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0" yWindow="300" windowWidth="20730" windowHeight="11460" activeTab="0"/>
  </bookViews>
  <sheets>
    <sheet name="Tswana" sheetId="1" r:id="rId1"/>
    <sheet name="Mar" sheetId="2" state="hidden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<sst xmlns="http://schemas.openxmlformats.org/spreadsheetml/2006/main" count="321" uniqueCount="171">
  <si>
    <t>English</t>
  </si>
  <si>
    <t>(a) Opening stock</t>
  </si>
  <si>
    <t>(b) Acquisition</t>
  </si>
  <si>
    <t>Deliveries directly from farms (i)</t>
  </si>
  <si>
    <t>(c) Utilisation</t>
  </si>
  <si>
    <t>Processed for the local market:</t>
  </si>
  <si>
    <t>Human consumption:</t>
  </si>
  <si>
    <t>Indoor malting process</t>
  </si>
  <si>
    <t>Floor malting process</t>
  </si>
  <si>
    <t xml:space="preserve">Meal (iv) </t>
  </si>
  <si>
    <t>Rice and grits - brew</t>
  </si>
  <si>
    <t xml:space="preserve">Rice and grits - consumption </t>
  </si>
  <si>
    <t>Animal feed market:</t>
  </si>
  <si>
    <t>Pet Food</t>
  </si>
  <si>
    <t>Feed - poultry</t>
  </si>
  <si>
    <t>Feed - livestock</t>
  </si>
  <si>
    <t>Bio-fuel</t>
  </si>
  <si>
    <t xml:space="preserve">Withdrawn by producers </t>
  </si>
  <si>
    <t>Released to end-consumer(s)</t>
  </si>
  <si>
    <t>(d) RSA Exports (5)</t>
  </si>
  <si>
    <t>Products (ii)</t>
  </si>
  <si>
    <t>African countries</t>
  </si>
  <si>
    <t>Other countries</t>
  </si>
  <si>
    <t>Whole sorghum</t>
  </si>
  <si>
    <t>Border posts</t>
  </si>
  <si>
    <t>Harbours</t>
  </si>
  <si>
    <t>(e) Sundries</t>
  </si>
  <si>
    <t>Net dispatches(+)/receipts(-)</t>
  </si>
  <si>
    <t xml:space="preserve">Surplus(-)/Deficit(+) (iii) </t>
  </si>
  <si>
    <t>(g) Stock stored at: (6)</t>
  </si>
  <si>
    <t>Storers and traders</t>
  </si>
  <si>
    <t>Processors</t>
  </si>
  <si>
    <t xml:space="preserve">(h) Imports destined for exports not </t>
  </si>
  <si>
    <t>included in the above information</t>
  </si>
  <si>
    <t>Opening stock</t>
  </si>
  <si>
    <t>Stock surplus(-)/deficit(+)</t>
  </si>
  <si>
    <t>Closing stock</t>
  </si>
  <si>
    <t>GM-GL</t>
  </si>
  <si>
    <t>GH</t>
  </si>
  <si>
    <t>Sweet</t>
  </si>
  <si>
    <t>Bitter</t>
  </si>
  <si>
    <t>Total</t>
  </si>
  <si>
    <t>Monate</t>
  </si>
  <si>
    <t>Ga e na tatso</t>
  </si>
  <si>
    <t>Palogotlhe</t>
  </si>
  <si>
    <t>Preliminary/Tsa matseno</t>
  </si>
  <si>
    <t>Progressive/Tswelelang pele</t>
  </si>
  <si>
    <t>%</t>
  </si>
  <si>
    <t>+/- (3)</t>
  </si>
  <si>
    <t>Setswana</t>
  </si>
  <si>
    <t>(a) Dithoto tsa go simolola</t>
  </si>
  <si>
    <t>(b) Kamogelo</t>
  </si>
  <si>
    <t>(c) Tiriso</t>
  </si>
  <si>
    <t>Siamiseditsweng mebaraka ya selegae:</t>
  </si>
  <si>
    <t>Dijego tsa batho:</t>
  </si>
  <si>
    <t>Tshiamiso ya momela ya ka mo ntlong</t>
  </si>
  <si>
    <t>Tshiamiso ya momela ya mo bodilong</t>
  </si>
  <si>
    <t>Bupi (iv)</t>
  </si>
  <si>
    <t>Reisi le mogailwa - komelo</t>
  </si>
  <si>
    <t>Reisi le mogailwa – dijego</t>
  </si>
  <si>
    <t>Furu ya diphologolo:</t>
  </si>
  <si>
    <t>Dijo tsa meotlwana</t>
  </si>
  <si>
    <t>Dijo – thuokoko</t>
  </si>
  <si>
    <t>Furu – loruo</t>
  </si>
  <si>
    <t>Baofuele</t>
  </si>
  <si>
    <t>Gogetswe morago ke bantshadikuno</t>
  </si>
  <si>
    <t>Gololetswe badirisi ba bofelo</t>
  </si>
  <si>
    <t>(d) Diromelwantle tsa Repaboliki ya Aforika Borwa (5)</t>
  </si>
  <si>
    <t>Dikuno (ii)</t>
  </si>
  <si>
    <t>Dinaga tsa Aforika</t>
  </si>
  <si>
    <t>Dinaga tse dingwe</t>
  </si>
  <si>
    <t>Mabele a a feletseng</t>
  </si>
  <si>
    <t>Dikgoro tsa melelwane</t>
  </si>
  <si>
    <t>Maemelakepe</t>
  </si>
  <si>
    <t>(e) Tsele le tsele</t>
  </si>
  <si>
    <t>Dithomelo(+)/dikamogelo gotlhegotlhe(-)</t>
  </si>
  <si>
    <t>(g) Dithoto tse di beilweng kwa: (6)</t>
  </si>
  <si>
    <t>Babolokadithoto le bagwebi</t>
  </si>
  <si>
    <t>Badiradikuno</t>
  </si>
  <si>
    <t>(h) Ditswantle tse di ikaeletsweng go romelwa ntle tse di</t>
  </si>
  <si>
    <t>sa akarediwang mo  tshedimosetsong e e fa godimo</t>
  </si>
  <si>
    <t>Dithoto tsa go simolola</t>
  </si>
  <si>
    <t>Dithoto tsa ho tswala</t>
  </si>
  <si>
    <t>SORGHUM / MABELE</t>
  </si>
  <si>
    <t>Kgorosodithoto ka tlhamalalo go tswa dipolaseng (i)</t>
  </si>
  <si>
    <t xml:space="preserve">Imports destined for RSA </t>
  </si>
  <si>
    <t xml:space="preserve">(f) Unutilised stock (a+b-c-d-e) </t>
  </si>
  <si>
    <t>Imported</t>
  </si>
  <si>
    <t>Exported</t>
  </si>
  <si>
    <t xml:space="preserve">Ditswantle tse di totisitsweng Repaboliki ya Aforika Borwa </t>
  </si>
  <si>
    <t xml:space="preserve">(f) Dithoto tse di sa dirisiwang (a+b-c-d-e) </t>
  </si>
  <si>
    <t xml:space="preserve">Tse di ntswang ntle </t>
  </si>
  <si>
    <t xml:space="preserve">Tse di romelwang ntle </t>
  </si>
  <si>
    <t>Phetiso(-)/Tlhaelo(+) (iii)</t>
  </si>
  <si>
    <t>Phetiso(-)/Tlhaelo(+) ya dithoto</t>
  </si>
  <si>
    <t>Ton</t>
  </si>
  <si>
    <t>Tono</t>
  </si>
  <si>
    <t>Sweet/ Monate</t>
  </si>
  <si>
    <t>Bitter/Ga e na tatso</t>
  </si>
  <si>
    <t>Deliveries directly from farms</t>
  </si>
  <si>
    <t>Products (i)</t>
  </si>
  <si>
    <t>Phetiso(-)/Tlhaelo(+) (ii)</t>
  </si>
  <si>
    <t>Dikuno (i)</t>
  </si>
  <si>
    <t>Bupi (iii)</t>
  </si>
  <si>
    <t>Kgorosodithoto ka tlhamalalo go tswa dipolaseng</t>
  </si>
  <si>
    <t xml:space="preserve">Monthly announcement of data / Kitsiso ya kgwedi le Kgwedi ya tshedimosetso (1) </t>
  </si>
  <si>
    <t>1 March/Mopitlwe 2015</t>
  </si>
  <si>
    <t>Sorghum equivalent.</t>
  </si>
  <si>
    <t>(i)</t>
  </si>
  <si>
    <t>Selekana le mabele.</t>
  </si>
  <si>
    <t>The surplus/deficit figures are partly due to sorghum dispatched but received and</t>
  </si>
  <si>
    <t>(ii)</t>
  </si>
  <si>
    <t>Dipalo tsa phetiso/tlhaelo di tlile ka ntlha ya gore mabele a a mogege a a rometsweng</t>
  </si>
  <si>
    <t>Utilised as sweet sorghum and vice versa.</t>
  </si>
  <si>
    <t>mme a amogetswe e bile a dirisitswe jaaka mabele a a monate fela jalo a a monate a dirisitswe a le a a mogege.</t>
  </si>
  <si>
    <t>Processed for drinkable alcohol included.</t>
  </si>
  <si>
    <t>(iii)</t>
  </si>
  <si>
    <t>E tlhotlhilwe le go fetolelwa go ka nna seno/senotagi.</t>
  </si>
  <si>
    <t>Also refer to general footnotes.</t>
  </si>
  <si>
    <t>O ka leba gape go ntlhanatlhaloso tsa kakaretso.</t>
  </si>
  <si>
    <t>February 2016</t>
  </si>
  <si>
    <t>Tlhakole 2016</t>
  </si>
  <si>
    <t>March 2015 - February 2016</t>
  </si>
  <si>
    <t>2015/16 Year (March - February)/ Ngwaga wa 2015/16 (Mopitlwe - Tlhakole) (2)</t>
  </si>
  <si>
    <t>March 2016</t>
  </si>
  <si>
    <t>Mopitlwe 2016</t>
  </si>
  <si>
    <t>SMD-042015</t>
  </si>
  <si>
    <t>1 March/Mopitlwe 2016</t>
  </si>
  <si>
    <t>2016/17 Year (March - February)/ Ngwaga wa 2016/17(Mopitlwe - Tlhakole)(2)</t>
  </si>
  <si>
    <t>+/-(3)</t>
  </si>
  <si>
    <t>ton</t>
  </si>
  <si>
    <t>(a) Opening Stock</t>
  </si>
  <si>
    <t>Imports destined for RSA</t>
  </si>
  <si>
    <t>Processed for local market:</t>
  </si>
  <si>
    <t>Meal (iii)</t>
  </si>
  <si>
    <t>Rice and grits - consumption</t>
  </si>
  <si>
    <t>Biofuel</t>
  </si>
  <si>
    <t>Withdrawn by producers</t>
  </si>
  <si>
    <t>Net dispatches(+)/Receipts(-)</t>
  </si>
  <si>
    <t>Surplus(-)/Deficit(+) (ii)</t>
  </si>
  <si>
    <t>(f) Unutilised stock (a+b-c-d-e)</t>
  </si>
  <si>
    <t>(g) Stock stored at:(6)</t>
  </si>
  <si>
    <t>Storers and Traders</t>
  </si>
  <si>
    <t>(h) Imports destined for exports not</t>
  </si>
  <si>
    <t>Opening Stock</t>
  </si>
  <si>
    <t>Closing Stock</t>
  </si>
  <si>
    <t>The surplus/deficit figures are partly due to sorghum dispatched as sweet sorghum but received</t>
  </si>
  <si>
    <t>as bitter sorghum and vice versa and/or adjustments between sweet sorghum and bitter sorghum.</t>
  </si>
  <si>
    <t>tono</t>
  </si>
  <si>
    <t>Ditswantle tse di totisitsweng Repaboliki ya Aforika Borwa</t>
  </si>
  <si>
    <t>Reisi le mogailwa - dijego</t>
  </si>
  <si>
    <t xml:space="preserve">(g) Dithoto tse di beilweng kwa: (6) </t>
  </si>
  <si>
    <t>sa akarediwang mo tshedimosetsong e e fa godimo</t>
  </si>
  <si>
    <t>Tse di ntswang ntle</t>
  </si>
  <si>
    <t>Tse di romelwang ntle</t>
  </si>
  <si>
    <t>SMD-092016</t>
  </si>
  <si>
    <t>2016-09-26</t>
  </si>
  <si>
    <t>November 2016</t>
  </si>
  <si>
    <t>Ngwanatseele 2016</t>
  </si>
  <si>
    <t>1 November/Ngwanatseele 2016</t>
  </si>
  <si>
    <t>30 November/Ngwanatseele 2016</t>
  </si>
  <si>
    <t>December 2016</t>
  </si>
  <si>
    <t>Sedimonthole 2016</t>
  </si>
  <si>
    <t>March - December 2016</t>
  </si>
  <si>
    <t>March - December 2015</t>
  </si>
  <si>
    <t>Mopitlwe - Sedimonthole 2016</t>
  </si>
  <si>
    <t>Mopitlwe - Sedimonthole 2015</t>
  </si>
  <si>
    <t>1 December/Sedimonthole 2016</t>
  </si>
  <si>
    <t>31 December/Sedimonthole 2016</t>
  </si>
  <si>
    <t>31 December/Sedimonthole 2015</t>
  </si>
  <si>
    <t>SMD-012017</t>
  </si>
</sst>
</file>

<file path=xl/styles.xml><?xml version="1.0" encoding="utf-8"?>
<styleSheet xmlns="http://schemas.openxmlformats.org/spreadsheetml/2006/main">
  <numFmts count="1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#\ ###\ ##0"/>
    <numFmt numFmtId="166" formatCode="[$-1C09]dd\ mmmm\ yyyy"/>
  </numFmts>
  <fonts count="46">
    <font>
      <sz val="10"/>
      <name val="Arial Narrow"/>
      <family val="0"/>
    </font>
    <font>
      <sz val="10"/>
      <name val="Arial"/>
      <family val="2"/>
    </font>
    <font>
      <b/>
      <sz val="28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sz val="26"/>
      <color indexed="62"/>
      <name val="Arial Narrow"/>
      <family val="2"/>
    </font>
    <font>
      <i/>
      <sz val="26"/>
      <name val="Arial Narrow"/>
      <family val="2"/>
    </font>
    <font>
      <sz val="26"/>
      <color indexed="8"/>
      <name val="Arial Narrow"/>
      <family val="2"/>
    </font>
    <font>
      <i/>
      <sz val="26"/>
      <name val="Arial"/>
      <family val="2"/>
    </font>
    <font>
      <b/>
      <sz val="26"/>
      <color indexed="8"/>
      <name val="Arial"/>
      <family val="2"/>
    </font>
    <font>
      <sz val="26"/>
      <name val="Arial"/>
      <family val="2"/>
    </font>
    <font>
      <sz val="2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 style="thin"/>
    </border>
    <border>
      <left style="medium">
        <color indexed="8"/>
      </left>
      <right style="medium">
        <color indexed="8"/>
      </right>
      <top style="thin"/>
      <bottom/>
    </border>
    <border>
      <left style="medium">
        <color indexed="8"/>
      </left>
      <right style="medium">
        <color indexed="8"/>
      </right>
      <top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1">
    <xf numFmtId="0" fontId="0" fillId="0" borderId="0" xfId="0" applyAlignment="1">
      <alignment/>
    </xf>
    <xf numFmtId="0" fontId="4" fillId="0" borderId="10" xfId="55" applyNumberFormat="1" applyFont="1" applyFill="1" applyBorder="1" applyAlignment="1">
      <alignment horizontal="center" vertical="center"/>
      <protection/>
    </xf>
    <xf numFmtId="0" fontId="4" fillId="0" borderId="11" xfId="55" applyNumberFormat="1" applyFont="1" applyFill="1" applyBorder="1" applyAlignment="1">
      <alignment horizontal="center" vertical="center"/>
      <protection/>
    </xf>
    <xf numFmtId="0" fontId="4" fillId="0" borderId="12" xfId="55" applyNumberFormat="1" applyFont="1" applyFill="1" applyBorder="1" applyAlignment="1">
      <alignment horizontal="center" vertical="center"/>
      <protection/>
    </xf>
    <xf numFmtId="0" fontId="4" fillId="0" borderId="13" xfId="55" applyNumberFormat="1" applyFont="1" applyFill="1" applyBorder="1" applyAlignment="1">
      <alignment horizontal="center" vertical="center"/>
      <protection/>
    </xf>
    <xf numFmtId="0" fontId="4" fillId="0" borderId="14" xfId="55" applyNumberFormat="1" applyFont="1" applyFill="1" applyBorder="1" applyAlignment="1">
      <alignment horizontal="center" vertical="center"/>
      <protection/>
    </xf>
    <xf numFmtId="0" fontId="4" fillId="0" borderId="15" xfId="55" applyNumberFormat="1" applyFont="1" applyFill="1" applyBorder="1" applyAlignment="1">
      <alignment horizontal="center" vertical="center"/>
      <protection/>
    </xf>
    <xf numFmtId="0" fontId="4" fillId="0" borderId="16" xfId="55" applyNumberFormat="1" applyFont="1" applyFill="1" applyBorder="1" applyAlignment="1">
      <alignment horizontal="center" vertical="center"/>
      <protection/>
    </xf>
    <xf numFmtId="0" fontId="4" fillId="0" borderId="17" xfId="55" applyNumberFormat="1" applyFont="1" applyFill="1" applyBorder="1" applyAlignment="1">
      <alignment horizontal="center" vertical="center"/>
      <protection/>
    </xf>
    <xf numFmtId="0" fontId="4" fillId="0" borderId="18" xfId="55" applyNumberFormat="1" applyFont="1" applyFill="1" applyBorder="1" applyAlignment="1">
      <alignment horizontal="center" vertical="center"/>
      <protection/>
    </xf>
    <xf numFmtId="0" fontId="3" fillId="0" borderId="12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1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4" fillId="0" borderId="0" xfId="55" applyFont="1" applyFill="1" applyAlignment="1">
      <alignment vertical="center"/>
      <protection/>
    </xf>
    <xf numFmtId="0" fontId="3" fillId="0" borderId="11" xfId="55" applyFont="1" applyFill="1" applyBorder="1" applyAlignment="1">
      <alignment horizontal="right" vertical="center"/>
      <protection/>
    </xf>
    <xf numFmtId="0" fontId="4" fillId="0" borderId="0" xfId="55" applyFont="1" applyFill="1" applyBorder="1" applyAlignment="1">
      <alignment vertical="center"/>
      <protection/>
    </xf>
    <xf numFmtId="0" fontId="3" fillId="0" borderId="12" xfId="55" applyNumberFormat="1" applyFont="1" applyFill="1" applyBorder="1" applyAlignment="1">
      <alignment vertical="center"/>
      <protection/>
    </xf>
    <xf numFmtId="0" fontId="4" fillId="0" borderId="0" xfId="55" applyNumberFormat="1" applyFont="1" applyFill="1" applyBorder="1" applyAlignment="1">
      <alignment vertical="center"/>
      <protection/>
    </xf>
    <xf numFmtId="0" fontId="5" fillId="0" borderId="0" xfId="55" applyNumberFormat="1" applyFont="1" applyFill="1" applyBorder="1" applyAlignment="1">
      <alignment horizontal="left" vertical="center"/>
      <protection/>
    </xf>
    <xf numFmtId="0" fontId="4" fillId="0" borderId="0" xfId="55" applyNumberFormat="1" applyFont="1" applyFill="1" applyBorder="1" applyAlignment="1">
      <alignment horizontal="right" vertical="center"/>
      <protection/>
    </xf>
    <xf numFmtId="0" fontId="4" fillId="0" borderId="11" xfId="55" applyNumberFormat="1" applyFont="1" applyFill="1" applyBorder="1" applyAlignment="1">
      <alignment vertical="center"/>
      <protection/>
    </xf>
    <xf numFmtId="0" fontId="3" fillId="0" borderId="19" xfId="55" applyFont="1" applyFill="1" applyBorder="1" applyAlignment="1">
      <alignment horizontal="left" vertical="center"/>
      <protection/>
    </xf>
    <xf numFmtId="0" fontId="6" fillId="0" borderId="20" xfId="55" applyFont="1" applyFill="1" applyBorder="1" applyAlignment="1">
      <alignment vertical="center"/>
      <protection/>
    </xf>
    <xf numFmtId="0" fontId="4" fillId="0" borderId="21" xfId="55" applyFont="1" applyFill="1" applyBorder="1" applyAlignment="1">
      <alignment vertical="center"/>
      <protection/>
    </xf>
    <xf numFmtId="0" fontId="6" fillId="0" borderId="21" xfId="55" applyFont="1" applyFill="1" applyBorder="1" applyAlignment="1">
      <alignment horizontal="right" vertical="center"/>
      <protection/>
    </xf>
    <xf numFmtId="0" fontId="4" fillId="0" borderId="22" xfId="55" applyFont="1" applyFill="1" applyBorder="1" applyAlignment="1">
      <alignment horizontal="right" vertical="center"/>
      <protection/>
    </xf>
    <xf numFmtId="0" fontId="4" fillId="0" borderId="11" xfId="55" applyFont="1" applyFill="1" applyBorder="1" applyAlignment="1">
      <alignment vertical="center"/>
      <protection/>
    </xf>
    <xf numFmtId="0" fontId="6" fillId="0" borderId="23" xfId="55" applyFont="1" applyFill="1" applyBorder="1" applyAlignment="1">
      <alignment horizontal="left" vertical="center"/>
      <protection/>
    </xf>
    <xf numFmtId="0" fontId="6" fillId="0" borderId="19" xfId="55" applyFont="1" applyFill="1" applyBorder="1" applyAlignment="1">
      <alignment horizontal="left" vertical="center"/>
      <protection/>
    </xf>
    <xf numFmtId="0" fontId="6" fillId="0" borderId="19" xfId="55" applyFont="1" applyFill="1" applyBorder="1" applyAlignment="1">
      <alignment horizontal="right" vertical="center"/>
      <protection/>
    </xf>
    <xf numFmtId="0" fontId="6" fillId="0" borderId="24" xfId="55" applyFont="1" applyFill="1" applyBorder="1" applyAlignment="1">
      <alignment horizontal="right"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 quotePrefix="1">
      <alignment horizontal="left" vertical="center"/>
      <protection/>
    </xf>
    <xf numFmtId="0" fontId="4" fillId="0" borderId="20" xfId="55" applyFont="1" applyFill="1" applyBorder="1" applyAlignment="1">
      <alignment horizontal="left" vertical="center"/>
      <protection/>
    </xf>
    <xf numFmtId="0" fontId="4" fillId="0" borderId="21" xfId="55" applyFont="1" applyFill="1" applyBorder="1" applyAlignment="1" quotePrefix="1">
      <alignment horizontal="left" vertical="center"/>
      <protection/>
    </xf>
    <xf numFmtId="0" fontId="4" fillId="0" borderId="21" xfId="55" applyFont="1" applyFill="1" applyBorder="1" applyAlignment="1">
      <alignment horizontal="right" vertical="center"/>
      <protection/>
    </xf>
    <xf numFmtId="0" fontId="4" fillId="0" borderId="25" xfId="55" applyFont="1" applyFill="1" applyBorder="1" applyAlignment="1">
      <alignment horizontal="left" vertical="center"/>
      <protection/>
    </xf>
    <xf numFmtId="0" fontId="4" fillId="0" borderId="0" xfId="55" applyFont="1" applyFill="1" applyBorder="1" applyAlignment="1" quotePrefix="1">
      <alignment horizontal="left"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0" fontId="4" fillId="0" borderId="26" xfId="55" applyFont="1" applyFill="1" applyBorder="1" applyAlignment="1">
      <alignment vertical="center"/>
      <protection/>
    </xf>
    <xf numFmtId="0" fontId="6" fillId="0" borderId="22" xfId="55" applyFont="1" applyFill="1" applyBorder="1" applyAlignment="1">
      <alignment horizontal="right" vertical="center"/>
      <protection/>
    </xf>
    <xf numFmtId="0" fontId="4" fillId="0" borderId="14" xfId="55" applyFont="1" applyFill="1" applyBorder="1" applyAlignment="1">
      <alignment horizontal="center" vertical="center"/>
      <protection/>
    </xf>
    <xf numFmtId="0" fontId="4" fillId="0" borderId="25" xfId="55" applyFont="1" applyFill="1" applyBorder="1" applyAlignment="1">
      <alignment vertical="center"/>
      <protection/>
    </xf>
    <xf numFmtId="0" fontId="6" fillId="0" borderId="25" xfId="55" applyFont="1" applyFill="1" applyBorder="1" applyAlignment="1">
      <alignment vertical="center"/>
      <protection/>
    </xf>
    <xf numFmtId="0" fontId="6" fillId="0" borderId="14" xfId="55" applyFont="1" applyFill="1" applyBorder="1" applyAlignment="1">
      <alignment horizontal="right" vertical="center"/>
      <protection/>
    </xf>
    <xf numFmtId="0" fontId="6" fillId="0" borderId="23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4" fillId="0" borderId="14" xfId="0" applyFont="1" applyBorder="1" applyAlignment="1">
      <alignment horizontal="right" vertical="center"/>
    </xf>
    <xf numFmtId="0" fontId="4" fillId="0" borderId="0" xfId="55" applyFont="1" applyFill="1" applyBorder="1" applyAlignment="1">
      <alignment horizontal="left" vertical="center"/>
      <protection/>
    </xf>
    <xf numFmtId="0" fontId="4" fillId="0" borderId="23" xfId="55" applyFont="1" applyFill="1" applyBorder="1" applyAlignment="1">
      <alignment horizontal="left" vertical="center"/>
      <protection/>
    </xf>
    <xf numFmtId="0" fontId="4" fillId="0" borderId="19" xfId="55" applyFont="1" applyFill="1" applyBorder="1" applyAlignment="1">
      <alignment horizontal="left" vertical="center"/>
      <protection/>
    </xf>
    <xf numFmtId="0" fontId="4" fillId="0" borderId="27" xfId="55" applyFont="1" applyFill="1" applyBorder="1" applyAlignment="1">
      <alignment horizontal="right" vertical="center"/>
      <protection/>
    </xf>
    <xf numFmtId="0" fontId="4" fillId="0" borderId="24" xfId="55" applyFont="1" applyFill="1" applyBorder="1" applyAlignment="1">
      <alignment horizontal="right"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6" fillId="0" borderId="21" xfId="55" applyFont="1" applyFill="1" applyBorder="1" applyAlignment="1" quotePrefix="1">
      <alignment horizontal="left" vertical="center"/>
      <protection/>
    </xf>
    <xf numFmtId="0" fontId="6" fillId="0" borderId="28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 quotePrefix="1">
      <alignment vertical="center"/>
      <protection/>
    </xf>
    <xf numFmtId="0" fontId="6" fillId="0" borderId="20" xfId="55" applyFont="1" applyFill="1" applyBorder="1" applyAlignment="1">
      <alignment horizontal="left" vertical="center"/>
      <protection/>
    </xf>
    <xf numFmtId="0" fontId="6" fillId="0" borderId="29" xfId="55" applyFont="1" applyFill="1" applyBorder="1" applyAlignment="1">
      <alignment horizontal="right" vertical="center"/>
      <protection/>
    </xf>
    <xf numFmtId="0" fontId="6" fillId="0" borderId="30" xfId="55" applyFont="1" applyFill="1" applyBorder="1" applyAlignment="1">
      <alignment horizontal="left" vertical="center"/>
      <protection/>
    </xf>
    <xf numFmtId="164" fontId="4" fillId="0" borderId="31" xfId="0" applyNumberFormat="1" applyFont="1" applyFill="1" applyBorder="1" applyAlignment="1" quotePrefix="1">
      <alignment horizontal="center" vertical="center"/>
    </xf>
    <xf numFmtId="0" fontId="6" fillId="0" borderId="32" xfId="55" applyFont="1" applyFill="1" applyBorder="1" applyAlignment="1">
      <alignment horizontal="right" vertical="center"/>
      <protection/>
    </xf>
    <xf numFmtId="0" fontId="6" fillId="0" borderId="26" xfId="55" applyFont="1" applyFill="1" applyBorder="1" applyAlignment="1" quotePrefix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0" borderId="12" xfId="55" applyFont="1" applyFill="1" applyBorder="1" applyAlignment="1">
      <alignment horizontal="right" vertical="center"/>
      <protection/>
    </xf>
    <xf numFmtId="0" fontId="6" fillId="0" borderId="33" xfId="55" applyFont="1" applyFill="1" applyBorder="1" applyAlignment="1">
      <alignment horizontal="left" vertical="center"/>
      <protection/>
    </xf>
    <xf numFmtId="0" fontId="6" fillId="0" borderId="14" xfId="55" applyFont="1" applyFill="1" applyBorder="1" applyAlignment="1" quotePrefix="1">
      <alignment horizontal="right" vertical="center"/>
      <protection/>
    </xf>
    <xf numFmtId="0" fontId="6" fillId="0" borderId="23" xfId="55" applyFont="1" applyFill="1" applyBorder="1" applyAlignment="1" quotePrefix="1">
      <alignment vertical="center"/>
      <protection/>
    </xf>
    <xf numFmtId="0" fontId="6" fillId="0" borderId="34" xfId="55" applyFont="1" applyFill="1" applyBorder="1" applyAlignment="1" quotePrefix="1">
      <alignment horizontal="right" vertical="center"/>
      <protection/>
    </xf>
    <xf numFmtId="0" fontId="3" fillId="0" borderId="12" xfId="55" applyFont="1" applyFill="1" applyBorder="1" applyAlignment="1">
      <alignment horizontal="left" vertical="center"/>
      <protection/>
    </xf>
    <xf numFmtId="0" fontId="4" fillId="0" borderId="19" xfId="55" applyFont="1" applyFill="1" applyBorder="1" applyAlignment="1">
      <alignment vertical="center"/>
      <protection/>
    </xf>
    <xf numFmtId="0" fontId="3" fillId="0" borderId="35" xfId="55" applyFont="1" applyFill="1" applyBorder="1" applyAlignment="1">
      <alignment horizontal="left" vertical="center"/>
      <protection/>
    </xf>
    <xf numFmtId="0" fontId="3" fillId="0" borderId="36" xfId="55" applyFont="1" applyFill="1" applyBorder="1" applyAlignment="1">
      <alignment horizontal="left" vertical="center"/>
      <protection/>
    </xf>
    <xf numFmtId="0" fontId="3" fillId="0" borderId="36" xfId="55" applyFont="1" applyFill="1" applyBorder="1" applyAlignment="1">
      <alignment horizontal="right" vertical="center"/>
      <protection/>
    </xf>
    <xf numFmtId="0" fontId="3" fillId="0" borderId="37" xfId="55" applyFont="1" applyFill="1" applyBorder="1" applyAlignment="1">
      <alignment horizontal="right" vertical="center"/>
      <protection/>
    </xf>
    <xf numFmtId="0" fontId="3" fillId="0" borderId="38" xfId="55" applyFont="1" applyFill="1" applyBorder="1" applyAlignment="1">
      <alignment vertical="center"/>
      <protection/>
    </xf>
    <xf numFmtId="0" fontId="4" fillId="0" borderId="39" xfId="55" applyFont="1" applyFill="1" applyBorder="1" applyAlignment="1">
      <alignment vertical="center"/>
      <protection/>
    </xf>
    <xf numFmtId="0" fontId="4" fillId="0" borderId="12" xfId="55" applyFont="1" applyFill="1" applyBorder="1" applyAlignment="1">
      <alignment vertical="center"/>
      <protection/>
    </xf>
    <xf numFmtId="0" fontId="3" fillId="0" borderId="39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vertical="center"/>
      <protection/>
    </xf>
    <xf numFmtId="0" fontId="4" fillId="0" borderId="12" xfId="55" applyFont="1" applyFill="1" applyBorder="1" applyAlignment="1" quotePrefix="1">
      <alignment horizontal="left" vertical="center"/>
      <protection/>
    </xf>
    <xf numFmtId="164" fontId="4" fillId="0" borderId="17" xfId="0" applyNumberFormat="1" applyFont="1" applyFill="1" applyBorder="1" applyAlignment="1" quotePrefix="1">
      <alignment horizontal="center" vertical="center"/>
    </xf>
    <xf numFmtId="0" fontId="4" fillId="0" borderId="35" xfId="55" applyFont="1" applyFill="1" applyBorder="1" applyAlignment="1" quotePrefix="1">
      <alignment horizontal="left" vertical="center"/>
      <protection/>
    </xf>
    <xf numFmtId="0" fontId="4" fillId="0" borderId="36" xfId="55" applyFont="1" applyFill="1" applyBorder="1" applyAlignment="1">
      <alignment horizontal="left" vertical="center"/>
      <protection/>
    </xf>
    <xf numFmtId="164" fontId="4" fillId="0" borderId="40" xfId="0" applyNumberFormat="1" applyFont="1" applyFill="1" applyBorder="1" applyAlignment="1" quotePrefix="1">
      <alignment horizontal="center" vertical="center"/>
    </xf>
    <xf numFmtId="0" fontId="4" fillId="0" borderId="37" xfId="55" applyFont="1" applyFill="1" applyBorder="1" applyAlignment="1">
      <alignment vertical="center"/>
      <protection/>
    </xf>
    <xf numFmtId="0" fontId="8" fillId="0" borderId="35" xfId="55" applyFont="1" applyFill="1" applyBorder="1" applyAlignment="1">
      <alignment horizontal="left" vertical="center"/>
      <protection/>
    </xf>
    <xf numFmtId="0" fontId="8" fillId="0" borderId="36" xfId="55" applyFont="1" applyFill="1" applyBorder="1" applyAlignment="1">
      <alignment horizontal="left" vertical="center"/>
      <protection/>
    </xf>
    <xf numFmtId="164" fontId="9" fillId="0" borderId="36" xfId="55" applyNumberFormat="1" applyFont="1" applyFill="1" applyBorder="1" applyAlignment="1" quotePrefix="1">
      <alignment horizontal="center" vertical="center"/>
      <protection/>
    </xf>
    <xf numFmtId="0" fontId="10" fillId="0" borderId="36" xfId="55" applyFont="1" applyFill="1" applyBorder="1" applyAlignment="1">
      <alignment vertical="center"/>
      <protection/>
    </xf>
    <xf numFmtId="1" fontId="8" fillId="0" borderId="36" xfId="55" applyNumberFormat="1" applyFont="1" applyFill="1" applyBorder="1" applyAlignment="1">
      <alignment horizontal="right" vertical="center"/>
      <protection/>
    </xf>
    <xf numFmtId="1" fontId="8" fillId="0" borderId="37" xfId="55" applyNumberFormat="1" applyFont="1" applyFill="1" applyBorder="1" applyAlignment="1">
      <alignment horizontal="right" vertical="center"/>
      <protection/>
    </xf>
    <xf numFmtId="0" fontId="4" fillId="0" borderId="0" xfId="0" applyFont="1" applyAlignment="1">
      <alignment/>
    </xf>
    <xf numFmtId="0" fontId="4" fillId="0" borderId="3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3" fontId="4" fillId="0" borderId="0" xfId="55" applyNumberFormat="1" applyFont="1" applyFill="1" applyBorder="1" applyAlignment="1">
      <alignment horizontal="center" vertical="center"/>
      <protection/>
    </xf>
    <xf numFmtId="3" fontId="4" fillId="0" borderId="41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54" xfId="0" applyNumberFormat="1" applyFont="1" applyFill="1" applyBorder="1" applyAlignment="1">
      <alignment vertical="center"/>
    </xf>
    <xf numFmtId="3" fontId="4" fillId="0" borderId="55" xfId="0" applyNumberFormat="1" applyFont="1" applyFill="1" applyBorder="1" applyAlignment="1">
      <alignment vertical="center"/>
    </xf>
    <xf numFmtId="3" fontId="4" fillId="0" borderId="56" xfId="0" applyNumberFormat="1" applyFont="1" applyFill="1" applyBorder="1" applyAlignment="1">
      <alignment vertical="center"/>
    </xf>
    <xf numFmtId="3" fontId="4" fillId="0" borderId="57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65" xfId="0" applyNumberFormat="1" applyFont="1" applyFill="1" applyBorder="1" applyAlignment="1">
      <alignment vertical="center"/>
    </xf>
    <xf numFmtId="3" fontId="4" fillId="0" borderId="66" xfId="0" applyNumberFormat="1" applyFont="1" applyFill="1" applyBorder="1" applyAlignment="1">
      <alignment vertical="center"/>
    </xf>
    <xf numFmtId="3" fontId="4" fillId="0" borderId="67" xfId="0" applyNumberFormat="1" applyFont="1" applyFill="1" applyBorder="1" applyAlignment="1">
      <alignment vertical="center"/>
    </xf>
    <xf numFmtId="3" fontId="4" fillId="0" borderId="68" xfId="0" applyNumberFormat="1" applyFont="1" applyFill="1" applyBorder="1" applyAlignment="1">
      <alignment vertical="center"/>
    </xf>
    <xf numFmtId="3" fontId="4" fillId="0" borderId="69" xfId="0" applyNumberFormat="1" applyFont="1" applyFill="1" applyBorder="1" applyAlignment="1">
      <alignment vertical="center"/>
    </xf>
    <xf numFmtId="3" fontId="4" fillId="0" borderId="70" xfId="0" applyNumberFormat="1" applyFont="1" applyFill="1" applyBorder="1" applyAlignment="1">
      <alignment vertical="center"/>
    </xf>
    <xf numFmtId="3" fontId="4" fillId="0" borderId="71" xfId="0" applyNumberFormat="1" applyFont="1" applyFill="1" applyBorder="1" applyAlignment="1">
      <alignment vertical="center"/>
    </xf>
    <xf numFmtId="3" fontId="4" fillId="0" borderId="72" xfId="0" applyNumberFormat="1" applyFont="1" applyFill="1" applyBorder="1" applyAlignment="1">
      <alignment vertical="center"/>
    </xf>
    <xf numFmtId="3" fontId="4" fillId="0" borderId="73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74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75" xfId="0" applyNumberFormat="1" applyFont="1" applyFill="1" applyBorder="1" applyAlignment="1">
      <alignment vertical="center"/>
    </xf>
    <xf numFmtId="3" fontId="4" fillId="0" borderId="76" xfId="0" applyNumberFormat="1" applyFont="1" applyFill="1" applyBorder="1" applyAlignment="1">
      <alignment vertical="center"/>
    </xf>
    <xf numFmtId="3" fontId="4" fillId="0" borderId="77" xfId="0" applyNumberFormat="1" applyFont="1" applyFill="1" applyBorder="1" applyAlignment="1">
      <alignment vertical="center"/>
    </xf>
    <xf numFmtId="3" fontId="5" fillId="0" borderId="39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horizontal="center" vertical="center"/>
    </xf>
    <xf numFmtId="3" fontId="4" fillId="0" borderId="78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79" xfId="0" applyNumberFormat="1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80" xfId="0" applyFont="1" applyBorder="1" applyAlignment="1" quotePrefix="1">
      <alignment horizontal="right"/>
    </xf>
    <xf numFmtId="0" fontId="4" fillId="0" borderId="0" xfId="0" applyFont="1" applyBorder="1" applyAlignment="1" quotePrefix="1">
      <alignment horizontal="right"/>
    </xf>
    <xf numFmtId="0" fontId="4" fillId="0" borderId="81" xfId="0" applyFont="1" applyBorder="1" applyAlignment="1" quotePrefix="1">
      <alignment horizontal="right"/>
    </xf>
    <xf numFmtId="0" fontId="4" fillId="0" borderId="37" xfId="55" applyNumberFormat="1" applyFont="1" applyFill="1" applyBorder="1" applyAlignment="1">
      <alignment horizontal="center" vertical="center"/>
      <protection/>
    </xf>
    <xf numFmtId="3" fontId="11" fillId="0" borderId="41" xfId="0" applyNumberFormat="1" applyFont="1" applyFill="1" applyBorder="1" applyAlignment="1">
      <alignment vertical="center"/>
    </xf>
    <xf numFmtId="3" fontId="11" fillId="0" borderId="42" xfId="0" applyNumberFormat="1" applyFont="1" applyFill="1" applyBorder="1" applyAlignment="1">
      <alignment vertical="center"/>
    </xf>
    <xf numFmtId="3" fontId="11" fillId="0" borderId="43" xfId="0" applyNumberFormat="1" applyFont="1" applyFill="1" applyBorder="1" applyAlignment="1">
      <alignment vertical="center"/>
    </xf>
    <xf numFmtId="3" fontId="11" fillId="0" borderId="82" xfId="0" applyNumberFormat="1" applyFont="1" applyFill="1" applyBorder="1" applyAlignment="1">
      <alignment vertical="center"/>
    </xf>
    <xf numFmtId="3" fontId="11" fillId="0" borderId="83" xfId="0" applyNumberFormat="1" applyFont="1" applyFill="1" applyBorder="1" applyAlignment="1">
      <alignment vertical="center"/>
    </xf>
    <xf numFmtId="3" fontId="11" fillId="0" borderId="53" xfId="0" applyNumberFormat="1" applyFont="1" applyFill="1" applyBorder="1" applyAlignment="1">
      <alignment vertical="center"/>
    </xf>
    <xf numFmtId="3" fontId="11" fillId="0" borderId="54" xfId="0" applyNumberFormat="1" applyFont="1" applyFill="1" applyBorder="1" applyAlignment="1">
      <alignment vertical="center"/>
    </xf>
    <xf numFmtId="3" fontId="11" fillId="0" borderId="67" xfId="0" applyNumberFormat="1" applyFont="1" applyFill="1" applyBorder="1" applyAlignment="1">
      <alignment vertical="center"/>
    </xf>
    <xf numFmtId="3" fontId="11" fillId="0" borderId="68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51" xfId="0" applyNumberFormat="1" applyFont="1" applyFill="1" applyBorder="1" applyAlignment="1">
      <alignment vertical="center"/>
    </xf>
    <xf numFmtId="3" fontId="11" fillId="0" borderId="52" xfId="0" applyNumberFormat="1" applyFont="1" applyFill="1" applyBorder="1" applyAlignment="1">
      <alignment vertical="center"/>
    </xf>
    <xf numFmtId="3" fontId="11" fillId="0" borderId="84" xfId="0" applyNumberFormat="1" applyFont="1" applyFill="1" applyBorder="1" applyAlignment="1">
      <alignment vertical="center"/>
    </xf>
    <xf numFmtId="3" fontId="11" fillId="0" borderId="57" xfId="0" applyNumberFormat="1" applyFont="1" applyFill="1" applyBorder="1" applyAlignment="1">
      <alignment vertical="center"/>
    </xf>
    <xf numFmtId="3" fontId="11" fillId="0" borderId="59" xfId="0" applyNumberFormat="1" applyFont="1" applyFill="1" applyBorder="1" applyAlignment="1">
      <alignment vertical="center"/>
    </xf>
    <xf numFmtId="3" fontId="11" fillId="0" borderId="60" xfId="0" applyNumberFormat="1" applyFont="1" applyFill="1" applyBorder="1" applyAlignment="1">
      <alignment vertical="center"/>
    </xf>
    <xf numFmtId="3" fontId="11" fillId="0" borderId="62" xfId="0" applyNumberFormat="1" applyFont="1" applyFill="1" applyBorder="1" applyAlignment="1">
      <alignment vertical="center"/>
    </xf>
    <xf numFmtId="3" fontId="11" fillId="0" borderId="63" xfId="0" applyNumberFormat="1" applyFont="1" applyFill="1" applyBorder="1" applyAlignment="1">
      <alignment vertical="center"/>
    </xf>
    <xf numFmtId="3" fontId="11" fillId="0" borderId="85" xfId="0" applyNumberFormat="1" applyFont="1" applyFill="1" applyBorder="1" applyAlignment="1">
      <alignment vertical="center"/>
    </xf>
    <xf numFmtId="3" fontId="11" fillId="0" borderId="71" xfId="0" applyNumberFormat="1" applyFont="1" applyFill="1" applyBorder="1" applyAlignment="1">
      <alignment vertical="center"/>
    </xf>
    <xf numFmtId="3" fontId="11" fillId="0" borderId="65" xfId="0" applyNumberFormat="1" applyFont="1" applyFill="1" applyBorder="1" applyAlignment="1">
      <alignment vertical="center"/>
    </xf>
    <xf numFmtId="3" fontId="11" fillId="0" borderId="66" xfId="0" applyNumberFormat="1" applyFont="1" applyFill="1" applyBorder="1" applyAlignment="1">
      <alignment vertical="center"/>
    </xf>
    <xf numFmtId="3" fontId="11" fillId="0" borderId="56" xfId="0" applyNumberFormat="1" applyFont="1" applyFill="1" applyBorder="1" applyAlignment="1">
      <alignment vertical="center"/>
    </xf>
    <xf numFmtId="3" fontId="11" fillId="0" borderId="70" xfId="0" applyNumberFormat="1" applyFont="1" applyFill="1" applyBorder="1" applyAlignment="1">
      <alignment vertical="center"/>
    </xf>
    <xf numFmtId="3" fontId="11" fillId="0" borderId="14" xfId="0" applyNumberFormat="1" applyFont="1" applyFill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48" xfId="55" applyNumberFormat="1" applyFont="1" applyFill="1" applyBorder="1" applyAlignment="1">
      <alignment horizontal="center" vertical="center"/>
      <protection/>
    </xf>
    <xf numFmtId="0" fontId="4" fillId="0" borderId="49" xfId="55" applyNumberFormat="1" applyFont="1" applyFill="1" applyBorder="1" applyAlignment="1">
      <alignment horizontal="center" vertical="center"/>
      <protection/>
    </xf>
    <xf numFmtId="0" fontId="4" fillId="0" borderId="17" xfId="55" applyNumberFormat="1" applyFont="1" applyFill="1" applyBorder="1" applyAlignment="1" quotePrefix="1">
      <alignment horizontal="center" vertical="center"/>
      <protection/>
    </xf>
    <xf numFmtId="0" fontId="4" fillId="0" borderId="51" xfId="55" applyNumberFormat="1" applyFont="1" applyFill="1" applyBorder="1" applyAlignment="1">
      <alignment horizontal="center" vertical="center"/>
      <protection/>
    </xf>
    <xf numFmtId="0" fontId="4" fillId="0" borderId="86" xfId="0" applyNumberFormat="1" applyFont="1" applyBorder="1" applyAlignment="1">
      <alignment horizontal="right"/>
    </xf>
    <xf numFmtId="49" fontId="4" fillId="0" borderId="0" xfId="55" applyNumberFormat="1" applyFont="1" applyFill="1" applyBorder="1" applyAlignment="1" quotePrefix="1">
      <alignment horizontal="right" vertical="center"/>
      <protection/>
    </xf>
    <xf numFmtId="49" fontId="4" fillId="0" borderId="0" xfId="55" applyNumberFormat="1" applyFont="1" applyFill="1" applyBorder="1" applyAlignment="1">
      <alignment horizontal="left" vertical="center"/>
      <protection/>
    </xf>
    <xf numFmtId="3" fontId="11" fillId="0" borderId="87" xfId="0" applyNumberFormat="1" applyFont="1" applyFill="1" applyBorder="1" applyAlignment="1">
      <alignment vertical="center"/>
    </xf>
    <xf numFmtId="164" fontId="11" fillId="0" borderId="74" xfId="0" applyNumberFormat="1" applyFont="1" applyFill="1" applyBorder="1" applyAlignment="1">
      <alignment vertical="center"/>
    </xf>
    <xf numFmtId="1" fontId="11" fillId="0" borderId="18" xfId="0" applyNumberFormat="1" applyFont="1" applyFill="1" applyBorder="1" applyAlignment="1">
      <alignment vertical="center"/>
    </xf>
    <xf numFmtId="164" fontId="11" fillId="0" borderId="88" xfId="0" applyNumberFormat="1" applyFont="1" applyFill="1" applyBorder="1" applyAlignment="1">
      <alignment vertical="center"/>
    </xf>
    <xf numFmtId="164" fontId="11" fillId="0" borderId="89" xfId="0" applyNumberFormat="1" applyFont="1" applyFill="1" applyBorder="1" applyAlignment="1">
      <alignment vertical="center"/>
    </xf>
    <xf numFmtId="164" fontId="11" fillId="0" borderId="90" xfId="0" applyNumberFormat="1" applyFont="1" applyFill="1" applyBorder="1" applyAlignment="1">
      <alignment vertical="center"/>
    </xf>
    <xf numFmtId="164" fontId="11" fillId="0" borderId="91" xfId="0" applyNumberFormat="1" applyFont="1" applyFill="1" applyBorder="1" applyAlignment="1">
      <alignment vertical="center"/>
    </xf>
    <xf numFmtId="164" fontId="11" fillId="0" borderId="92" xfId="0" applyNumberFormat="1" applyFont="1" applyFill="1" applyBorder="1" applyAlignment="1">
      <alignment vertical="center"/>
    </xf>
    <xf numFmtId="164" fontId="11" fillId="0" borderId="93" xfId="0" applyNumberFormat="1" applyFont="1" applyFill="1" applyBorder="1" applyAlignment="1">
      <alignment vertical="center"/>
    </xf>
    <xf numFmtId="164" fontId="11" fillId="0" borderId="86" xfId="0" applyNumberFormat="1" applyFont="1" applyFill="1" applyBorder="1" applyAlignment="1">
      <alignment vertical="center"/>
    </xf>
    <xf numFmtId="164" fontId="11" fillId="0" borderId="94" xfId="0" applyNumberFormat="1" applyFont="1" applyFill="1" applyBorder="1" applyAlignment="1">
      <alignment vertical="center"/>
    </xf>
    <xf numFmtId="164" fontId="11" fillId="0" borderId="95" xfId="0" applyNumberFormat="1" applyFont="1" applyFill="1" applyBorder="1" applyAlignment="1">
      <alignment vertical="center"/>
    </xf>
    <xf numFmtId="164" fontId="11" fillId="0" borderId="17" xfId="0" applyNumberFormat="1" applyFont="1" applyFill="1" applyBorder="1" applyAlignment="1">
      <alignment vertical="center"/>
    </xf>
    <xf numFmtId="164" fontId="11" fillId="0" borderId="31" xfId="0" applyNumberFormat="1" applyFont="1" applyFill="1" applyBorder="1" applyAlignment="1">
      <alignment vertical="center"/>
    </xf>
    <xf numFmtId="164" fontId="11" fillId="0" borderId="81" xfId="0" applyNumberFormat="1" applyFont="1" applyFill="1" applyBorder="1" applyAlignment="1">
      <alignment vertical="center"/>
    </xf>
    <xf numFmtId="164" fontId="11" fillId="0" borderId="96" xfId="0" applyNumberFormat="1" applyFont="1" applyFill="1" applyBorder="1" applyAlignment="1">
      <alignment vertical="center"/>
    </xf>
    <xf numFmtId="164" fontId="11" fillId="0" borderId="97" xfId="0" applyNumberFormat="1" applyFont="1" applyFill="1" applyBorder="1" applyAlignment="1">
      <alignment vertical="center"/>
    </xf>
    <xf numFmtId="0" fontId="0" fillId="0" borderId="0" xfId="0" applyNumberFormat="1" applyAlignment="1">
      <alignment/>
    </xf>
    <xf numFmtId="0" fontId="4" fillId="0" borderId="38" xfId="0" applyNumberFormat="1" applyFont="1" applyBorder="1" applyAlignment="1">
      <alignment vertical="center"/>
    </xf>
    <xf numFmtId="0" fontId="4" fillId="0" borderId="39" xfId="0" applyNumberFormat="1" applyFont="1" applyBorder="1" applyAlignment="1">
      <alignment vertical="center"/>
    </xf>
    <xf numFmtId="0" fontId="4" fillId="0" borderId="74" xfId="0" applyNumberFormat="1" applyFont="1" applyBorder="1" applyAlignment="1">
      <alignment vertical="center"/>
    </xf>
    <xf numFmtId="0" fontId="0" fillId="0" borderId="0" xfId="0" applyAlignment="1" applyProtection="1">
      <alignment/>
      <protection/>
    </xf>
    <xf numFmtId="0" fontId="4" fillId="0" borderId="38" xfId="0" applyFont="1" applyBorder="1" applyAlignment="1" applyProtection="1">
      <alignment vertical="center"/>
      <protection/>
    </xf>
    <xf numFmtId="0" fontId="4" fillId="0" borderId="39" xfId="0" applyFont="1" applyBorder="1" applyAlignment="1" applyProtection="1">
      <alignment vertical="center"/>
      <protection/>
    </xf>
    <xf numFmtId="0" fontId="4" fillId="0" borderId="74" xfId="0" applyFont="1" applyBorder="1" applyAlignment="1" applyProtection="1">
      <alignment vertical="center"/>
      <protection/>
    </xf>
    <xf numFmtId="0" fontId="3" fillId="0" borderId="12" xfId="55" applyFont="1" applyFill="1" applyBorder="1" applyAlignment="1" applyProtection="1">
      <alignment vertical="center"/>
      <protection/>
    </xf>
    <xf numFmtId="0" fontId="3" fillId="0" borderId="0" xfId="55" applyFont="1" applyFill="1" applyBorder="1" applyAlignment="1" applyProtection="1">
      <alignment horizontal="left" vertical="center"/>
      <protection/>
    </xf>
    <xf numFmtId="0" fontId="3" fillId="0" borderId="11" xfId="55" applyFont="1" applyFill="1" applyBorder="1" applyAlignment="1" applyProtection="1">
      <alignment horizontal="left" vertical="center"/>
      <protection/>
    </xf>
    <xf numFmtId="3" fontId="11" fillId="0" borderId="41" xfId="0" applyNumberFormat="1" applyFont="1" applyFill="1" applyBorder="1" applyAlignment="1" applyProtection="1">
      <alignment vertical="center"/>
      <protection/>
    </xf>
    <xf numFmtId="3" fontId="11" fillId="0" borderId="42" xfId="0" applyNumberFormat="1" applyFont="1" applyFill="1" applyBorder="1" applyAlignment="1" applyProtection="1">
      <alignment vertical="center"/>
      <protection/>
    </xf>
    <xf numFmtId="3" fontId="11" fillId="0" borderId="43" xfId="0" applyNumberFormat="1" applyFont="1" applyFill="1" applyBorder="1" applyAlignment="1" applyProtection="1">
      <alignment vertical="center"/>
      <protection/>
    </xf>
    <xf numFmtId="3" fontId="4" fillId="0" borderId="41" xfId="0" applyNumberFormat="1" applyFont="1" applyFill="1" applyBorder="1" applyAlignment="1" applyProtection="1">
      <alignment vertical="center"/>
      <protection/>
    </xf>
    <xf numFmtId="3" fontId="4" fillId="0" borderId="42" xfId="0" applyNumberFormat="1" applyFont="1" applyFill="1" applyBorder="1" applyAlignment="1" applyProtection="1">
      <alignment vertical="center"/>
      <protection/>
    </xf>
    <xf numFmtId="3" fontId="4" fillId="0" borderId="43" xfId="0" applyNumberFormat="1" applyFont="1" applyFill="1" applyBorder="1" applyAlignment="1" applyProtection="1">
      <alignment vertical="center"/>
      <protection/>
    </xf>
    <xf numFmtId="0" fontId="3" fillId="0" borderId="0" xfId="55" applyFont="1" applyFill="1" applyBorder="1" applyAlignment="1" applyProtection="1">
      <alignment horizontal="right" vertical="center"/>
      <protection/>
    </xf>
    <xf numFmtId="0" fontId="4" fillId="0" borderId="0" xfId="55" applyFont="1" applyFill="1" applyAlignment="1" applyProtection="1">
      <alignment vertical="center"/>
      <protection/>
    </xf>
    <xf numFmtId="0" fontId="3" fillId="0" borderId="11" xfId="55" applyFont="1" applyFill="1" applyBorder="1" applyAlignment="1" applyProtection="1">
      <alignment horizontal="right" vertical="center"/>
      <protection/>
    </xf>
    <xf numFmtId="3" fontId="5" fillId="0" borderId="39" xfId="0" applyNumberFormat="1" applyFont="1" applyFill="1" applyBorder="1" applyAlignment="1" applyProtection="1">
      <alignment vertical="center"/>
      <protection/>
    </xf>
    <xf numFmtId="0" fontId="4" fillId="0" borderId="0" xfId="55" applyFont="1" applyFill="1" applyBorder="1" applyAlignment="1" applyProtection="1">
      <alignment vertical="center"/>
      <protection/>
    </xf>
    <xf numFmtId="3" fontId="5" fillId="0" borderId="0" xfId="0" applyNumberFormat="1" applyFont="1" applyFill="1" applyBorder="1" applyAlignment="1" applyProtection="1">
      <alignment vertical="center"/>
      <protection/>
    </xf>
    <xf numFmtId="3" fontId="4" fillId="0" borderId="0" xfId="55" applyNumberFormat="1" applyFont="1" applyFill="1" applyBorder="1" applyAlignment="1" applyProtection="1">
      <alignment horizontal="center" vertical="center"/>
      <protection/>
    </xf>
    <xf numFmtId="3" fontId="4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19" xfId="55" applyFont="1" applyFill="1" applyBorder="1" applyAlignment="1" applyProtection="1">
      <alignment horizontal="left" vertical="center"/>
      <protection/>
    </xf>
    <xf numFmtId="3" fontId="11" fillId="0" borderId="82" xfId="0" applyNumberFormat="1" applyFont="1" applyFill="1" applyBorder="1" applyAlignment="1" applyProtection="1">
      <alignment vertical="center"/>
      <protection/>
    </xf>
    <xf numFmtId="3" fontId="11" fillId="0" borderId="83" xfId="0" applyNumberFormat="1" applyFont="1" applyFill="1" applyBorder="1" applyAlignment="1" applyProtection="1">
      <alignment vertical="center"/>
      <protection/>
    </xf>
    <xf numFmtId="3" fontId="4" fillId="0" borderId="78" xfId="0" applyNumberFormat="1" applyFont="1" applyFill="1" applyBorder="1" applyAlignment="1" applyProtection="1">
      <alignment vertical="center"/>
      <protection/>
    </xf>
    <xf numFmtId="3" fontId="4" fillId="0" borderId="44" xfId="0" applyNumberFormat="1" applyFont="1" applyFill="1" applyBorder="1" applyAlignment="1" applyProtection="1">
      <alignment vertical="center"/>
      <protection/>
    </xf>
    <xf numFmtId="3" fontId="4" fillId="0" borderId="45" xfId="0" applyNumberFormat="1" applyFont="1" applyFill="1" applyBorder="1" applyAlignment="1" applyProtection="1">
      <alignment vertical="center"/>
      <protection/>
    </xf>
    <xf numFmtId="3" fontId="4" fillId="0" borderId="46" xfId="0" applyNumberFormat="1" applyFont="1" applyFill="1" applyBorder="1" applyAlignment="1" applyProtection="1">
      <alignment vertical="center"/>
      <protection/>
    </xf>
    <xf numFmtId="0" fontId="6" fillId="0" borderId="20" xfId="55" applyFont="1" applyFill="1" applyBorder="1" applyAlignment="1" applyProtection="1">
      <alignment vertical="center"/>
      <protection/>
    </xf>
    <xf numFmtId="0" fontId="4" fillId="0" borderId="21" xfId="55" applyFont="1" applyFill="1" applyBorder="1" applyAlignment="1" applyProtection="1">
      <alignment vertical="center"/>
      <protection/>
    </xf>
    <xf numFmtId="3" fontId="11" fillId="0" borderId="53" xfId="0" applyNumberFormat="1" applyFont="1" applyFill="1" applyBorder="1" applyAlignment="1" applyProtection="1">
      <alignment vertical="center"/>
      <protection/>
    </xf>
    <xf numFmtId="3" fontId="11" fillId="0" borderId="54" xfId="0" applyNumberFormat="1" applyFont="1" applyFill="1" applyBorder="1" applyAlignment="1" applyProtection="1">
      <alignment vertical="center"/>
      <protection/>
    </xf>
    <xf numFmtId="3" fontId="4" fillId="0" borderId="55" xfId="0" applyNumberFormat="1" applyFont="1" applyFill="1" applyBorder="1" applyAlignment="1" applyProtection="1">
      <alignment vertical="center"/>
      <protection/>
    </xf>
    <xf numFmtId="3" fontId="4" fillId="0" borderId="15" xfId="0" applyNumberFormat="1" applyFont="1" applyFill="1" applyBorder="1" applyAlignment="1" applyProtection="1">
      <alignment vertical="center"/>
      <protection/>
    </xf>
    <xf numFmtId="3" fontId="4" fillId="0" borderId="16" xfId="0" applyNumberFormat="1" applyFont="1" applyFill="1" applyBorder="1" applyAlignment="1" applyProtection="1">
      <alignment vertical="center"/>
      <protection/>
    </xf>
    <xf numFmtId="3" fontId="4" fillId="0" borderId="47" xfId="0" applyNumberFormat="1" applyFont="1" applyFill="1" applyBorder="1" applyAlignment="1" applyProtection="1">
      <alignment vertical="center"/>
      <protection/>
    </xf>
    <xf numFmtId="0" fontId="6" fillId="0" borderId="21" xfId="55" applyFont="1" applyFill="1" applyBorder="1" applyAlignment="1" applyProtection="1">
      <alignment horizontal="right" vertical="center"/>
      <protection/>
    </xf>
    <xf numFmtId="0" fontId="6" fillId="0" borderId="22" xfId="55" applyFont="1" applyFill="1" applyBorder="1" applyAlignment="1" applyProtection="1">
      <alignment horizontal="right" vertical="center"/>
      <protection/>
    </xf>
    <xf numFmtId="0" fontId="4" fillId="0" borderId="11" xfId="55" applyFont="1" applyFill="1" applyBorder="1" applyAlignment="1" applyProtection="1">
      <alignment vertical="center"/>
      <protection/>
    </xf>
    <xf numFmtId="0" fontId="6" fillId="0" borderId="23" xfId="55" applyFont="1" applyFill="1" applyBorder="1" applyAlignment="1" applyProtection="1">
      <alignment horizontal="left" vertical="center"/>
      <protection/>
    </xf>
    <xf numFmtId="0" fontId="6" fillId="0" borderId="19" xfId="55" applyFont="1" applyFill="1" applyBorder="1" applyAlignment="1" applyProtection="1">
      <alignment horizontal="left" vertical="center"/>
      <protection/>
    </xf>
    <xf numFmtId="3" fontId="11" fillId="0" borderId="67" xfId="0" applyNumberFormat="1" applyFont="1" applyFill="1" applyBorder="1" applyAlignment="1" applyProtection="1">
      <alignment vertical="center"/>
      <protection/>
    </xf>
    <xf numFmtId="3" fontId="11" fillId="0" borderId="68" xfId="0" applyNumberFormat="1" applyFont="1" applyFill="1" applyBorder="1" applyAlignment="1" applyProtection="1">
      <alignment vertical="center"/>
      <protection/>
    </xf>
    <xf numFmtId="3" fontId="4" fillId="0" borderId="69" xfId="0" applyNumberFormat="1" applyFont="1" applyFill="1" applyBorder="1" applyAlignment="1" applyProtection="1">
      <alignment vertical="center"/>
      <protection/>
    </xf>
    <xf numFmtId="3" fontId="4" fillId="0" borderId="48" xfId="0" applyNumberFormat="1" applyFont="1" applyFill="1" applyBorder="1" applyAlignment="1" applyProtection="1">
      <alignment vertical="center"/>
      <protection/>
    </xf>
    <xf numFmtId="3" fontId="4" fillId="0" borderId="49" xfId="0" applyNumberFormat="1" applyFont="1" applyFill="1" applyBorder="1" applyAlignment="1" applyProtection="1">
      <alignment vertical="center"/>
      <protection/>
    </xf>
    <xf numFmtId="3" fontId="4" fillId="0" borderId="50" xfId="0" applyNumberFormat="1" applyFont="1" applyFill="1" applyBorder="1" applyAlignment="1" applyProtection="1">
      <alignment vertical="center"/>
      <protection/>
    </xf>
    <xf numFmtId="0" fontId="6" fillId="0" borderId="19" xfId="55" applyFont="1" applyFill="1" applyBorder="1" applyAlignment="1" applyProtection="1">
      <alignment horizontal="right" vertical="center"/>
      <protection/>
    </xf>
    <xf numFmtId="0" fontId="6" fillId="0" borderId="24" xfId="55" applyFont="1" applyFill="1" applyBorder="1" applyAlignment="1" applyProtection="1">
      <alignment horizontal="right" vertical="center"/>
      <protection/>
    </xf>
    <xf numFmtId="3" fontId="11" fillId="0" borderId="0" xfId="0" applyNumberFormat="1" applyFont="1" applyFill="1" applyBorder="1" applyAlignment="1" applyProtection="1">
      <alignment vertical="center"/>
      <protection/>
    </xf>
    <xf numFmtId="3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55" applyFont="1" applyFill="1" applyBorder="1" applyAlignment="1" applyProtection="1">
      <alignment horizontal="right" vertical="center"/>
      <protection/>
    </xf>
    <xf numFmtId="0" fontId="3" fillId="0" borderId="19" xfId="55" applyFont="1" applyFill="1" applyBorder="1" applyAlignment="1" applyProtection="1" quotePrefix="1">
      <alignment horizontal="left" vertical="center"/>
      <protection/>
    </xf>
    <xf numFmtId="3" fontId="11" fillId="0" borderId="51" xfId="0" applyNumberFormat="1" applyFont="1" applyFill="1" applyBorder="1" applyAlignment="1" applyProtection="1">
      <alignment vertical="center"/>
      <protection/>
    </xf>
    <xf numFmtId="3" fontId="11" fillId="0" borderId="52" xfId="0" applyNumberFormat="1" applyFont="1" applyFill="1" applyBorder="1" applyAlignment="1" applyProtection="1">
      <alignment vertical="center"/>
      <protection/>
    </xf>
    <xf numFmtId="3" fontId="4" fillId="0" borderId="51" xfId="0" applyNumberFormat="1" applyFont="1" applyFill="1" applyBorder="1" applyAlignment="1" applyProtection="1">
      <alignment vertical="center"/>
      <protection/>
    </xf>
    <xf numFmtId="3" fontId="4" fillId="0" borderId="52" xfId="0" applyNumberFormat="1" applyFont="1" applyFill="1" applyBorder="1" applyAlignment="1" applyProtection="1">
      <alignment vertical="center"/>
      <protection/>
    </xf>
    <xf numFmtId="0" fontId="4" fillId="0" borderId="20" xfId="55" applyFont="1" applyFill="1" applyBorder="1" applyAlignment="1" applyProtection="1">
      <alignment horizontal="left" vertical="center"/>
      <protection/>
    </xf>
    <xf numFmtId="0" fontId="4" fillId="0" borderId="21" xfId="55" applyFont="1" applyFill="1" applyBorder="1" applyAlignment="1" applyProtection="1" quotePrefix="1">
      <alignment horizontal="left" vertical="center"/>
      <protection/>
    </xf>
    <xf numFmtId="3" fontId="4" fillId="0" borderId="53" xfId="0" applyNumberFormat="1" applyFont="1" applyFill="1" applyBorder="1" applyAlignment="1" applyProtection="1">
      <alignment vertical="center"/>
      <protection/>
    </xf>
    <xf numFmtId="3" fontId="4" fillId="0" borderId="54" xfId="0" applyNumberFormat="1" applyFont="1" applyFill="1" applyBorder="1" applyAlignment="1" applyProtection="1">
      <alignment vertical="center"/>
      <protection/>
    </xf>
    <xf numFmtId="0" fontId="4" fillId="0" borderId="21" xfId="55" applyFont="1" applyFill="1" applyBorder="1" applyAlignment="1" applyProtection="1">
      <alignment horizontal="right" vertical="center"/>
      <protection/>
    </xf>
    <xf numFmtId="0" fontId="4" fillId="0" borderId="22" xfId="55" applyFont="1" applyFill="1" applyBorder="1" applyAlignment="1" applyProtection="1">
      <alignment horizontal="right" vertical="center"/>
      <protection/>
    </xf>
    <xf numFmtId="0" fontId="4" fillId="0" borderId="25" xfId="55" applyFont="1" applyFill="1" applyBorder="1" applyAlignment="1" applyProtection="1">
      <alignment horizontal="left" vertical="center"/>
      <protection/>
    </xf>
    <xf numFmtId="0" fontId="4" fillId="0" borderId="0" xfId="55" applyFont="1" applyFill="1" applyBorder="1" applyAlignment="1" applyProtection="1" quotePrefix="1">
      <alignment horizontal="left" vertical="center"/>
      <protection/>
    </xf>
    <xf numFmtId="3" fontId="11" fillId="0" borderId="84" xfId="0" applyNumberFormat="1" applyFont="1" applyFill="1" applyBorder="1" applyAlignment="1" applyProtection="1">
      <alignment vertical="center"/>
      <protection/>
    </xf>
    <xf numFmtId="3" fontId="11" fillId="0" borderId="57" xfId="0" applyNumberFormat="1" applyFont="1" applyFill="1" applyBorder="1" applyAlignment="1" applyProtection="1">
      <alignment vertical="center"/>
      <protection/>
    </xf>
    <xf numFmtId="3" fontId="4" fillId="0" borderId="58" xfId="0" applyNumberFormat="1" applyFont="1" applyFill="1" applyBorder="1" applyAlignment="1" applyProtection="1">
      <alignment vertical="center"/>
      <protection/>
    </xf>
    <xf numFmtId="3" fontId="4" fillId="0" borderId="56" xfId="0" applyNumberFormat="1" applyFont="1" applyFill="1" applyBorder="1" applyAlignment="1" applyProtection="1">
      <alignment vertical="center"/>
      <protection/>
    </xf>
    <xf numFmtId="3" fontId="4" fillId="0" borderId="57" xfId="0" applyNumberFormat="1" applyFont="1" applyFill="1" applyBorder="1" applyAlignment="1" applyProtection="1">
      <alignment vertical="center"/>
      <protection/>
    </xf>
    <xf numFmtId="0" fontId="4" fillId="0" borderId="14" xfId="55" applyFont="1" applyFill="1" applyBorder="1" applyAlignment="1" applyProtection="1">
      <alignment horizontal="right" vertical="center"/>
      <protection/>
    </xf>
    <xf numFmtId="0" fontId="4" fillId="0" borderId="26" xfId="55" applyFont="1" applyFill="1" applyBorder="1" applyAlignment="1" applyProtection="1">
      <alignment vertical="center"/>
      <protection/>
    </xf>
    <xf numFmtId="3" fontId="11" fillId="0" borderId="59" xfId="0" applyNumberFormat="1" applyFont="1" applyFill="1" applyBorder="1" applyAlignment="1" applyProtection="1">
      <alignment vertical="center"/>
      <protection/>
    </xf>
    <xf numFmtId="3" fontId="11" fillId="0" borderId="60" xfId="0" applyNumberFormat="1" applyFont="1" applyFill="1" applyBorder="1" applyAlignment="1" applyProtection="1">
      <alignment vertical="center"/>
      <protection/>
    </xf>
    <xf numFmtId="3" fontId="4" fillId="0" borderId="61" xfId="0" applyNumberFormat="1" applyFont="1" applyFill="1" applyBorder="1" applyAlignment="1" applyProtection="1">
      <alignment vertical="center"/>
      <protection/>
    </xf>
    <xf numFmtId="3" fontId="4" fillId="0" borderId="59" xfId="0" applyNumberFormat="1" applyFont="1" applyFill="1" applyBorder="1" applyAlignment="1" applyProtection="1">
      <alignment vertical="center"/>
      <protection/>
    </xf>
    <xf numFmtId="3" fontId="4" fillId="0" borderId="60" xfId="0" applyNumberFormat="1" applyFont="1" applyFill="1" applyBorder="1" applyAlignment="1" applyProtection="1">
      <alignment vertical="center"/>
      <protection/>
    </xf>
    <xf numFmtId="0" fontId="4" fillId="0" borderId="14" xfId="55" applyFont="1" applyFill="1" applyBorder="1" applyAlignment="1" applyProtection="1">
      <alignment horizontal="center" vertical="center"/>
      <protection/>
    </xf>
    <xf numFmtId="0" fontId="4" fillId="0" borderId="25" xfId="55" applyFont="1" applyFill="1" applyBorder="1" applyAlignment="1" applyProtection="1">
      <alignment vertical="center"/>
      <protection/>
    </xf>
    <xf numFmtId="0" fontId="6" fillId="0" borderId="25" xfId="55" applyFont="1" applyFill="1" applyBorder="1" applyAlignment="1" applyProtection="1">
      <alignment vertical="center"/>
      <protection/>
    </xf>
    <xf numFmtId="3" fontId="11" fillId="0" borderId="62" xfId="0" applyNumberFormat="1" applyFont="1" applyFill="1" applyBorder="1" applyAlignment="1" applyProtection="1">
      <alignment vertical="center"/>
      <protection/>
    </xf>
    <xf numFmtId="3" fontId="11" fillId="0" borderId="63" xfId="0" applyNumberFormat="1" applyFont="1" applyFill="1" applyBorder="1" applyAlignment="1" applyProtection="1">
      <alignment vertical="center"/>
      <protection/>
    </xf>
    <xf numFmtId="3" fontId="4" fillId="0" borderId="64" xfId="0" applyNumberFormat="1" applyFont="1" applyFill="1" applyBorder="1" applyAlignment="1" applyProtection="1">
      <alignment vertical="center"/>
      <protection/>
    </xf>
    <xf numFmtId="3" fontId="4" fillId="0" borderId="62" xfId="0" applyNumberFormat="1" applyFont="1" applyFill="1" applyBorder="1" applyAlignment="1" applyProtection="1">
      <alignment vertical="center"/>
      <protection/>
    </xf>
    <xf numFmtId="3" fontId="4" fillId="0" borderId="63" xfId="0" applyNumberFormat="1" applyFont="1" applyFill="1" applyBorder="1" applyAlignment="1" applyProtection="1">
      <alignment vertical="center"/>
      <protection/>
    </xf>
    <xf numFmtId="0" fontId="6" fillId="0" borderId="14" xfId="55" applyFont="1" applyFill="1" applyBorder="1" applyAlignment="1" applyProtection="1">
      <alignment horizontal="right" vertical="center"/>
      <protection/>
    </xf>
    <xf numFmtId="0" fontId="6" fillId="0" borderId="23" xfId="55" applyFont="1" applyFill="1" applyBorder="1" applyAlignment="1" applyProtection="1">
      <alignment vertical="center"/>
      <protection/>
    </xf>
    <xf numFmtId="3" fontId="4" fillId="0" borderId="65" xfId="0" applyNumberFormat="1" applyFont="1" applyFill="1" applyBorder="1" applyAlignment="1" applyProtection="1">
      <alignment vertical="center"/>
      <protection/>
    </xf>
    <xf numFmtId="3" fontId="4" fillId="0" borderId="66" xfId="0" applyNumberFormat="1" applyFont="1" applyFill="1" applyBorder="1" applyAlignment="1" applyProtection="1">
      <alignment vertical="center"/>
      <protection/>
    </xf>
    <xf numFmtId="0" fontId="6" fillId="0" borderId="0" xfId="55" applyFont="1" applyFill="1" applyBorder="1" applyAlignment="1" applyProtection="1">
      <alignment horizontal="left" vertical="center"/>
      <protection/>
    </xf>
    <xf numFmtId="0" fontId="6" fillId="0" borderId="0" xfId="55" applyFont="1" applyFill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right" vertical="center"/>
      <protection/>
    </xf>
    <xf numFmtId="0" fontId="4" fillId="0" borderId="0" xfId="55" applyFont="1" applyFill="1" applyBorder="1" applyAlignment="1" applyProtection="1">
      <alignment horizontal="left" vertical="center"/>
      <protection/>
    </xf>
    <xf numFmtId="0" fontId="4" fillId="0" borderId="23" xfId="55" applyFont="1" applyFill="1" applyBorder="1" applyAlignment="1" applyProtection="1">
      <alignment horizontal="left" vertical="center"/>
      <protection/>
    </xf>
    <xf numFmtId="0" fontId="4" fillId="0" borderId="19" xfId="55" applyFont="1" applyFill="1" applyBorder="1" applyAlignment="1" applyProtection="1">
      <alignment horizontal="left" vertical="center"/>
      <protection/>
    </xf>
    <xf numFmtId="3" fontId="4" fillId="0" borderId="67" xfId="0" applyNumberFormat="1" applyFont="1" applyFill="1" applyBorder="1" applyAlignment="1" applyProtection="1">
      <alignment vertical="center"/>
      <protection/>
    </xf>
    <xf numFmtId="3" fontId="4" fillId="0" borderId="68" xfId="0" applyNumberFormat="1" applyFont="1" applyFill="1" applyBorder="1" applyAlignment="1" applyProtection="1">
      <alignment vertical="center"/>
      <protection/>
    </xf>
    <xf numFmtId="0" fontId="4" fillId="0" borderId="27" xfId="55" applyFont="1" applyFill="1" applyBorder="1" applyAlignment="1" applyProtection="1">
      <alignment horizontal="right" vertical="center"/>
      <protection/>
    </xf>
    <xf numFmtId="0" fontId="4" fillId="0" borderId="24" xfId="55" applyFont="1" applyFill="1" applyBorder="1" applyAlignment="1" applyProtection="1">
      <alignment horizontal="right" vertical="center"/>
      <protection/>
    </xf>
    <xf numFmtId="3" fontId="11" fillId="0" borderId="85" xfId="0" applyNumberFormat="1" applyFont="1" applyFill="1" applyBorder="1" applyAlignment="1" applyProtection="1">
      <alignment vertical="center"/>
      <protection/>
    </xf>
    <xf numFmtId="3" fontId="11" fillId="0" borderId="71" xfId="0" applyNumberFormat="1" applyFont="1" applyFill="1" applyBorder="1" applyAlignment="1" applyProtection="1">
      <alignment vertical="center"/>
      <protection/>
    </xf>
    <xf numFmtId="3" fontId="4" fillId="0" borderId="72" xfId="0" applyNumberFormat="1" applyFont="1" applyFill="1" applyBorder="1" applyAlignment="1" applyProtection="1">
      <alignment vertical="center"/>
      <protection/>
    </xf>
    <xf numFmtId="3" fontId="4" fillId="0" borderId="70" xfId="0" applyNumberFormat="1" applyFont="1" applyFill="1" applyBorder="1" applyAlignment="1" applyProtection="1">
      <alignment vertical="center"/>
      <protection/>
    </xf>
    <xf numFmtId="3" fontId="4" fillId="0" borderId="71" xfId="0" applyNumberFormat="1" applyFont="1" applyFill="1" applyBorder="1" applyAlignment="1" applyProtection="1">
      <alignment vertical="center"/>
      <protection/>
    </xf>
    <xf numFmtId="0" fontId="3" fillId="0" borderId="17" xfId="55" applyFont="1" applyFill="1" applyBorder="1" applyAlignment="1" applyProtection="1">
      <alignment horizontal="right" vertical="center"/>
      <protection/>
    </xf>
    <xf numFmtId="0" fontId="6" fillId="0" borderId="21" xfId="55" applyFont="1" applyFill="1" applyBorder="1" applyAlignment="1" applyProtection="1" quotePrefix="1">
      <alignment horizontal="left" vertical="center"/>
      <protection/>
    </xf>
    <xf numFmtId="3" fontId="11" fillId="0" borderId="65" xfId="0" applyNumberFormat="1" applyFont="1" applyFill="1" applyBorder="1" applyAlignment="1" applyProtection="1">
      <alignment vertical="center"/>
      <protection/>
    </xf>
    <xf numFmtId="3" fontId="11" fillId="0" borderId="66" xfId="0" applyNumberFormat="1" applyFont="1" applyFill="1" applyBorder="1" applyAlignment="1" applyProtection="1">
      <alignment vertical="center"/>
      <protection/>
    </xf>
    <xf numFmtId="3" fontId="4" fillId="0" borderId="73" xfId="0" applyNumberFormat="1" applyFont="1" applyFill="1" applyBorder="1" applyAlignment="1" applyProtection="1">
      <alignment vertical="center"/>
      <protection/>
    </xf>
    <xf numFmtId="0" fontId="6" fillId="0" borderId="28" xfId="55" applyFont="1" applyFill="1" applyBorder="1" applyAlignment="1" applyProtection="1">
      <alignment horizontal="right" vertical="center"/>
      <protection/>
    </xf>
    <xf numFmtId="0" fontId="6" fillId="0" borderId="25" xfId="55" applyFont="1" applyFill="1" applyBorder="1" applyAlignment="1" applyProtection="1" quotePrefix="1">
      <alignment vertical="center"/>
      <protection/>
    </xf>
    <xf numFmtId="0" fontId="6" fillId="0" borderId="20" xfId="55" applyFont="1" applyFill="1" applyBorder="1" applyAlignment="1" applyProtection="1">
      <alignment horizontal="left" vertical="center"/>
      <protection/>
    </xf>
    <xf numFmtId="0" fontId="6" fillId="0" borderId="29" xfId="55" applyFont="1" applyFill="1" applyBorder="1" applyAlignment="1" applyProtection="1">
      <alignment horizontal="right" vertical="center"/>
      <protection/>
    </xf>
    <xf numFmtId="0" fontId="6" fillId="0" borderId="30" xfId="55" applyFont="1" applyFill="1" applyBorder="1" applyAlignment="1" applyProtection="1">
      <alignment horizontal="left" vertical="center"/>
      <protection/>
    </xf>
    <xf numFmtId="0" fontId="6" fillId="0" borderId="32" xfId="55" applyFont="1" applyFill="1" applyBorder="1" applyAlignment="1" applyProtection="1">
      <alignment horizontal="right" vertical="center"/>
      <protection/>
    </xf>
    <xf numFmtId="0" fontId="6" fillId="0" borderId="26" xfId="55" applyFont="1" applyFill="1" applyBorder="1" applyAlignment="1" applyProtection="1" quotePrefix="1">
      <alignment horizontal="right" vertical="center"/>
      <protection/>
    </xf>
    <xf numFmtId="0" fontId="6" fillId="0" borderId="0" xfId="55" applyFont="1" applyFill="1" applyBorder="1" applyAlignment="1" applyProtection="1">
      <alignment vertical="center"/>
      <protection/>
    </xf>
    <xf numFmtId="3" fontId="11" fillId="0" borderId="56" xfId="0" applyNumberFormat="1" applyFont="1" applyFill="1" applyBorder="1" applyAlignment="1" applyProtection="1">
      <alignment vertical="center"/>
      <protection/>
    </xf>
    <xf numFmtId="0" fontId="6" fillId="0" borderId="12" xfId="55" applyFont="1" applyFill="1" applyBorder="1" applyAlignment="1" applyProtection="1">
      <alignment horizontal="right" vertical="center"/>
      <protection/>
    </xf>
    <xf numFmtId="0" fontId="6" fillId="0" borderId="33" xfId="55" applyFont="1" applyFill="1" applyBorder="1" applyAlignment="1" applyProtection="1">
      <alignment horizontal="left" vertical="center"/>
      <protection/>
    </xf>
    <xf numFmtId="0" fontId="6" fillId="0" borderId="14" xfId="55" applyFont="1" applyFill="1" applyBorder="1" applyAlignment="1" applyProtection="1" quotePrefix="1">
      <alignment horizontal="right" vertical="center"/>
      <protection/>
    </xf>
    <xf numFmtId="0" fontId="6" fillId="0" borderId="23" xfId="55" applyFont="1" applyFill="1" applyBorder="1" applyAlignment="1" applyProtection="1" quotePrefix="1">
      <alignment vertical="center"/>
      <protection/>
    </xf>
    <xf numFmtId="0" fontId="6" fillId="0" borderId="34" xfId="55" applyFont="1" applyFill="1" applyBorder="1" applyAlignment="1" applyProtection="1" quotePrefix="1">
      <alignment horizontal="right" vertical="center"/>
      <protection/>
    </xf>
    <xf numFmtId="0" fontId="3" fillId="0" borderId="12" xfId="55" applyFont="1" applyFill="1" applyBorder="1" applyAlignment="1" applyProtection="1">
      <alignment horizontal="left" vertical="center"/>
      <protection/>
    </xf>
    <xf numFmtId="3" fontId="11" fillId="0" borderId="70" xfId="0" applyNumberFormat="1" applyFont="1" applyFill="1" applyBorder="1" applyAlignment="1" applyProtection="1">
      <alignment vertical="center"/>
      <protection/>
    </xf>
    <xf numFmtId="0" fontId="4" fillId="0" borderId="19" xfId="55" applyFont="1" applyFill="1" applyBorder="1" applyAlignment="1" applyProtection="1">
      <alignment vertical="center"/>
      <protection/>
    </xf>
    <xf numFmtId="0" fontId="3" fillId="0" borderId="35" xfId="55" applyFont="1" applyFill="1" applyBorder="1" applyAlignment="1" applyProtection="1">
      <alignment horizontal="left" vertical="center"/>
      <protection/>
    </xf>
    <xf numFmtId="0" fontId="3" fillId="0" borderId="36" xfId="55" applyFont="1" applyFill="1" applyBorder="1" applyAlignment="1" applyProtection="1">
      <alignment horizontal="left" vertical="center"/>
      <protection/>
    </xf>
    <xf numFmtId="3" fontId="4" fillId="0" borderId="18" xfId="0" applyNumberFormat="1" applyFont="1" applyFill="1" applyBorder="1" applyAlignment="1" applyProtection="1">
      <alignment vertical="center"/>
      <protection/>
    </xf>
    <xf numFmtId="0" fontId="3" fillId="0" borderId="36" xfId="55" applyFont="1" applyFill="1" applyBorder="1" applyAlignment="1" applyProtection="1">
      <alignment horizontal="right" vertical="center"/>
      <protection/>
    </xf>
    <xf numFmtId="0" fontId="3" fillId="0" borderId="37" xfId="55" applyFont="1" applyFill="1" applyBorder="1" applyAlignment="1" applyProtection="1">
      <alignment horizontal="right" vertical="center"/>
      <protection/>
    </xf>
    <xf numFmtId="0" fontId="3" fillId="0" borderId="38" xfId="55" applyFont="1" applyFill="1" applyBorder="1" applyAlignment="1" applyProtection="1">
      <alignment vertical="center"/>
      <protection/>
    </xf>
    <xf numFmtId="0" fontId="4" fillId="0" borderId="39" xfId="55" applyFont="1" applyFill="1" applyBorder="1" applyAlignment="1" applyProtection="1">
      <alignment vertical="center"/>
      <protection/>
    </xf>
    <xf numFmtId="0" fontId="4" fillId="0" borderId="12" xfId="55" applyFont="1" applyFill="1" applyBorder="1" applyAlignment="1" applyProtection="1">
      <alignment vertical="center"/>
      <protection/>
    </xf>
    <xf numFmtId="0" fontId="3" fillId="0" borderId="39" xfId="55" applyFont="1" applyFill="1" applyBorder="1" applyAlignment="1" applyProtection="1">
      <alignment vertical="center"/>
      <protection/>
    </xf>
    <xf numFmtId="3" fontId="4" fillId="0" borderId="74" xfId="0" applyNumberFormat="1" applyFont="1" applyFill="1" applyBorder="1" applyAlignment="1" applyProtection="1">
      <alignment vertical="center"/>
      <protection/>
    </xf>
    <xf numFmtId="0" fontId="4" fillId="0" borderId="39" xfId="0" applyFont="1" applyBorder="1" applyAlignment="1" applyProtection="1">
      <alignment/>
      <protection/>
    </xf>
    <xf numFmtId="0" fontId="3" fillId="0" borderId="0" xfId="55" applyFont="1" applyFill="1" applyBorder="1" applyAlignment="1" applyProtection="1">
      <alignment vertical="center"/>
      <protection/>
    </xf>
    <xf numFmtId="3" fontId="4" fillId="0" borderId="11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2" xfId="55" applyFont="1" applyFill="1" applyBorder="1" applyAlignment="1" applyProtection="1" quotePrefix="1">
      <alignment horizontal="left" vertical="center"/>
      <protection/>
    </xf>
    <xf numFmtId="3" fontId="11" fillId="0" borderId="14" xfId="0" applyNumberFormat="1" applyFont="1" applyFill="1" applyBorder="1" applyAlignment="1" applyProtection="1">
      <alignment vertical="center"/>
      <protection/>
    </xf>
    <xf numFmtId="3" fontId="11" fillId="0" borderId="87" xfId="0" applyNumberFormat="1" applyFont="1" applyFill="1" applyBorder="1" applyAlignment="1" applyProtection="1">
      <alignment vertical="center"/>
      <protection/>
    </xf>
    <xf numFmtId="0" fontId="4" fillId="0" borderId="35" xfId="55" applyFont="1" applyFill="1" applyBorder="1" applyAlignment="1" applyProtection="1" quotePrefix="1">
      <alignment horizontal="left" vertical="center"/>
      <protection/>
    </xf>
    <xf numFmtId="0" fontId="4" fillId="0" borderId="36" xfId="55" applyFont="1" applyFill="1" applyBorder="1" applyAlignment="1" applyProtection="1">
      <alignment horizontal="left" vertical="center"/>
      <protection/>
    </xf>
    <xf numFmtId="3" fontId="4" fillId="0" borderId="79" xfId="0" applyNumberFormat="1" applyFont="1" applyFill="1" applyBorder="1" applyAlignment="1" applyProtection="1">
      <alignment vertical="center"/>
      <protection/>
    </xf>
    <xf numFmtId="3" fontId="4" fillId="0" borderId="77" xfId="0" applyNumberFormat="1" applyFont="1" applyFill="1" applyBorder="1" applyAlignment="1" applyProtection="1">
      <alignment vertical="center"/>
      <protection/>
    </xf>
    <xf numFmtId="0" fontId="4" fillId="0" borderId="37" xfId="55" applyFont="1" applyFill="1" applyBorder="1" applyAlignment="1" applyProtection="1">
      <alignment vertical="center"/>
      <protection/>
    </xf>
    <xf numFmtId="0" fontId="8" fillId="0" borderId="35" xfId="55" applyFont="1" applyFill="1" applyBorder="1" applyAlignment="1" applyProtection="1">
      <alignment horizontal="left" vertical="center"/>
      <protection/>
    </xf>
    <xf numFmtId="0" fontId="8" fillId="0" borderId="36" xfId="55" applyFont="1" applyFill="1" applyBorder="1" applyAlignment="1" applyProtection="1">
      <alignment horizontal="left" vertical="center"/>
      <protection/>
    </xf>
    <xf numFmtId="0" fontId="10" fillId="0" borderId="36" xfId="55" applyFont="1" applyFill="1" applyBorder="1" applyAlignment="1" applyProtection="1">
      <alignment vertical="center"/>
      <protection/>
    </xf>
    <xf numFmtId="3" fontId="4" fillId="0" borderId="0" xfId="55" applyNumberFormat="1" applyFont="1" applyFill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 quotePrefix="1">
      <alignment horizontal="center" vertical="center"/>
      <protection/>
    </xf>
    <xf numFmtId="0" fontId="7" fillId="0" borderId="0" xfId="55" applyFont="1" applyFill="1" applyBorder="1" applyAlignment="1" applyProtection="1" quotePrefix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4" fillId="0" borderId="12" xfId="55" applyFont="1" applyFill="1" applyBorder="1" applyAlignment="1">
      <alignment horizontal="left" vertical="center"/>
      <protection/>
    </xf>
    <xf numFmtId="0" fontId="4" fillId="0" borderId="11" xfId="55" applyFont="1" applyFill="1" applyBorder="1" applyAlignment="1">
      <alignment horizontal="right" vertical="center"/>
      <protection/>
    </xf>
    <xf numFmtId="0" fontId="4" fillId="0" borderId="12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7" fillId="0" borderId="11" xfId="55" applyFont="1" applyFill="1" applyBorder="1" applyAlignment="1">
      <alignment horizontal="right" vertical="center"/>
      <protection/>
    </xf>
    <xf numFmtId="0" fontId="4" fillId="0" borderId="0" xfId="0" applyFont="1" applyAlignment="1">
      <alignment vertical="center"/>
    </xf>
    <xf numFmtId="0" fontId="7" fillId="0" borderId="0" xfId="55" applyFont="1" applyFill="1" applyBorder="1" applyAlignment="1" quotePrefix="1">
      <alignment horizontal="center" vertical="center"/>
      <protection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/>
    </xf>
    <xf numFmtId="0" fontId="4" fillId="0" borderId="10" xfId="55" applyFont="1" applyFill="1" applyBorder="1" applyAlignment="1" applyProtection="1">
      <alignment horizontal="center" vertical="center"/>
      <protection/>
    </xf>
    <xf numFmtId="0" fontId="4" fillId="0" borderId="11" xfId="55" applyFont="1" applyFill="1" applyBorder="1" applyAlignment="1" applyProtection="1">
      <alignment horizontal="center" vertical="center"/>
      <protection/>
    </xf>
    <xf numFmtId="0" fontId="4" fillId="0" borderId="12" xfId="55" applyFont="1" applyFill="1" applyBorder="1" applyAlignment="1" applyProtection="1">
      <alignment horizontal="center" vertical="center"/>
      <protection/>
    </xf>
    <xf numFmtId="0" fontId="4" fillId="0" borderId="37" xfId="55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3" xfId="55" applyFont="1" applyFill="1" applyBorder="1" applyAlignment="1" applyProtection="1">
      <alignment horizontal="center" vertical="center"/>
      <protection/>
    </xf>
    <xf numFmtId="0" fontId="4" fillId="0" borderId="15" xfId="55" applyFont="1" applyFill="1" applyBorder="1" applyAlignment="1" applyProtection="1">
      <alignment horizontal="center" vertical="center"/>
      <protection/>
    </xf>
    <xf numFmtId="0" fontId="4" fillId="0" borderId="16" xfId="55" applyFont="1" applyFill="1" applyBorder="1" applyAlignment="1" applyProtection="1">
      <alignment horizontal="center" vertical="center"/>
      <protection/>
    </xf>
    <xf numFmtId="0" fontId="4" fillId="0" borderId="17" xfId="55" applyFont="1" applyFill="1" applyBorder="1" applyAlignment="1" applyProtection="1">
      <alignment horizontal="center" vertical="center"/>
      <protection/>
    </xf>
    <xf numFmtId="0" fontId="4" fillId="0" borderId="49" xfId="55" applyFont="1" applyFill="1" applyBorder="1" applyAlignment="1" applyProtection="1">
      <alignment horizontal="center" vertical="center"/>
      <protection/>
    </xf>
    <xf numFmtId="0" fontId="4" fillId="0" borderId="17" xfId="55" applyFont="1" applyFill="1" applyBorder="1" applyAlignment="1" applyProtection="1" quotePrefix="1">
      <alignment horizontal="center" vertical="center"/>
      <protection/>
    </xf>
    <xf numFmtId="0" fontId="4" fillId="0" borderId="18" xfId="55" applyFont="1" applyFill="1" applyBorder="1" applyAlignment="1" applyProtection="1">
      <alignment horizontal="center" vertical="center"/>
      <protection/>
    </xf>
    <xf numFmtId="0" fontId="5" fillId="0" borderId="0" xfId="55" applyFont="1" applyFill="1" applyBorder="1" applyAlignment="1" applyProtection="1">
      <alignment horizontal="left" vertical="center"/>
      <protection/>
    </xf>
    <xf numFmtId="0" fontId="4" fillId="0" borderId="48" xfId="55" applyFont="1" applyFill="1" applyBorder="1" applyAlignment="1" applyProtection="1">
      <alignment horizontal="center" vertical="center"/>
      <protection/>
    </xf>
    <xf numFmtId="0" fontId="4" fillId="0" borderId="51" xfId="55" applyFont="1" applyFill="1" applyBorder="1" applyAlignment="1" applyProtection="1">
      <alignment horizontal="center" vertical="center"/>
      <protection/>
    </xf>
    <xf numFmtId="0" fontId="11" fillId="0" borderId="86" xfId="0" applyFont="1" applyFill="1" applyBorder="1" applyAlignment="1" applyProtection="1">
      <alignment horizontal="center" vertical="center"/>
      <protection/>
    </xf>
    <xf numFmtId="0" fontId="11" fillId="0" borderId="74" xfId="0" applyFont="1" applyFill="1" applyBorder="1" applyAlignment="1" applyProtection="1">
      <alignment horizontal="center" vertical="center"/>
      <protection/>
    </xf>
    <xf numFmtId="0" fontId="11" fillId="0" borderId="93" xfId="0" applyFont="1" applyFill="1" applyBorder="1" applyAlignment="1" applyProtection="1">
      <alignment horizontal="center" vertical="center"/>
      <protection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11" fillId="0" borderId="88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 quotePrefix="1">
      <alignment horizontal="center" vertical="center"/>
      <protection/>
    </xf>
    <xf numFmtId="0" fontId="4" fillId="0" borderId="31" xfId="0" applyFont="1" applyFill="1" applyBorder="1" applyAlignment="1" applyProtection="1" quotePrefix="1">
      <alignment horizontal="center" vertical="center"/>
      <protection/>
    </xf>
    <xf numFmtId="0" fontId="4" fillId="0" borderId="40" xfId="0" applyFont="1" applyFill="1" applyBorder="1" applyAlignment="1" applyProtection="1" quotePrefix="1">
      <alignment horizontal="center" vertical="center"/>
      <protection/>
    </xf>
    <xf numFmtId="0" fontId="9" fillId="0" borderId="36" xfId="55" applyFont="1" applyFill="1" applyBorder="1" applyAlignment="1" applyProtection="1" quotePrefix="1">
      <alignment horizontal="center" vertical="center"/>
      <protection/>
    </xf>
    <xf numFmtId="0" fontId="8" fillId="0" borderId="36" xfId="55" applyFont="1" applyFill="1" applyBorder="1" applyAlignment="1" applyProtection="1">
      <alignment horizontal="right" vertical="center"/>
      <protection/>
    </xf>
    <xf numFmtId="3" fontId="4" fillId="0" borderId="98" xfId="0" applyNumberFormat="1" applyFont="1" applyFill="1" applyBorder="1" applyAlignment="1" applyProtection="1">
      <alignment vertical="center"/>
      <protection/>
    </xf>
    <xf numFmtId="3" fontId="4" fillId="0" borderId="13" xfId="0" applyNumberFormat="1" applyFont="1" applyFill="1" applyBorder="1" applyAlignment="1" applyProtection="1">
      <alignment vertical="center"/>
      <protection/>
    </xf>
    <xf numFmtId="3" fontId="4" fillId="0" borderId="26" xfId="0" applyNumberFormat="1" applyFont="1" applyFill="1" applyBorder="1" applyAlignment="1" applyProtection="1">
      <alignment vertical="center"/>
      <protection/>
    </xf>
    <xf numFmtId="3" fontId="4" fillId="0" borderId="34" xfId="0" applyNumberFormat="1" applyFont="1" applyFill="1" applyBorder="1" applyAlignment="1" applyProtection="1">
      <alignment vertical="center"/>
      <protection/>
    </xf>
    <xf numFmtId="3" fontId="4" fillId="0" borderId="99" xfId="0" applyNumberFormat="1" applyFont="1" applyFill="1" applyBorder="1" applyAlignment="1" applyProtection="1">
      <alignment vertical="center"/>
      <protection/>
    </xf>
    <xf numFmtId="3" fontId="4" fillId="0" borderId="100" xfId="0" applyNumberFormat="1" applyFont="1" applyFill="1" applyBorder="1" applyAlignment="1" applyProtection="1">
      <alignment vertical="center"/>
      <protection/>
    </xf>
    <xf numFmtId="3" fontId="4" fillId="0" borderId="101" xfId="0" applyNumberFormat="1" applyFont="1" applyFill="1" applyBorder="1" applyAlignment="1" applyProtection="1">
      <alignment vertical="center"/>
      <protection/>
    </xf>
    <xf numFmtId="3" fontId="4" fillId="0" borderId="32" xfId="0" applyNumberFormat="1" applyFont="1" applyFill="1" applyBorder="1" applyAlignment="1" applyProtection="1">
      <alignment vertical="center"/>
      <protection/>
    </xf>
    <xf numFmtId="0" fontId="8" fillId="0" borderId="37" xfId="55" applyFont="1" applyFill="1" applyBorder="1" applyAlignment="1" applyProtection="1">
      <alignment horizontal="right" vertical="center"/>
      <protection/>
    </xf>
    <xf numFmtId="164" fontId="4" fillId="0" borderId="18" xfId="55" applyNumberFormat="1" applyFont="1" applyFill="1" applyBorder="1" applyAlignment="1" applyProtection="1">
      <alignment horizontal="center" vertical="center"/>
      <protection/>
    </xf>
    <xf numFmtId="164" fontId="11" fillId="0" borderId="86" xfId="0" applyNumberFormat="1" applyFont="1" applyFill="1" applyBorder="1" applyAlignment="1" applyProtection="1">
      <alignment horizontal="center" vertical="center"/>
      <protection/>
    </xf>
    <xf numFmtId="164" fontId="4" fillId="0" borderId="0" xfId="0" applyNumberFormat="1" applyFont="1" applyAlignment="1" applyProtection="1">
      <alignment horizontal="center"/>
      <protection/>
    </xf>
    <xf numFmtId="164" fontId="11" fillId="0" borderId="74" xfId="0" applyNumberFormat="1" applyFont="1" applyFill="1" applyBorder="1" applyAlignment="1" applyProtection="1">
      <alignment horizontal="center" vertical="center"/>
      <protection/>
    </xf>
    <xf numFmtId="164" fontId="11" fillId="0" borderId="96" xfId="0" applyNumberFormat="1" applyFont="1" applyFill="1" applyBorder="1" applyAlignment="1" applyProtection="1">
      <alignment horizontal="center" vertical="center"/>
      <protection/>
    </xf>
    <xf numFmtId="164" fontId="11" fillId="0" borderId="97" xfId="0" applyNumberFormat="1" applyFont="1" applyFill="1" applyBorder="1" applyAlignment="1" applyProtection="1">
      <alignment horizontal="center" vertical="center"/>
      <protection/>
    </xf>
    <xf numFmtId="164" fontId="11" fillId="0" borderId="94" xfId="0" applyNumberFormat="1" applyFont="1" applyFill="1" applyBorder="1" applyAlignment="1" applyProtection="1">
      <alignment horizontal="center" vertical="center"/>
      <protection/>
    </xf>
    <xf numFmtId="164" fontId="11" fillId="0" borderId="95" xfId="0" applyNumberFormat="1" applyFont="1" applyFill="1" applyBorder="1" applyAlignment="1" applyProtection="1">
      <alignment horizontal="center" vertical="center"/>
      <protection/>
    </xf>
    <xf numFmtId="164" fontId="11" fillId="0" borderId="17" xfId="0" applyNumberFormat="1" applyFont="1" applyFill="1" applyBorder="1" applyAlignment="1" applyProtection="1">
      <alignment horizontal="center" vertical="center"/>
      <protection/>
    </xf>
    <xf numFmtId="164" fontId="11" fillId="0" borderId="31" xfId="0" applyNumberFormat="1" applyFont="1" applyFill="1" applyBorder="1" applyAlignment="1" applyProtection="1">
      <alignment horizontal="center" vertical="center"/>
      <protection/>
    </xf>
    <xf numFmtId="164" fontId="11" fillId="0" borderId="81" xfId="0" applyNumberFormat="1" applyFont="1" applyFill="1" applyBorder="1" applyAlignment="1" applyProtection="1">
      <alignment horizontal="center" vertical="center"/>
      <protection/>
    </xf>
    <xf numFmtId="164" fontId="11" fillId="0" borderId="89" xfId="0" applyNumberFormat="1" applyFont="1" applyFill="1" applyBorder="1" applyAlignment="1" applyProtection="1">
      <alignment horizontal="center" vertical="center"/>
      <protection/>
    </xf>
    <xf numFmtId="164" fontId="11" fillId="0" borderId="90" xfId="0" applyNumberFormat="1" applyFont="1" applyFill="1" applyBorder="1" applyAlignment="1" applyProtection="1">
      <alignment horizontal="center" vertical="center"/>
      <protection/>
    </xf>
    <xf numFmtId="164" fontId="11" fillId="0" borderId="91" xfId="0" applyNumberFormat="1" applyFont="1" applyFill="1" applyBorder="1" applyAlignment="1" applyProtection="1">
      <alignment horizontal="center" vertical="center"/>
      <protection/>
    </xf>
    <xf numFmtId="164" fontId="11" fillId="0" borderId="92" xfId="0" applyNumberFormat="1" applyFont="1" applyFill="1" applyBorder="1" applyAlignment="1" applyProtection="1">
      <alignment horizontal="center" vertical="center"/>
      <protection/>
    </xf>
    <xf numFmtId="164" fontId="11" fillId="0" borderId="93" xfId="0" applyNumberFormat="1" applyFont="1" applyFill="1" applyBorder="1" applyAlignment="1" applyProtection="1">
      <alignment horizontal="center" vertical="center"/>
      <protection/>
    </xf>
    <xf numFmtId="164" fontId="4" fillId="0" borderId="80" xfId="0" applyNumberFormat="1" applyFont="1" applyBorder="1" applyAlignment="1" applyProtection="1" quotePrefix="1">
      <alignment horizontal="center"/>
      <protection/>
    </xf>
    <xf numFmtId="164" fontId="4" fillId="0" borderId="0" xfId="0" applyNumberFormat="1" applyFont="1" applyBorder="1" applyAlignment="1" applyProtection="1" quotePrefix="1">
      <alignment horizontal="center"/>
      <protection/>
    </xf>
    <xf numFmtId="164" fontId="4" fillId="0" borderId="81" xfId="0" applyNumberFormat="1" applyFont="1" applyBorder="1" applyAlignment="1" applyProtection="1" quotePrefix="1">
      <alignment horizontal="center"/>
      <protection/>
    </xf>
    <xf numFmtId="164" fontId="4" fillId="0" borderId="86" xfId="0" applyNumberFormat="1" applyFont="1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0" fontId="0" fillId="0" borderId="74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0" fillId="0" borderId="37" xfId="0" applyBorder="1" applyAlignment="1" applyProtection="1">
      <alignment horizontal="center"/>
      <protection/>
    </xf>
    <xf numFmtId="0" fontId="2" fillId="0" borderId="38" xfId="55" applyFont="1" applyFill="1" applyBorder="1" applyAlignment="1" applyProtection="1">
      <alignment horizontal="center" vertical="center"/>
      <protection/>
    </xf>
    <xf numFmtId="0" fontId="2" fillId="0" borderId="39" xfId="55" applyFont="1" applyFill="1" applyBorder="1" applyAlignment="1" applyProtection="1">
      <alignment horizontal="center" vertical="center"/>
      <protection/>
    </xf>
    <xf numFmtId="0" fontId="2" fillId="0" borderId="38" xfId="55" applyFont="1" applyBorder="1" applyAlignment="1" applyProtection="1">
      <alignment horizontal="center" vertical="center"/>
      <protection/>
    </xf>
    <xf numFmtId="0" fontId="2" fillId="0" borderId="39" xfId="55" applyFont="1" applyBorder="1" applyAlignment="1" applyProtection="1">
      <alignment horizontal="center" vertical="center"/>
      <protection/>
    </xf>
    <xf numFmtId="0" fontId="2" fillId="0" borderId="74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/>
      <protection/>
    </xf>
    <xf numFmtId="0" fontId="2" fillId="0" borderId="11" xfId="55" applyFont="1" applyBorder="1" applyAlignment="1" applyProtection="1">
      <alignment horizontal="center" vertical="center"/>
      <protection/>
    </xf>
    <xf numFmtId="0" fontId="3" fillId="0" borderId="12" xfId="55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35" xfId="55" applyFont="1" applyFill="1" applyBorder="1" applyAlignment="1" applyProtection="1">
      <alignment horizontal="center" vertical="center"/>
      <protection/>
    </xf>
    <xf numFmtId="0" fontId="3" fillId="0" borderId="36" xfId="55" applyFont="1" applyFill="1" applyBorder="1" applyAlignment="1" applyProtection="1">
      <alignment horizontal="center" vertical="center"/>
      <protection/>
    </xf>
    <xf numFmtId="0" fontId="4" fillId="0" borderId="38" xfId="0" applyFont="1" applyFill="1" applyBorder="1" applyAlignment="1" applyProtection="1" quotePrefix="1">
      <alignment horizontal="center" vertical="center"/>
      <protection/>
    </xf>
    <xf numFmtId="0" fontId="4" fillId="0" borderId="39" xfId="0" applyFont="1" applyFill="1" applyBorder="1" applyAlignment="1" applyProtection="1" quotePrefix="1">
      <alignment horizontal="center" vertical="center"/>
      <protection/>
    </xf>
    <xf numFmtId="0" fontId="4" fillId="0" borderId="39" xfId="0" applyFont="1" applyFill="1" applyBorder="1" applyAlignment="1" applyProtection="1">
      <alignment horizontal="center" vertical="center"/>
      <protection/>
    </xf>
    <xf numFmtId="0" fontId="4" fillId="0" borderId="38" xfId="55" applyFont="1" applyFill="1" applyBorder="1" applyAlignment="1" applyProtection="1">
      <alignment horizontal="center" vertical="center"/>
      <protection/>
    </xf>
    <xf numFmtId="0" fontId="4" fillId="0" borderId="39" xfId="55" applyFont="1" applyFill="1" applyBorder="1" applyAlignment="1" applyProtection="1">
      <alignment horizontal="center" vertical="center"/>
      <protection/>
    </xf>
    <xf numFmtId="0" fontId="4" fillId="0" borderId="74" xfId="55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 quotePrefix="1">
      <alignment horizontal="center" vertical="center"/>
      <protection/>
    </xf>
    <xf numFmtId="0" fontId="4" fillId="0" borderId="0" xfId="0" applyFont="1" applyFill="1" applyBorder="1" applyAlignment="1" applyProtection="1" quotePrefix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2" xfId="55" applyFont="1" applyFill="1" applyBorder="1" applyAlignment="1" applyProtection="1" quotePrefix="1">
      <alignment horizontal="center" vertical="center"/>
      <protection/>
    </xf>
    <xf numFmtId="0" fontId="4" fillId="0" borderId="0" xfId="55" applyFont="1" applyFill="1" applyBorder="1" applyAlignment="1" applyProtection="1" quotePrefix="1">
      <alignment horizontal="center" vertical="center"/>
      <protection/>
    </xf>
    <xf numFmtId="0" fontId="4" fillId="0" borderId="11" xfId="55" applyFont="1" applyFill="1" applyBorder="1" applyAlignment="1" applyProtection="1">
      <alignment horizontal="center" vertical="center"/>
      <protection/>
    </xf>
    <xf numFmtId="14" fontId="2" fillId="0" borderId="12" xfId="55" applyNumberFormat="1" applyFont="1" applyFill="1" applyBorder="1" applyAlignment="1" applyProtection="1">
      <alignment horizontal="center" vertical="center"/>
      <protection/>
    </xf>
    <xf numFmtId="0" fontId="2" fillId="0" borderId="0" xfId="55" applyFont="1" applyFill="1" applyBorder="1" applyAlignment="1" applyProtection="1">
      <alignment horizontal="center" vertical="center"/>
      <protection/>
    </xf>
    <xf numFmtId="0" fontId="2" fillId="0" borderId="11" xfId="55" applyFont="1" applyFill="1" applyBorder="1" applyAlignment="1" applyProtection="1">
      <alignment horizontal="center" vertical="center"/>
      <protection/>
    </xf>
    <xf numFmtId="0" fontId="2" fillId="0" borderId="12" xfId="55" applyFont="1" applyFill="1" applyBorder="1" applyAlignment="1" applyProtection="1">
      <alignment horizontal="center" vertical="center"/>
      <protection/>
    </xf>
    <xf numFmtId="0" fontId="2" fillId="0" borderId="35" xfId="55" applyFont="1" applyFill="1" applyBorder="1" applyAlignment="1" applyProtection="1">
      <alignment horizontal="center" vertical="center"/>
      <protection/>
    </xf>
    <xf numFmtId="0" fontId="2" fillId="0" borderId="36" xfId="55" applyFont="1" applyFill="1" applyBorder="1" applyAlignment="1" applyProtection="1">
      <alignment horizontal="center" vertical="center"/>
      <protection/>
    </xf>
    <xf numFmtId="0" fontId="2" fillId="0" borderId="37" xfId="55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 quotePrefix="1">
      <alignment horizontal="center" vertical="center"/>
      <protection/>
    </xf>
    <xf numFmtId="0" fontId="4" fillId="0" borderId="37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center" vertical="center"/>
      <protection/>
    </xf>
    <xf numFmtId="0" fontId="4" fillId="0" borderId="35" xfId="55" applyFont="1" applyFill="1" applyBorder="1" applyAlignment="1" applyProtection="1">
      <alignment horizontal="center" vertical="center"/>
      <protection/>
    </xf>
    <xf numFmtId="0" fontId="4" fillId="0" borderId="36" xfId="55" applyFont="1" applyFill="1" applyBorder="1" applyAlignment="1" applyProtection="1" quotePrefix="1">
      <alignment horizontal="center" vertical="center"/>
      <protection/>
    </xf>
    <xf numFmtId="0" fontId="4" fillId="0" borderId="37" xfId="55" applyFont="1" applyFill="1" applyBorder="1" applyAlignment="1" applyProtection="1">
      <alignment horizontal="center" vertical="center"/>
      <protection/>
    </xf>
    <xf numFmtId="0" fontId="3" fillId="0" borderId="51" xfId="55" applyFont="1" applyFill="1" applyBorder="1" applyAlignment="1" applyProtection="1">
      <alignment horizontal="center" vertical="center"/>
      <protection/>
    </xf>
    <xf numFmtId="0" fontId="3" fillId="0" borderId="18" xfId="55" applyFont="1" applyFill="1" applyBorder="1" applyAlignment="1" applyProtection="1">
      <alignment horizontal="center" vertical="center"/>
      <protection/>
    </xf>
    <xf numFmtId="0" fontId="3" fillId="0" borderId="102" xfId="55" applyFont="1" applyFill="1" applyBorder="1" applyAlignment="1" applyProtection="1">
      <alignment horizontal="center" vertical="center"/>
      <protection/>
    </xf>
    <xf numFmtId="0" fontId="4" fillId="0" borderId="38" xfId="55" applyFont="1" applyFill="1" applyBorder="1" applyAlignment="1" applyProtection="1" quotePrefix="1">
      <alignment horizontal="center" vertical="center"/>
      <protection/>
    </xf>
    <xf numFmtId="0" fontId="4" fillId="0" borderId="86" xfId="0" applyFont="1" applyFill="1" applyBorder="1" applyAlignment="1" applyProtection="1">
      <alignment horizontal="center" vertical="center"/>
      <protection/>
    </xf>
    <xf numFmtId="0" fontId="4" fillId="0" borderId="86" xfId="0" applyFont="1" applyFill="1" applyBorder="1" applyAlignment="1" applyProtection="1" quotePrefix="1">
      <alignment horizontal="center" vertical="center"/>
      <protection/>
    </xf>
    <xf numFmtId="0" fontId="4" fillId="0" borderId="51" xfId="55" applyFont="1" applyFill="1" applyBorder="1" applyAlignment="1" applyProtection="1">
      <alignment horizontal="center" vertical="center"/>
      <protection/>
    </xf>
    <xf numFmtId="0" fontId="4" fillId="0" borderId="18" xfId="55" applyFont="1" applyFill="1" applyBorder="1" applyAlignment="1" applyProtection="1" quotePrefix="1">
      <alignment horizontal="center" vertical="center"/>
      <protection/>
    </xf>
    <xf numFmtId="0" fontId="4" fillId="0" borderId="102" xfId="55" applyFont="1" applyFill="1" applyBorder="1" applyAlignment="1" applyProtection="1" quotePrefix="1">
      <alignment horizontal="center" vertical="center"/>
      <protection/>
    </xf>
    <xf numFmtId="0" fontId="4" fillId="0" borderId="39" xfId="55" applyFont="1" applyFill="1" applyBorder="1" applyAlignment="1" applyProtection="1" quotePrefix="1">
      <alignment horizontal="center" vertical="center"/>
      <protection/>
    </xf>
    <xf numFmtId="0" fontId="4" fillId="0" borderId="74" xfId="55" applyFont="1" applyFill="1" applyBorder="1" applyAlignment="1" applyProtection="1" quotePrefix="1">
      <alignment horizontal="center" vertical="center"/>
      <protection/>
    </xf>
    <xf numFmtId="3" fontId="4" fillId="0" borderId="39" xfId="0" applyNumberFormat="1" applyFont="1" applyFill="1" applyBorder="1" applyAlignment="1" applyProtection="1">
      <alignment horizontal="center" vertical="center"/>
      <protection/>
    </xf>
    <xf numFmtId="3" fontId="4" fillId="0" borderId="0" xfId="55" applyNumberFormat="1" applyFont="1" applyFill="1" applyBorder="1" applyAlignment="1" applyProtection="1" quotePrefix="1">
      <alignment horizontal="center" vertical="center"/>
      <protection/>
    </xf>
    <xf numFmtId="3" fontId="4" fillId="0" borderId="0" xfId="55" applyNumberFormat="1" applyFont="1" applyFill="1" applyBorder="1" applyAlignment="1" applyProtection="1">
      <alignment horizontal="center" vertical="center"/>
      <protection/>
    </xf>
    <xf numFmtId="3" fontId="4" fillId="0" borderId="36" xfId="55" applyNumberFormat="1" applyFont="1" applyFill="1" applyBorder="1" applyAlignment="1" applyProtection="1">
      <alignment horizontal="center" vertical="center"/>
      <protection/>
    </xf>
    <xf numFmtId="3" fontId="4" fillId="0" borderId="36" xfId="55" applyNumberFormat="1" applyFont="1" applyFill="1" applyBorder="1" applyAlignment="1" applyProtection="1" quotePrefix="1">
      <alignment horizontal="center" vertical="center"/>
      <protection/>
    </xf>
    <xf numFmtId="3" fontId="4" fillId="0" borderId="86" xfId="0" applyNumberFormat="1" applyFont="1" applyFill="1" applyBorder="1" applyAlignment="1" applyProtection="1">
      <alignment horizontal="center" vertical="center"/>
      <protection/>
    </xf>
    <xf numFmtId="3" fontId="4" fillId="0" borderId="86" xfId="0" applyNumberFormat="1" applyFont="1" applyFill="1" applyBorder="1" applyAlignment="1" applyProtection="1" quotePrefix="1">
      <alignment horizontal="center" vertical="center"/>
      <protection/>
    </xf>
    <xf numFmtId="0" fontId="3" fillId="0" borderId="39" xfId="55" applyFont="1" applyFill="1" applyBorder="1" applyAlignment="1" applyProtection="1">
      <alignment horizontal="right" vertical="center"/>
      <protection/>
    </xf>
    <xf numFmtId="0" fontId="3" fillId="0" borderId="38" xfId="55" applyFont="1" applyFill="1" applyBorder="1" applyAlignment="1" applyProtection="1">
      <alignment horizontal="right" vertical="center"/>
      <protection/>
    </xf>
    <xf numFmtId="0" fontId="3" fillId="0" borderId="74" xfId="55" applyFont="1" applyFill="1" applyBorder="1" applyAlignment="1" applyProtection="1">
      <alignment horizontal="right" vertical="center"/>
      <protection/>
    </xf>
    <xf numFmtId="0" fontId="3" fillId="0" borderId="12" xfId="55" applyFont="1" applyFill="1" applyBorder="1" applyAlignment="1" applyProtection="1">
      <alignment horizontal="right" vertical="center"/>
      <protection/>
    </xf>
    <xf numFmtId="0" fontId="3" fillId="0" borderId="0" xfId="55" applyFont="1" applyFill="1" applyBorder="1" applyAlignment="1" applyProtection="1">
      <alignment horizontal="right" vertical="center"/>
      <protection/>
    </xf>
    <xf numFmtId="0" fontId="3" fillId="0" borderId="11" xfId="55" applyFont="1" applyFill="1" applyBorder="1" applyAlignment="1" applyProtection="1">
      <alignment horizontal="right" vertical="center"/>
      <protection/>
    </xf>
    <xf numFmtId="0" fontId="4" fillId="0" borderId="12" xfId="55" applyFont="1" applyFill="1" applyBorder="1" applyAlignment="1" applyProtection="1">
      <alignment horizontal="right" vertical="center"/>
      <protection/>
    </xf>
    <xf numFmtId="0" fontId="4" fillId="0" borderId="0" xfId="55" applyFont="1" applyFill="1" applyBorder="1" applyAlignment="1" applyProtection="1">
      <alignment horizontal="right" vertical="center"/>
      <protection/>
    </xf>
    <xf numFmtId="0" fontId="4" fillId="0" borderId="36" xfId="55" applyFont="1" applyFill="1" applyBorder="1" applyAlignment="1" applyProtection="1">
      <alignment horizontal="right" vertical="center"/>
      <protection/>
    </xf>
    <xf numFmtId="0" fontId="4" fillId="0" borderId="12" xfId="55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4" fillId="0" borderId="0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4" fillId="0" borderId="0" xfId="55" applyFont="1" applyFill="1" applyBorder="1" applyAlignment="1" applyProtection="1">
      <alignment horizontal="right" vertical="center" wrapText="1"/>
      <protection/>
    </xf>
    <xf numFmtId="0" fontId="4" fillId="0" borderId="0" xfId="55" applyFont="1" applyFill="1" applyBorder="1" applyAlignment="1" applyProtection="1">
      <alignment horizontal="left" vertical="center" wrapText="1"/>
      <protection/>
    </xf>
    <xf numFmtId="0" fontId="4" fillId="0" borderId="11" xfId="55" applyFont="1" applyFill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2" fillId="0" borderId="38" xfId="55" applyFont="1" applyFill="1" applyBorder="1" applyAlignment="1">
      <alignment horizontal="center" vertical="center"/>
      <protection/>
    </xf>
    <xf numFmtId="0" fontId="2" fillId="0" borderId="39" xfId="55" applyFont="1" applyFill="1" applyBorder="1" applyAlignment="1">
      <alignment horizontal="center" vertical="center"/>
      <protection/>
    </xf>
    <xf numFmtId="0" fontId="2" fillId="0" borderId="38" xfId="55" applyNumberFormat="1" applyFont="1" applyBorder="1" applyAlignment="1">
      <alignment horizontal="center" vertical="center"/>
      <protection/>
    </xf>
    <xf numFmtId="0" fontId="2" fillId="0" borderId="39" xfId="55" applyNumberFormat="1" applyFont="1" applyBorder="1" applyAlignment="1">
      <alignment horizontal="center" vertical="center"/>
      <protection/>
    </xf>
    <xf numFmtId="0" fontId="2" fillId="0" borderId="74" xfId="55" applyNumberFormat="1" applyFont="1" applyBorder="1" applyAlignment="1">
      <alignment horizontal="center" vertical="center"/>
      <protection/>
    </xf>
    <xf numFmtId="0" fontId="2" fillId="0" borderId="12" xfId="55" applyNumberFormat="1" applyFont="1" applyBorder="1" applyAlignment="1">
      <alignment horizontal="center" vertical="center"/>
      <protection/>
    </xf>
    <xf numFmtId="0" fontId="2" fillId="0" borderId="0" xfId="55" applyNumberFormat="1" applyFont="1" applyBorder="1" applyAlignment="1">
      <alignment horizontal="center" vertical="center"/>
      <protection/>
    </xf>
    <xf numFmtId="0" fontId="2" fillId="0" borderId="11" xfId="55" applyNumberFormat="1" applyFont="1" applyBorder="1" applyAlignment="1">
      <alignment horizontal="center" vertical="center"/>
      <protection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35" xfId="55" applyFont="1" applyFill="1" applyBorder="1" applyAlignment="1">
      <alignment horizontal="center" vertical="center"/>
      <protection/>
    </xf>
    <xf numFmtId="0" fontId="3" fillId="0" borderId="36" xfId="55" applyFont="1" applyFill="1" applyBorder="1" applyAlignment="1">
      <alignment horizontal="center" vertical="center"/>
      <protection/>
    </xf>
    <xf numFmtId="49" fontId="4" fillId="0" borderId="38" xfId="0" applyNumberFormat="1" applyFont="1" applyFill="1" applyBorder="1" applyAlignment="1" quotePrefix="1">
      <alignment horizontal="center" vertical="center"/>
    </xf>
    <xf numFmtId="0" fontId="4" fillId="0" borderId="39" xfId="0" applyNumberFormat="1" applyFont="1" applyFill="1" applyBorder="1" applyAlignment="1" quotePrefix="1">
      <alignment horizontal="center" vertical="center"/>
    </xf>
    <xf numFmtId="0" fontId="4" fillId="0" borderId="39" xfId="0" applyNumberFormat="1" applyFont="1" applyFill="1" applyBorder="1" applyAlignment="1">
      <alignment horizontal="center" vertical="center"/>
    </xf>
    <xf numFmtId="0" fontId="4" fillId="0" borderId="38" xfId="55" applyNumberFormat="1" applyFont="1" applyFill="1" applyBorder="1" applyAlignment="1">
      <alignment horizontal="center" vertical="center"/>
      <protection/>
    </xf>
    <xf numFmtId="0" fontId="4" fillId="0" borderId="39" xfId="55" applyNumberFormat="1" applyFont="1" applyFill="1" applyBorder="1" applyAlignment="1">
      <alignment horizontal="center" vertical="center"/>
      <protection/>
    </xf>
    <xf numFmtId="0" fontId="4" fillId="0" borderId="74" xfId="55" applyNumberFormat="1" applyFont="1" applyFill="1" applyBorder="1" applyAlignment="1">
      <alignment horizontal="center" vertical="center"/>
      <protection/>
    </xf>
    <xf numFmtId="49" fontId="4" fillId="0" borderId="12" xfId="0" applyNumberFormat="1" applyFont="1" applyFill="1" applyBorder="1" applyAlignment="1" quotePrefix="1">
      <alignment horizontal="center" vertical="center"/>
    </xf>
    <xf numFmtId="0" fontId="4" fillId="0" borderId="0" xfId="0" applyNumberFormat="1" applyFont="1" applyFill="1" applyBorder="1" applyAlignment="1" quotePrefix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12" xfId="55" applyNumberFormat="1" applyFont="1" applyFill="1" applyBorder="1" applyAlignment="1" quotePrefix="1">
      <alignment horizontal="center" vertical="center"/>
      <protection/>
    </xf>
    <xf numFmtId="0" fontId="4" fillId="0" borderId="0" xfId="55" applyNumberFormat="1" applyFont="1" applyFill="1" applyBorder="1" applyAlignment="1" quotePrefix="1">
      <alignment horizontal="center" vertical="center"/>
      <protection/>
    </xf>
    <xf numFmtId="0" fontId="4" fillId="0" borderId="11" xfId="55" applyNumberFormat="1" applyFont="1" applyFill="1" applyBorder="1" applyAlignment="1">
      <alignment horizontal="center" vertical="center"/>
      <protection/>
    </xf>
    <xf numFmtId="0" fontId="4" fillId="0" borderId="12" xfId="55" applyNumberFormat="1" applyFont="1" applyFill="1" applyBorder="1" applyAlignment="1" quotePrefix="1">
      <alignment horizontal="center" vertical="center"/>
      <protection/>
    </xf>
    <xf numFmtId="0" fontId="2" fillId="0" borderId="12" xfId="55" applyNumberFormat="1" applyFont="1" applyFill="1" applyBorder="1" applyAlignment="1">
      <alignment horizontal="center" vertical="center"/>
      <protection/>
    </xf>
    <xf numFmtId="0" fontId="2" fillId="0" borderId="0" xfId="55" applyNumberFormat="1" applyFont="1" applyFill="1" applyBorder="1" applyAlignment="1">
      <alignment horizontal="center" vertical="center"/>
      <protection/>
    </xf>
    <xf numFmtId="0" fontId="2" fillId="0" borderId="11" xfId="55" applyNumberFormat="1" applyFont="1" applyFill="1" applyBorder="1" applyAlignment="1">
      <alignment horizontal="center" vertical="center"/>
      <protection/>
    </xf>
    <xf numFmtId="0" fontId="2" fillId="0" borderId="35" xfId="55" applyNumberFormat="1" applyFont="1" applyFill="1" applyBorder="1" applyAlignment="1">
      <alignment horizontal="center" vertical="center"/>
      <protection/>
    </xf>
    <xf numFmtId="0" fontId="2" fillId="0" borderId="36" xfId="55" applyNumberFormat="1" applyFont="1" applyFill="1" applyBorder="1" applyAlignment="1">
      <alignment horizontal="center" vertical="center"/>
      <protection/>
    </xf>
    <xf numFmtId="0" fontId="2" fillId="0" borderId="37" xfId="55" applyNumberFormat="1" applyFont="1" applyFill="1" applyBorder="1" applyAlignment="1">
      <alignment horizontal="center" vertical="center"/>
      <protection/>
    </xf>
    <xf numFmtId="49" fontId="4" fillId="0" borderId="35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 quotePrefix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35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35" xfId="55" applyNumberFormat="1" applyFont="1" applyFill="1" applyBorder="1" applyAlignment="1">
      <alignment horizontal="center" vertical="center"/>
      <protection/>
    </xf>
    <xf numFmtId="0" fontId="4" fillId="0" borderId="36" xfId="55" applyNumberFormat="1" applyFont="1" applyFill="1" applyBorder="1" applyAlignment="1" quotePrefix="1">
      <alignment horizontal="center" vertical="center"/>
      <protection/>
    </xf>
    <xf numFmtId="0" fontId="4" fillId="0" borderId="37" xfId="55" applyNumberFormat="1" applyFont="1" applyFill="1" applyBorder="1" applyAlignment="1">
      <alignment horizontal="center" vertical="center"/>
      <protection/>
    </xf>
    <xf numFmtId="0" fontId="3" fillId="0" borderId="51" xfId="55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02" xfId="55" applyFont="1" applyFill="1" applyBorder="1" applyAlignment="1">
      <alignment horizontal="center" vertical="center"/>
      <protection/>
    </xf>
    <xf numFmtId="0" fontId="4" fillId="0" borderId="38" xfId="55" applyNumberFormat="1" applyFont="1" applyFill="1" applyBorder="1" applyAlignment="1" quotePrefix="1">
      <alignment horizontal="center" vertical="center"/>
      <protection/>
    </xf>
    <xf numFmtId="0" fontId="4" fillId="0" borderId="86" xfId="0" applyNumberFormat="1" applyFont="1" applyFill="1" applyBorder="1" applyAlignment="1">
      <alignment horizontal="center" vertical="center"/>
    </xf>
    <xf numFmtId="0" fontId="4" fillId="0" borderId="86" xfId="0" applyNumberFormat="1" applyFont="1" applyFill="1" applyBorder="1" applyAlignment="1" quotePrefix="1">
      <alignment horizontal="center" vertical="center"/>
    </xf>
    <xf numFmtId="0" fontId="4" fillId="0" borderId="51" xfId="55" applyNumberFormat="1" applyFont="1" applyFill="1" applyBorder="1" applyAlignment="1">
      <alignment horizontal="center" vertical="center"/>
      <protection/>
    </xf>
    <xf numFmtId="0" fontId="4" fillId="0" borderId="18" xfId="55" applyNumberFormat="1" applyFont="1" applyFill="1" applyBorder="1" applyAlignment="1" quotePrefix="1">
      <alignment horizontal="center" vertical="center"/>
      <protection/>
    </xf>
    <xf numFmtId="0" fontId="4" fillId="0" borderId="102" xfId="55" applyNumberFormat="1" applyFont="1" applyFill="1" applyBorder="1" applyAlignment="1" quotePrefix="1">
      <alignment horizontal="center" vertical="center"/>
      <protection/>
    </xf>
    <xf numFmtId="0" fontId="4" fillId="0" borderId="39" xfId="55" applyNumberFormat="1" applyFont="1" applyFill="1" applyBorder="1" applyAlignment="1" quotePrefix="1">
      <alignment horizontal="center" vertical="center"/>
      <protection/>
    </xf>
    <xf numFmtId="0" fontId="4" fillId="0" borderId="74" xfId="55" applyNumberFormat="1" applyFont="1" applyFill="1" applyBorder="1" applyAlignment="1" quotePrefix="1">
      <alignment horizontal="center" vertical="center"/>
      <protection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36" xfId="55" applyNumberFormat="1" applyFont="1" applyFill="1" applyBorder="1" applyAlignment="1">
      <alignment horizontal="center" vertical="center"/>
      <protection/>
    </xf>
    <xf numFmtId="0" fontId="3" fillId="0" borderId="39" xfId="55" applyFont="1" applyFill="1" applyBorder="1" applyAlignment="1">
      <alignment horizontal="right" vertical="center"/>
      <protection/>
    </xf>
    <xf numFmtId="0" fontId="3" fillId="0" borderId="38" xfId="55" applyFont="1" applyFill="1" applyBorder="1" applyAlignment="1">
      <alignment horizontal="right" vertical="center"/>
      <protection/>
    </xf>
    <xf numFmtId="0" fontId="3" fillId="0" borderId="74" xfId="55" applyFont="1" applyFill="1" applyBorder="1" applyAlignment="1">
      <alignment horizontal="right" vertical="center"/>
      <protection/>
    </xf>
    <xf numFmtId="0" fontId="3" fillId="0" borderId="12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1" xfId="55" applyFont="1" applyFill="1" applyBorder="1" applyAlignment="1">
      <alignment horizontal="right" vertical="center"/>
      <protection/>
    </xf>
    <xf numFmtId="0" fontId="4" fillId="0" borderId="12" xfId="55" applyFont="1" applyFill="1" applyBorder="1" applyAlignment="1">
      <alignment horizontal="right"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4" fillId="0" borderId="36" xfId="55" applyFont="1" applyFill="1" applyBorder="1" applyAlignment="1">
      <alignment horizontal="right" vertical="center"/>
      <protection/>
    </xf>
    <xf numFmtId="0" fontId="4" fillId="0" borderId="38" xfId="55" applyFont="1" applyFill="1" applyBorder="1" applyAlignment="1">
      <alignment horizontal="right" vertical="center" wrapText="1"/>
      <protection/>
    </xf>
    <xf numFmtId="0" fontId="0" fillId="0" borderId="39" xfId="0" applyBorder="1" applyAlignment="1">
      <alignment horizontal="right" vertical="center" wrapText="1"/>
    </xf>
    <xf numFmtId="0" fontId="4" fillId="0" borderId="39" xfId="55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center" vertical="center" wrapText="1"/>
      <protection/>
    </xf>
    <xf numFmtId="0" fontId="7" fillId="0" borderId="39" xfId="55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horizontal="center" vertical="center" wrapText="1"/>
      <protection/>
    </xf>
    <xf numFmtId="1" fontId="4" fillId="0" borderId="39" xfId="55" applyNumberFormat="1" applyFont="1" applyFill="1" applyBorder="1" applyAlignment="1">
      <alignment vertical="center" wrapText="1"/>
      <protection/>
    </xf>
    <xf numFmtId="0" fontId="0" fillId="0" borderId="39" xfId="0" applyBorder="1" applyAlignment="1">
      <alignment vertical="center" wrapText="1"/>
    </xf>
    <xf numFmtId="0" fontId="0" fillId="0" borderId="74" xfId="0" applyBorder="1" applyAlignment="1">
      <alignment vertical="center" wrapText="1"/>
    </xf>
    <xf numFmtId="0" fontId="4" fillId="0" borderId="12" xfId="55" applyFont="1" applyFill="1" applyBorder="1" applyAlignment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0" fontId="4" fillId="0" borderId="0" xfId="55" applyFont="1" applyFill="1" applyBorder="1" applyAlignment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1" fontId="4" fillId="0" borderId="0" xfId="55" applyNumberFormat="1" applyFont="1" applyFill="1" applyBorder="1" applyAlignment="1">
      <alignment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400050</xdr:colOff>
      <xdr:row>1</xdr:row>
      <xdr:rowOff>352425</xdr:rowOff>
    </xdr:from>
    <xdr:to>
      <xdr:col>2</xdr:col>
      <xdr:colOff>5314950</xdr:colOff>
      <xdr:row>7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733425"/>
          <a:ext cx="491490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1047750</xdr:colOff>
      <xdr:row>2</xdr:row>
      <xdr:rowOff>361950</xdr:rowOff>
    </xdr:from>
    <xdr:to>
      <xdr:col>2</xdr:col>
      <xdr:colOff>3867150</xdr:colOff>
      <xdr:row>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1239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tabSelected="1" zoomScale="40" zoomScaleNormal="40" zoomScaleSheetLayoutView="25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P22" sqref="P22"/>
    </sheetView>
  </sheetViews>
  <sheetFormatPr defaultColWidth="9.33203125" defaultRowHeight="12.75"/>
  <cols>
    <col min="1" max="2" width="2.83203125" style="209" customWidth="1"/>
    <col min="3" max="3" width="96.83203125" style="209" customWidth="1"/>
    <col min="4" max="4" width="26.83203125" style="209" customWidth="1"/>
    <col min="5" max="5" width="35.83203125" style="209" customWidth="1"/>
    <col min="6" max="7" width="26.83203125" style="209" customWidth="1"/>
    <col min="8" max="8" width="35.83203125" style="209" customWidth="1"/>
    <col min="9" max="9" width="29.83203125" style="209" customWidth="1"/>
    <col min="10" max="10" width="26.83203125" style="209" customWidth="1"/>
    <col min="11" max="11" width="35.83203125" style="209" customWidth="1"/>
    <col min="12" max="12" width="29.83203125" style="209" customWidth="1"/>
    <col min="13" max="13" width="28.83203125" style="209" customWidth="1"/>
    <col min="14" max="14" width="26.83203125" style="209" customWidth="1"/>
    <col min="15" max="15" width="35.83203125" style="209" customWidth="1"/>
    <col min="16" max="16" width="29.83203125" style="209" customWidth="1"/>
    <col min="17" max="17" width="134.83203125" style="209" customWidth="1"/>
    <col min="18" max="19" width="2.83203125" style="209" customWidth="1"/>
    <col min="20" max="16384" width="9.33203125" style="209" customWidth="1"/>
  </cols>
  <sheetData>
    <row r="1" spans="1:19" ht="30" customHeight="1">
      <c r="A1" s="433"/>
      <c r="B1" s="434"/>
      <c r="C1" s="435"/>
      <c r="D1" s="442" t="s">
        <v>83</v>
      </c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4" t="s">
        <v>170</v>
      </c>
      <c r="R1" s="445"/>
      <c r="S1" s="446"/>
    </row>
    <row r="2" spans="1:19" ht="30" customHeight="1">
      <c r="A2" s="436"/>
      <c r="B2" s="437"/>
      <c r="C2" s="438"/>
      <c r="D2" s="450" t="s">
        <v>105</v>
      </c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47" t="s">
        <v>155</v>
      </c>
      <c r="R2" s="448"/>
      <c r="S2" s="449"/>
    </row>
    <row r="3" spans="1:19" ht="30" customHeight="1" thickBot="1">
      <c r="A3" s="436"/>
      <c r="B3" s="437"/>
      <c r="C3" s="438"/>
      <c r="D3" s="452" t="s">
        <v>128</v>
      </c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47" t="s">
        <v>155</v>
      </c>
      <c r="R3" s="448"/>
      <c r="S3" s="449"/>
    </row>
    <row r="4" spans="1:19" ht="30" customHeight="1">
      <c r="A4" s="436"/>
      <c r="B4" s="437"/>
      <c r="C4" s="438"/>
      <c r="D4" s="210"/>
      <c r="E4" s="211"/>
      <c r="F4" s="212"/>
      <c r="G4" s="454" t="s">
        <v>161</v>
      </c>
      <c r="H4" s="455"/>
      <c r="I4" s="456"/>
      <c r="J4" s="457" t="s">
        <v>46</v>
      </c>
      <c r="K4" s="458"/>
      <c r="L4" s="459"/>
      <c r="M4" s="379"/>
      <c r="N4" s="457" t="s">
        <v>46</v>
      </c>
      <c r="O4" s="458"/>
      <c r="P4" s="458"/>
      <c r="Q4" s="447" t="s">
        <v>155</v>
      </c>
      <c r="R4" s="448"/>
      <c r="S4" s="449"/>
    </row>
    <row r="5" spans="1:19" ht="30" customHeight="1">
      <c r="A5" s="436"/>
      <c r="B5" s="437"/>
      <c r="C5" s="438"/>
      <c r="D5" s="460" t="s">
        <v>157</v>
      </c>
      <c r="E5" s="461"/>
      <c r="F5" s="462"/>
      <c r="G5" s="463" t="s">
        <v>162</v>
      </c>
      <c r="H5" s="461"/>
      <c r="I5" s="464"/>
      <c r="J5" s="465" t="s">
        <v>163</v>
      </c>
      <c r="K5" s="466"/>
      <c r="L5" s="467"/>
      <c r="M5" s="381"/>
      <c r="N5" s="465" t="s">
        <v>164</v>
      </c>
      <c r="O5" s="466"/>
      <c r="P5" s="467"/>
      <c r="Q5" s="468">
        <v>42760</v>
      </c>
      <c r="R5" s="469"/>
      <c r="S5" s="470"/>
    </row>
    <row r="6" spans="1:19" ht="30" customHeight="1" thickBot="1">
      <c r="A6" s="436"/>
      <c r="B6" s="437"/>
      <c r="C6" s="438"/>
      <c r="D6" s="475" t="s">
        <v>158</v>
      </c>
      <c r="E6" s="476"/>
      <c r="F6" s="477"/>
      <c r="G6" s="475" t="s">
        <v>45</v>
      </c>
      <c r="H6" s="476"/>
      <c r="I6" s="478"/>
      <c r="J6" s="479" t="s">
        <v>165</v>
      </c>
      <c r="K6" s="480"/>
      <c r="L6" s="481"/>
      <c r="M6" s="383"/>
      <c r="N6" s="479" t="s">
        <v>166</v>
      </c>
      <c r="O6" s="480"/>
      <c r="P6" s="481"/>
      <c r="Q6" s="471" t="s">
        <v>156</v>
      </c>
      <c r="R6" s="469"/>
      <c r="S6" s="470"/>
    </row>
    <row r="7" spans="1:19" ht="30" customHeight="1">
      <c r="A7" s="436"/>
      <c r="B7" s="437"/>
      <c r="C7" s="438"/>
      <c r="D7" s="384" t="s">
        <v>37</v>
      </c>
      <c r="E7" s="286" t="s">
        <v>38</v>
      </c>
      <c r="F7" s="380"/>
      <c r="G7" s="385" t="s">
        <v>37</v>
      </c>
      <c r="H7" s="386" t="s">
        <v>38</v>
      </c>
      <c r="I7" s="380"/>
      <c r="J7" s="385" t="s">
        <v>37</v>
      </c>
      <c r="K7" s="386" t="s">
        <v>38</v>
      </c>
      <c r="L7" s="380"/>
      <c r="M7" s="383"/>
      <c r="N7" s="385" t="s">
        <v>37</v>
      </c>
      <c r="O7" s="386" t="s">
        <v>38</v>
      </c>
      <c r="P7" s="380"/>
      <c r="Q7" s="471" t="s">
        <v>156</v>
      </c>
      <c r="R7" s="469"/>
      <c r="S7" s="470"/>
    </row>
    <row r="8" spans="1:19" ht="30" customHeight="1">
      <c r="A8" s="436"/>
      <c r="B8" s="437"/>
      <c r="C8" s="438"/>
      <c r="D8" s="384" t="s">
        <v>39</v>
      </c>
      <c r="E8" s="286" t="s">
        <v>40</v>
      </c>
      <c r="F8" s="380" t="s">
        <v>41</v>
      </c>
      <c r="G8" s="384" t="s">
        <v>39</v>
      </c>
      <c r="H8" s="286" t="s">
        <v>40</v>
      </c>
      <c r="I8" s="380" t="s">
        <v>41</v>
      </c>
      <c r="J8" s="384" t="s">
        <v>39</v>
      </c>
      <c r="K8" s="286" t="s">
        <v>40</v>
      </c>
      <c r="L8" s="380" t="s">
        <v>41</v>
      </c>
      <c r="M8" s="387" t="s">
        <v>47</v>
      </c>
      <c r="N8" s="384" t="s">
        <v>39</v>
      </c>
      <c r="O8" s="286" t="s">
        <v>40</v>
      </c>
      <c r="P8" s="380" t="s">
        <v>41</v>
      </c>
      <c r="Q8" s="471" t="s">
        <v>156</v>
      </c>
      <c r="R8" s="469"/>
      <c r="S8" s="470"/>
    </row>
    <row r="9" spans="1:19" ht="30" customHeight="1" thickBot="1">
      <c r="A9" s="439"/>
      <c r="B9" s="440"/>
      <c r="C9" s="441"/>
      <c r="D9" s="392" t="s">
        <v>42</v>
      </c>
      <c r="E9" s="388" t="s">
        <v>43</v>
      </c>
      <c r="F9" s="382" t="s">
        <v>44</v>
      </c>
      <c r="G9" s="392" t="s">
        <v>42</v>
      </c>
      <c r="H9" s="388" t="s">
        <v>43</v>
      </c>
      <c r="I9" s="382" t="s">
        <v>44</v>
      </c>
      <c r="J9" s="392" t="s">
        <v>42</v>
      </c>
      <c r="K9" s="388" t="s">
        <v>43</v>
      </c>
      <c r="L9" s="382" t="s">
        <v>44</v>
      </c>
      <c r="M9" s="389" t="s">
        <v>129</v>
      </c>
      <c r="N9" s="392" t="s">
        <v>42</v>
      </c>
      <c r="O9" s="388" t="s">
        <v>43</v>
      </c>
      <c r="P9" s="382" t="s">
        <v>44</v>
      </c>
      <c r="Q9" s="472" t="s">
        <v>156</v>
      </c>
      <c r="R9" s="473"/>
      <c r="S9" s="474"/>
    </row>
    <row r="10" spans="1:19" ht="30" customHeight="1" thickBot="1">
      <c r="A10" s="482" t="s">
        <v>0</v>
      </c>
      <c r="B10" s="483"/>
      <c r="C10" s="484"/>
      <c r="D10" s="393"/>
      <c r="E10" s="390"/>
      <c r="F10" s="390"/>
      <c r="G10" s="390"/>
      <c r="H10" s="390"/>
      <c r="I10" s="390"/>
      <c r="J10" s="390"/>
      <c r="K10" s="390"/>
      <c r="L10" s="390"/>
      <c r="M10" s="390"/>
      <c r="N10" s="390"/>
      <c r="O10" s="390"/>
      <c r="P10" s="390"/>
      <c r="Q10" s="482" t="s">
        <v>49</v>
      </c>
      <c r="R10" s="483"/>
      <c r="S10" s="484"/>
    </row>
    <row r="11" spans="1:19" ht="30" customHeight="1" thickBot="1">
      <c r="A11" s="485" t="s">
        <v>130</v>
      </c>
      <c r="B11" s="458"/>
      <c r="C11" s="458"/>
      <c r="D11" s="486" t="s">
        <v>159</v>
      </c>
      <c r="E11" s="487"/>
      <c r="F11" s="487"/>
      <c r="G11" s="486" t="s">
        <v>167</v>
      </c>
      <c r="H11" s="487"/>
      <c r="I11" s="487"/>
      <c r="J11" s="488" t="s">
        <v>127</v>
      </c>
      <c r="K11" s="489"/>
      <c r="L11" s="490"/>
      <c r="M11" s="413"/>
      <c r="N11" s="488" t="s">
        <v>106</v>
      </c>
      <c r="O11" s="489"/>
      <c r="P11" s="490"/>
      <c r="Q11" s="485" t="s">
        <v>148</v>
      </c>
      <c r="R11" s="491"/>
      <c r="S11" s="492"/>
    </row>
    <row r="12" spans="1:19" ht="33.75" customHeight="1" thickBot="1">
      <c r="A12" s="213" t="s">
        <v>131</v>
      </c>
      <c r="B12" s="214"/>
      <c r="C12" s="215"/>
      <c r="D12" s="216">
        <v>76924</v>
      </c>
      <c r="E12" s="217">
        <v>12410</v>
      </c>
      <c r="F12" s="218">
        <v>89334</v>
      </c>
      <c r="G12" s="216">
        <v>63796</v>
      </c>
      <c r="H12" s="217">
        <v>10508</v>
      </c>
      <c r="I12" s="218">
        <v>74304</v>
      </c>
      <c r="J12" s="216">
        <v>57445</v>
      </c>
      <c r="K12" s="217">
        <v>25697</v>
      </c>
      <c r="L12" s="218">
        <v>83142</v>
      </c>
      <c r="M12" s="414">
        <v>-31.7</v>
      </c>
      <c r="N12" s="219">
        <v>66266</v>
      </c>
      <c r="O12" s="220">
        <v>55546</v>
      </c>
      <c r="P12" s="221">
        <v>121812</v>
      </c>
      <c r="Q12" s="222"/>
      <c r="R12" s="223"/>
      <c r="S12" s="224" t="s">
        <v>50</v>
      </c>
    </row>
    <row r="13" spans="1:19" ht="30" customHeight="1">
      <c r="A13" s="213"/>
      <c r="B13" s="214"/>
      <c r="C13" s="214"/>
      <c r="D13" s="225"/>
      <c r="E13" s="225"/>
      <c r="F13" s="225"/>
      <c r="G13" s="225"/>
      <c r="H13" s="225"/>
      <c r="I13" s="225"/>
      <c r="J13" s="493" t="s">
        <v>46</v>
      </c>
      <c r="K13" s="493"/>
      <c r="L13" s="493"/>
      <c r="M13" s="415"/>
      <c r="N13" s="493" t="s">
        <v>46</v>
      </c>
      <c r="O13" s="493"/>
      <c r="P13" s="493"/>
      <c r="Q13" s="222"/>
      <c r="R13" s="226"/>
      <c r="S13" s="224"/>
    </row>
    <row r="14" spans="1:19" ht="30" customHeight="1">
      <c r="A14" s="213"/>
      <c r="B14" s="214"/>
      <c r="C14" s="214"/>
      <c r="D14" s="227"/>
      <c r="E14" s="228"/>
      <c r="F14" s="228"/>
      <c r="G14" s="228"/>
      <c r="H14" s="228"/>
      <c r="I14" s="227"/>
      <c r="J14" s="494" t="s">
        <v>163</v>
      </c>
      <c r="K14" s="494"/>
      <c r="L14" s="495"/>
      <c r="M14" s="415"/>
      <c r="N14" s="494" t="s">
        <v>164</v>
      </c>
      <c r="O14" s="494"/>
      <c r="P14" s="495"/>
      <c r="Q14" s="222"/>
      <c r="R14" s="226"/>
      <c r="S14" s="224"/>
    </row>
    <row r="15" spans="1:19" ht="30" customHeight="1" thickBot="1">
      <c r="A15" s="213"/>
      <c r="B15" s="226"/>
      <c r="C15" s="226"/>
      <c r="D15" s="229"/>
      <c r="E15" s="229"/>
      <c r="F15" s="229"/>
      <c r="G15" s="229"/>
      <c r="H15" s="229"/>
      <c r="I15" s="229"/>
      <c r="J15" s="496" t="s">
        <v>165</v>
      </c>
      <c r="K15" s="497"/>
      <c r="L15" s="496"/>
      <c r="M15" s="415"/>
      <c r="N15" s="496" t="s">
        <v>166</v>
      </c>
      <c r="O15" s="497"/>
      <c r="P15" s="496"/>
      <c r="Q15" s="391"/>
      <c r="R15" s="260"/>
      <c r="S15" s="247"/>
    </row>
    <row r="16" spans="1:19" ht="30" customHeight="1" thickBot="1">
      <c r="A16" s="213" t="s">
        <v>2</v>
      </c>
      <c r="B16" s="230"/>
      <c r="C16" s="230"/>
      <c r="D16" s="231">
        <v>1733</v>
      </c>
      <c r="E16" s="232">
        <v>171</v>
      </c>
      <c r="F16" s="233">
        <v>1904</v>
      </c>
      <c r="G16" s="231">
        <v>1898</v>
      </c>
      <c r="H16" s="232">
        <v>31</v>
      </c>
      <c r="I16" s="233">
        <v>1929</v>
      </c>
      <c r="J16" s="231">
        <v>127065</v>
      </c>
      <c r="K16" s="232">
        <v>15921</v>
      </c>
      <c r="L16" s="236">
        <v>142986</v>
      </c>
      <c r="M16" s="416">
        <v>-1</v>
      </c>
      <c r="N16" s="234">
        <v>123562</v>
      </c>
      <c r="O16" s="235">
        <v>20856</v>
      </c>
      <c r="P16" s="236">
        <v>144418</v>
      </c>
      <c r="Q16" s="222"/>
      <c r="R16" s="222"/>
      <c r="S16" s="224" t="s">
        <v>51</v>
      </c>
    </row>
    <row r="17" spans="1:19" ht="30" customHeight="1">
      <c r="A17" s="213"/>
      <c r="B17" s="237" t="s">
        <v>99</v>
      </c>
      <c r="C17" s="238"/>
      <c r="D17" s="239">
        <v>1733</v>
      </c>
      <c r="E17" s="240">
        <v>171</v>
      </c>
      <c r="F17" s="241">
        <v>1904</v>
      </c>
      <c r="G17" s="239">
        <v>1898</v>
      </c>
      <c r="H17" s="240">
        <v>31</v>
      </c>
      <c r="I17" s="241">
        <v>1929</v>
      </c>
      <c r="J17" s="239">
        <v>50292</v>
      </c>
      <c r="K17" s="240">
        <v>15921</v>
      </c>
      <c r="L17" s="241">
        <v>66213</v>
      </c>
      <c r="M17" s="417">
        <v>-43.5</v>
      </c>
      <c r="N17" s="242">
        <v>96362</v>
      </c>
      <c r="O17" s="243">
        <v>20856</v>
      </c>
      <c r="P17" s="244">
        <v>117218</v>
      </c>
      <c r="Q17" s="245"/>
      <c r="R17" s="246" t="s">
        <v>104</v>
      </c>
      <c r="S17" s="247"/>
    </row>
    <row r="18" spans="1:19" ht="30" customHeight="1" thickBot="1">
      <c r="A18" s="213"/>
      <c r="B18" s="248" t="s">
        <v>132</v>
      </c>
      <c r="C18" s="249"/>
      <c r="D18" s="250">
        <v>0</v>
      </c>
      <c r="E18" s="251">
        <v>0</v>
      </c>
      <c r="F18" s="252">
        <v>0</v>
      </c>
      <c r="G18" s="250">
        <v>0</v>
      </c>
      <c r="H18" s="251">
        <v>0</v>
      </c>
      <c r="I18" s="252">
        <v>0</v>
      </c>
      <c r="J18" s="250">
        <v>76773</v>
      </c>
      <c r="K18" s="251">
        <v>0</v>
      </c>
      <c r="L18" s="252">
        <v>76773</v>
      </c>
      <c r="M18" s="418">
        <v>182.3</v>
      </c>
      <c r="N18" s="253">
        <v>27200</v>
      </c>
      <c r="O18" s="254">
        <v>0</v>
      </c>
      <c r="P18" s="255">
        <v>27200</v>
      </c>
      <c r="Q18" s="256"/>
      <c r="R18" s="257" t="s">
        <v>149</v>
      </c>
      <c r="S18" s="247"/>
    </row>
    <row r="19" spans="1:19" ht="9" customHeight="1" thickBot="1">
      <c r="A19" s="213"/>
      <c r="B19" s="226"/>
      <c r="C19" s="226"/>
      <c r="D19" s="258"/>
      <c r="E19" s="258"/>
      <c r="F19" s="259"/>
      <c r="G19" s="258"/>
      <c r="H19" s="258"/>
      <c r="I19" s="259"/>
      <c r="J19" s="258"/>
      <c r="K19" s="258"/>
      <c r="L19" s="259"/>
      <c r="M19" s="415"/>
      <c r="N19" s="259"/>
      <c r="O19" s="259"/>
      <c r="P19" s="259"/>
      <c r="Q19" s="260"/>
      <c r="R19" s="260"/>
      <c r="S19" s="247"/>
    </row>
    <row r="20" spans="1:19" ht="30" customHeight="1" thickBot="1">
      <c r="A20" s="213" t="s">
        <v>4</v>
      </c>
      <c r="B20" s="261"/>
      <c r="C20" s="230"/>
      <c r="D20" s="262">
        <v>14493</v>
      </c>
      <c r="E20" s="263">
        <v>2173</v>
      </c>
      <c r="F20" s="221">
        <v>16666</v>
      </c>
      <c r="G20" s="262">
        <v>8461</v>
      </c>
      <c r="H20" s="263">
        <v>3103</v>
      </c>
      <c r="I20" s="221">
        <v>11564</v>
      </c>
      <c r="J20" s="262">
        <v>115556</v>
      </c>
      <c r="K20" s="263">
        <v>29627</v>
      </c>
      <c r="L20" s="221">
        <v>145183</v>
      </c>
      <c r="M20" s="414">
        <v>1.9</v>
      </c>
      <c r="N20" s="264">
        <v>98461</v>
      </c>
      <c r="O20" s="265">
        <v>44067</v>
      </c>
      <c r="P20" s="221">
        <v>142528</v>
      </c>
      <c r="Q20" s="222"/>
      <c r="R20" s="222"/>
      <c r="S20" s="224" t="s">
        <v>52</v>
      </c>
    </row>
    <row r="21" spans="1:19" ht="30" customHeight="1">
      <c r="A21" s="213"/>
      <c r="B21" s="266" t="s">
        <v>133</v>
      </c>
      <c r="C21" s="267"/>
      <c r="D21" s="239">
        <v>14397</v>
      </c>
      <c r="E21" s="240">
        <v>2170</v>
      </c>
      <c r="F21" s="241">
        <v>16567</v>
      </c>
      <c r="G21" s="239">
        <v>8305</v>
      </c>
      <c r="H21" s="240">
        <v>3103</v>
      </c>
      <c r="I21" s="241">
        <v>11408</v>
      </c>
      <c r="J21" s="239">
        <v>114359</v>
      </c>
      <c r="K21" s="240">
        <v>29116</v>
      </c>
      <c r="L21" s="241">
        <v>143475</v>
      </c>
      <c r="M21" s="419">
        <v>4.1</v>
      </c>
      <c r="N21" s="268">
        <v>95922</v>
      </c>
      <c r="O21" s="269">
        <v>41880</v>
      </c>
      <c r="P21" s="241">
        <v>137802</v>
      </c>
      <c r="Q21" s="270"/>
      <c r="R21" s="271" t="s">
        <v>53</v>
      </c>
      <c r="S21" s="224"/>
    </row>
    <row r="22" spans="1:19" ht="30" customHeight="1">
      <c r="A22" s="213"/>
      <c r="B22" s="272"/>
      <c r="C22" s="273" t="s">
        <v>6</v>
      </c>
      <c r="D22" s="274">
        <v>13365</v>
      </c>
      <c r="E22" s="275">
        <v>2007</v>
      </c>
      <c r="F22" s="276">
        <v>15372</v>
      </c>
      <c r="G22" s="274">
        <v>7895</v>
      </c>
      <c r="H22" s="275">
        <v>2968</v>
      </c>
      <c r="I22" s="276">
        <v>10863</v>
      </c>
      <c r="J22" s="274">
        <v>108315</v>
      </c>
      <c r="K22" s="275">
        <v>26895</v>
      </c>
      <c r="L22" s="276">
        <v>135210</v>
      </c>
      <c r="M22" s="420">
        <v>4.8</v>
      </c>
      <c r="N22" s="277">
        <v>89935</v>
      </c>
      <c r="O22" s="278">
        <v>39140</v>
      </c>
      <c r="P22" s="276">
        <v>129075</v>
      </c>
      <c r="Q22" s="260" t="s">
        <v>54</v>
      </c>
      <c r="R22" s="279"/>
      <c r="S22" s="224"/>
    </row>
    <row r="23" spans="1:19" ht="30" customHeight="1">
      <c r="A23" s="213"/>
      <c r="B23" s="280"/>
      <c r="C23" s="237" t="s">
        <v>7</v>
      </c>
      <c r="D23" s="281">
        <v>714</v>
      </c>
      <c r="E23" s="282">
        <v>291</v>
      </c>
      <c r="F23" s="283">
        <v>1005</v>
      </c>
      <c r="G23" s="281">
        <v>470</v>
      </c>
      <c r="H23" s="282">
        <v>185</v>
      </c>
      <c r="I23" s="283">
        <v>655</v>
      </c>
      <c r="J23" s="281">
        <v>2487</v>
      </c>
      <c r="K23" s="282">
        <v>7393</v>
      </c>
      <c r="L23" s="283">
        <v>9880</v>
      </c>
      <c r="M23" s="421">
        <v>6.1</v>
      </c>
      <c r="N23" s="284">
        <v>143</v>
      </c>
      <c r="O23" s="285">
        <v>9171</v>
      </c>
      <c r="P23" s="283">
        <v>9314</v>
      </c>
      <c r="Q23" s="246" t="s">
        <v>55</v>
      </c>
      <c r="R23" s="286"/>
      <c r="S23" s="247"/>
    </row>
    <row r="24" spans="1:19" ht="30" customHeight="1">
      <c r="A24" s="213"/>
      <c r="B24" s="287"/>
      <c r="C24" s="288" t="s">
        <v>8</v>
      </c>
      <c r="D24" s="289">
        <v>3053</v>
      </c>
      <c r="E24" s="290">
        <v>1712</v>
      </c>
      <c r="F24" s="291">
        <v>4765</v>
      </c>
      <c r="G24" s="289">
        <v>875</v>
      </c>
      <c r="H24" s="290">
        <v>2780</v>
      </c>
      <c r="I24" s="291">
        <v>3655</v>
      </c>
      <c r="J24" s="289">
        <v>23610</v>
      </c>
      <c r="K24" s="290">
        <v>18993</v>
      </c>
      <c r="L24" s="291">
        <v>42603</v>
      </c>
      <c r="M24" s="421">
        <v>-2.5</v>
      </c>
      <c r="N24" s="292">
        <v>14400</v>
      </c>
      <c r="O24" s="293">
        <v>29280</v>
      </c>
      <c r="P24" s="291">
        <v>43680</v>
      </c>
      <c r="Q24" s="294" t="s">
        <v>56</v>
      </c>
      <c r="R24" s="286"/>
      <c r="S24" s="247"/>
    </row>
    <row r="25" spans="1:19" ht="30" customHeight="1">
      <c r="A25" s="213"/>
      <c r="B25" s="287"/>
      <c r="C25" s="288" t="s">
        <v>134</v>
      </c>
      <c r="D25" s="289">
        <v>9598</v>
      </c>
      <c r="E25" s="290">
        <v>4</v>
      </c>
      <c r="F25" s="291">
        <v>9602</v>
      </c>
      <c r="G25" s="289">
        <v>6550</v>
      </c>
      <c r="H25" s="290">
        <v>3</v>
      </c>
      <c r="I25" s="291">
        <v>6553</v>
      </c>
      <c r="J25" s="289">
        <v>82218</v>
      </c>
      <c r="K25" s="290">
        <v>509</v>
      </c>
      <c r="L25" s="291">
        <v>82727</v>
      </c>
      <c r="M25" s="421">
        <v>8.7</v>
      </c>
      <c r="N25" s="292">
        <v>75392</v>
      </c>
      <c r="O25" s="293">
        <v>689</v>
      </c>
      <c r="P25" s="291">
        <v>76081</v>
      </c>
      <c r="Q25" s="294" t="s">
        <v>103</v>
      </c>
      <c r="R25" s="286"/>
      <c r="S25" s="247"/>
    </row>
    <row r="26" spans="1:19" ht="30" customHeight="1">
      <c r="A26" s="213"/>
      <c r="B26" s="287"/>
      <c r="C26" s="288" t="s">
        <v>10</v>
      </c>
      <c r="D26" s="289">
        <v>0</v>
      </c>
      <c r="E26" s="290">
        <v>0</v>
      </c>
      <c r="F26" s="291">
        <v>0</v>
      </c>
      <c r="G26" s="289">
        <v>0</v>
      </c>
      <c r="H26" s="290">
        <v>0</v>
      </c>
      <c r="I26" s="291">
        <v>0</v>
      </c>
      <c r="J26" s="289">
        <v>0</v>
      </c>
      <c r="K26" s="290">
        <v>0</v>
      </c>
      <c r="L26" s="291">
        <v>0</v>
      </c>
      <c r="M26" s="421">
        <v>0</v>
      </c>
      <c r="N26" s="292">
        <v>0</v>
      </c>
      <c r="O26" s="293">
        <v>0</v>
      </c>
      <c r="P26" s="291">
        <v>0</v>
      </c>
      <c r="Q26" s="294" t="s">
        <v>58</v>
      </c>
      <c r="R26" s="286"/>
      <c r="S26" s="247"/>
    </row>
    <row r="27" spans="1:19" ht="30" customHeight="1">
      <c r="A27" s="213"/>
      <c r="B27" s="287"/>
      <c r="C27" s="295" t="s">
        <v>135</v>
      </c>
      <c r="D27" s="289">
        <v>0</v>
      </c>
      <c r="E27" s="290">
        <v>0</v>
      </c>
      <c r="F27" s="291">
        <v>0</v>
      </c>
      <c r="G27" s="289">
        <v>0</v>
      </c>
      <c r="H27" s="290">
        <v>0</v>
      </c>
      <c r="I27" s="291">
        <v>0</v>
      </c>
      <c r="J27" s="289">
        <v>0</v>
      </c>
      <c r="K27" s="290">
        <v>0</v>
      </c>
      <c r="L27" s="291">
        <v>0</v>
      </c>
      <c r="M27" s="422">
        <v>0</v>
      </c>
      <c r="N27" s="292">
        <v>0</v>
      </c>
      <c r="O27" s="293">
        <v>0</v>
      </c>
      <c r="P27" s="291">
        <v>0</v>
      </c>
      <c r="Q27" s="257" t="s">
        <v>150</v>
      </c>
      <c r="R27" s="279"/>
      <c r="S27" s="247"/>
    </row>
    <row r="28" spans="1:19" ht="30" customHeight="1">
      <c r="A28" s="213"/>
      <c r="B28" s="287"/>
      <c r="C28" s="226" t="s">
        <v>12</v>
      </c>
      <c r="D28" s="274">
        <v>1032</v>
      </c>
      <c r="E28" s="275">
        <v>163</v>
      </c>
      <c r="F28" s="276">
        <v>1195</v>
      </c>
      <c r="G28" s="274">
        <v>410</v>
      </c>
      <c r="H28" s="275">
        <v>135</v>
      </c>
      <c r="I28" s="276">
        <v>545</v>
      </c>
      <c r="J28" s="274">
        <v>6044</v>
      </c>
      <c r="K28" s="275">
        <v>2221</v>
      </c>
      <c r="L28" s="276">
        <v>8265</v>
      </c>
      <c r="M28" s="420">
        <v>-5.3</v>
      </c>
      <c r="N28" s="277">
        <v>5987</v>
      </c>
      <c r="O28" s="278">
        <v>2740</v>
      </c>
      <c r="P28" s="276">
        <v>8727</v>
      </c>
      <c r="Q28" s="260" t="s">
        <v>60</v>
      </c>
      <c r="R28" s="279"/>
      <c r="S28" s="247"/>
    </row>
    <row r="29" spans="1:19" ht="30" customHeight="1">
      <c r="A29" s="213"/>
      <c r="B29" s="280"/>
      <c r="C29" s="237" t="s">
        <v>13</v>
      </c>
      <c r="D29" s="289">
        <v>72</v>
      </c>
      <c r="E29" s="290">
        <v>0</v>
      </c>
      <c r="F29" s="283">
        <v>72</v>
      </c>
      <c r="G29" s="289">
        <v>76</v>
      </c>
      <c r="H29" s="290">
        <v>0</v>
      </c>
      <c r="I29" s="283">
        <v>76</v>
      </c>
      <c r="J29" s="289">
        <v>803</v>
      </c>
      <c r="K29" s="290">
        <v>64</v>
      </c>
      <c r="L29" s="283">
        <v>867</v>
      </c>
      <c r="M29" s="421">
        <v>1.4</v>
      </c>
      <c r="N29" s="292">
        <v>855</v>
      </c>
      <c r="O29" s="293">
        <v>0</v>
      </c>
      <c r="P29" s="283">
        <v>855</v>
      </c>
      <c r="Q29" s="246" t="s">
        <v>61</v>
      </c>
      <c r="R29" s="286"/>
      <c r="S29" s="247"/>
    </row>
    <row r="30" spans="1:19" ht="30" customHeight="1">
      <c r="A30" s="213"/>
      <c r="B30" s="287"/>
      <c r="C30" s="288" t="s">
        <v>14</v>
      </c>
      <c r="D30" s="289">
        <v>369</v>
      </c>
      <c r="E30" s="290">
        <v>83</v>
      </c>
      <c r="F30" s="291">
        <v>452</v>
      </c>
      <c r="G30" s="289">
        <v>254</v>
      </c>
      <c r="H30" s="290">
        <v>34</v>
      </c>
      <c r="I30" s="291">
        <v>288</v>
      </c>
      <c r="J30" s="289">
        <v>2592</v>
      </c>
      <c r="K30" s="290">
        <v>712</v>
      </c>
      <c r="L30" s="291">
        <v>3304</v>
      </c>
      <c r="M30" s="421">
        <v>4.7</v>
      </c>
      <c r="N30" s="292">
        <v>2141</v>
      </c>
      <c r="O30" s="293">
        <v>1015</v>
      </c>
      <c r="P30" s="291">
        <v>3156</v>
      </c>
      <c r="Q30" s="294" t="s">
        <v>62</v>
      </c>
      <c r="R30" s="286"/>
      <c r="S30" s="247"/>
    </row>
    <row r="31" spans="1:19" ht="30" customHeight="1">
      <c r="A31" s="213"/>
      <c r="B31" s="287"/>
      <c r="C31" s="295" t="s">
        <v>15</v>
      </c>
      <c r="D31" s="289">
        <v>591</v>
      </c>
      <c r="E31" s="290">
        <v>80</v>
      </c>
      <c r="F31" s="291">
        <v>671</v>
      </c>
      <c r="G31" s="289">
        <v>80</v>
      </c>
      <c r="H31" s="290">
        <v>101</v>
      </c>
      <c r="I31" s="291">
        <v>181</v>
      </c>
      <c r="J31" s="289">
        <v>2649</v>
      </c>
      <c r="K31" s="290">
        <v>1445</v>
      </c>
      <c r="L31" s="291">
        <v>4094</v>
      </c>
      <c r="M31" s="422">
        <v>-13.2</v>
      </c>
      <c r="N31" s="296">
        <v>2991</v>
      </c>
      <c r="O31" s="297">
        <v>1725</v>
      </c>
      <c r="P31" s="291">
        <v>4716</v>
      </c>
      <c r="Q31" s="257" t="s">
        <v>63</v>
      </c>
      <c r="R31" s="279"/>
      <c r="S31" s="247"/>
    </row>
    <row r="32" spans="1:19" ht="30" customHeight="1">
      <c r="A32" s="213"/>
      <c r="B32" s="287" t="s">
        <v>136</v>
      </c>
      <c r="C32" s="298"/>
      <c r="D32" s="281">
        <v>0</v>
      </c>
      <c r="E32" s="282">
        <v>0</v>
      </c>
      <c r="F32" s="283">
        <v>0</v>
      </c>
      <c r="G32" s="281">
        <v>0</v>
      </c>
      <c r="H32" s="282">
        <v>0</v>
      </c>
      <c r="I32" s="283">
        <v>0</v>
      </c>
      <c r="J32" s="281">
        <v>0</v>
      </c>
      <c r="K32" s="282">
        <v>0</v>
      </c>
      <c r="L32" s="283">
        <v>0</v>
      </c>
      <c r="M32" s="421">
        <v>0</v>
      </c>
      <c r="N32" s="284">
        <v>0</v>
      </c>
      <c r="O32" s="285">
        <v>0</v>
      </c>
      <c r="P32" s="283">
        <v>0</v>
      </c>
      <c r="Q32" s="299"/>
      <c r="R32" s="300" t="s">
        <v>64</v>
      </c>
      <c r="S32" s="247"/>
    </row>
    <row r="33" spans="1:19" ht="30" customHeight="1">
      <c r="A33" s="213"/>
      <c r="B33" s="272" t="s">
        <v>137</v>
      </c>
      <c r="C33" s="301"/>
      <c r="D33" s="289">
        <v>0</v>
      </c>
      <c r="E33" s="290">
        <v>0</v>
      </c>
      <c r="F33" s="291">
        <v>0</v>
      </c>
      <c r="G33" s="289">
        <v>77</v>
      </c>
      <c r="H33" s="290">
        <v>0</v>
      </c>
      <c r="I33" s="291">
        <v>77</v>
      </c>
      <c r="J33" s="289">
        <v>149</v>
      </c>
      <c r="K33" s="290">
        <v>463</v>
      </c>
      <c r="L33" s="291">
        <v>612</v>
      </c>
      <c r="M33" s="421">
        <v>-75.6</v>
      </c>
      <c r="N33" s="292">
        <v>947</v>
      </c>
      <c r="O33" s="293">
        <v>1566</v>
      </c>
      <c r="P33" s="291">
        <v>2513</v>
      </c>
      <c r="Q33" s="260"/>
      <c r="R33" s="279" t="s">
        <v>65</v>
      </c>
      <c r="S33" s="247"/>
    </row>
    <row r="34" spans="1:19" ht="30" customHeight="1" thickBot="1">
      <c r="A34" s="213"/>
      <c r="B34" s="302" t="s">
        <v>18</v>
      </c>
      <c r="C34" s="303"/>
      <c r="D34" s="250">
        <v>96</v>
      </c>
      <c r="E34" s="251">
        <v>3</v>
      </c>
      <c r="F34" s="252">
        <v>99</v>
      </c>
      <c r="G34" s="250">
        <v>79</v>
      </c>
      <c r="H34" s="251">
        <v>0</v>
      </c>
      <c r="I34" s="252">
        <v>79</v>
      </c>
      <c r="J34" s="250">
        <v>1048</v>
      </c>
      <c r="K34" s="251">
        <v>48</v>
      </c>
      <c r="L34" s="252">
        <v>1096</v>
      </c>
      <c r="M34" s="423">
        <v>-50.5</v>
      </c>
      <c r="N34" s="304">
        <v>1592</v>
      </c>
      <c r="O34" s="305">
        <v>621</v>
      </c>
      <c r="P34" s="252">
        <v>2213</v>
      </c>
      <c r="Q34" s="306"/>
      <c r="R34" s="307" t="s">
        <v>66</v>
      </c>
      <c r="S34" s="247"/>
    </row>
    <row r="35" spans="1:19" ht="9" customHeight="1" thickBot="1">
      <c r="A35" s="213"/>
      <c r="B35" s="214"/>
      <c r="C35" s="214"/>
      <c r="D35" s="259"/>
      <c r="E35" s="259"/>
      <c r="F35" s="259"/>
      <c r="G35" s="258"/>
      <c r="H35" s="258"/>
      <c r="I35" s="259"/>
      <c r="J35" s="258"/>
      <c r="K35" s="258"/>
      <c r="L35" s="259"/>
      <c r="M35" s="415"/>
      <c r="N35" s="259"/>
      <c r="O35" s="259"/>
      <c r="P35" s="259"/>
      <c r="Q35" s="222"/>
      <c r="R35" s="222"/>
      <c r="S35" s="224"/>
    </row>
    <row r="36" spans="1:19" ht="30" customHeight="1" thickBot="1">
      <c r="A36" s="213" t="s">
        <v>19</v>
      </c>
      <c r="B36" s="230"/>
      <c r="C36" s="230"/>
      <c r="D36" s="308">
        <v>575</v>
      </c>
      <c r="E36" s="309">
        <v>0</v>
      </c>
      <c r="F36" s="310">
        <v>575</v>
      </c>
      <c r="G36" s="308">
        <v>421</v>
      </c>
      <c r="H36" s="309">
        <v>0</v>
      </c>
      <c r="I36" s="310">
        <v>421</v>
      </c>
      <c r="J36" s="308">
        <v>7788</v>
      </c>
      <c r="K36" s="309">
        <v>4080</v>
      </c>
      <c r="L36" s="310">
        <v>11868</v>
      </c>
      <c r="M36" s="416">
        <v>-53.5</v>
      </c>
      <c r="N36" s="311">
        <v>20949</v>
      </c>
      <c r="O36" s="312">
        <v>4560</v>
      </c>
      <c r="P36" s="310">
        <v>25509</v>
      </c>
      <c r="Q36" s="226"/>
      <c r="R36" s="226"/>
      <c r="S36" s="313" t="s">
        <v>67</v>
      </c>
    </row>
    <row r="37" spans="1:19" ht="30" customHeight="1">
      <c r="A37" s="213"/>
      <c r="B37" s="266" t="s">
        <v>100</v>
      </c>
      <c r="C37" s="314"/>
      <c r="D37" s="315">
        <v>572</v>
      </c>
      <c r="E37" s="316">
        <v>0</v>
      </c>
      <c r="F37" s="317">
        <v>572</v>
      </c>
      <c r="G37" s="315">
        <v>387</v>
      </c>
      <c r="H37" s="316">
        <v>0</v>
      </c>
      <c r="I37" s="317">
        <v>387</v>
      </c>
      <c r="J37" s="315">
        <v>1642</v>
      </c>
      <c r="K37" s="316">
        <v>2866</v>
      </c>
      <c r="L37" s="317">
        <v>4508</v>
      </c>
      <c r="M37" s="424">
        <v>15.3</v>
      </c>
      <c r="N37" s="296">
        <v>0</v>
      </c>
      <c r="O37" s="297">
        <v>3909</v>
      </c>
      <c r="P37" s="317">
        <v>3909</v>
      </c>
      <c r="Q37" s="318"/>
      <c r="R37" s="271" t="s">
        <v>102</v>
      </c>
      <c r="S37" s="224"/>
    </row>
    <row r="38" spans="1:19" ht="30" customHeight="1">
      <c r="A38" s="213"/>
      <c r="B38" s="319"/>
      <c r="C38" s="320" t="s">
        <v>21</v>
      </c>
      <c r="D38" s="281">
        <v>572</v>
      </c>
      <c r="E38" s="282">
        <v>0</v>
      </c>
      <c r="F38" s="283">
        <v>572</v>
      </c>
      <c r="G38" s="281">
        <v>387</v>
      </c>
      <c r="H38" s="282">
        <v>0</v>
      </c>
      <c r="I38" s="283">
        <v>387</v>
      </c>
      <c r="J38" s="281">
        <v>1642</v>
      </c>
      <c r="K38" s="282">
        <v>2866</v>
      </c>
      <c r="L38" s="283">
        <v>4508</v>
      </c>
      <c r="M38" s="425">
        <v>15.3</v>
      </c>
      <c r="N38" s="284">
        <v>0</v>
      </c>
      <c r="O38" s="285">
        <v>3909</v>
      </c>
      <c r="P38" s="283">
        <v>3909</v>
      </c>
      <c r="Q38" s="321" t="s">
        <v>69</v>
      </c>
      <c r="R38" s="294"/>
      <c r="S38" s="247"/>
    </row>
    <row r="39" spans="1:19" ht="30" customHeight="1">
      <c r="A39" s="213"/>
      <c r="B39" s="319"/>
      <c r="C39" s="322" t="s">
        <v>22</v>
      </c>
      <c r="D39" s="289">
        <v>0</v>
      </c>
      <c r="E39" s="290">
        <v>0</v>
      </c>
      <c r="F39" s="317">
        <v>0</v>
      </c>
      <c r="G39" s="289">
        <v>0</v>
      </c>
      <c r="H39" s="290">
        <v>0</v>
      </c>
      <c r="I39" s="317">
        <v>0</v>
      </c>
      <c r="J39" s="289">
        <v>0</v>
      </c>
      <c r="K39" s="290">
        <v>0</v>
      </c>
      <c r="L39" s="317">
        <v>0</v>
      </c>
      <c r="M39" s="426">
        <v>0</v>
      </c>
      <c r="N39" s="292">
        <v>0</v>
      </c>
      <c r="O39" s="293">
        <v>0</v>
      </c>
      <c r="P39" s="317">
        <v>0</v>
      </c>
      <c r="Q39" s="323" t="s">
        <v>70</v>
      </c>
      <c r="R39" s="324"/>
      <c r="S39" s="247"/>
    </row>
    <row r="40" spans="1:19" ht="30" customHeight="1">
      <c r="A40" s="213"/>
      <c r="B40" s="272" t="s">
        <v>23</v>
      </c>
      <c r="C40" s="325"/>
      <c r="D40" s="326">
        <v>3</v>
      </c>
      <c r="E40" s="275">
        <v>0</v>
      </c>
      <c r="F40" s="276">
        <v>3</v>
      </c>
      <c r="G40" s="326">
        <v>34</v>
      </c>
      <c r="H40" s="275">
        <v>0</v>
      </c>
      <c r="I40" s="276">
        <v>34</v>
      </c>
      <c r="J40" s="326">
        <v>6146</v>
      </c>
      <c r="K40" s="275">
        <v>1214</v>
      </c>
      <c r="L40" s="276">
        <v>7360</v>
      </c>
      <c r="M40" s="427">
        <v>-65.9</v>
      </c>
      <c r="N40" s="277">
        <v>20949</v>
      </c>
      <c r="O40" s="278">
        <v>651</v>
      </c>
      <c r="P40" s="276">
        <v>21600</v>
      </c>
      <c r="Q40" s="327"/>
      <c r="R40" s="279" t="s">
        <v>71</v>
      </c>
      <c r="S40" s="247"/>
    </row>
    <row r="41" spans="1:19" ht="30" customHeight="1">
      <c r="A41" s="213"/>
      <c r="B41" s="319"/>
      <c r="C41" s="328" t="s">
        <v>24</v>
      </c>
      <c r="D41" s="281">
        <v>3</v>
      </c>
      <c r="E41" s="282">
        <v>0</v>
      </c>
      <c r="F41" s="283">
        <v>3</v>
      </c>
      <c r="G41" s="281">
        <v>34</v>
      </c>
      <c r="H41" s="282">
        <v>0</v>
      </c>
      <c r="I41" s="283">
        <v>34</v>
      </c>
      <c r="J41" s="281">
        <v>6146</v>
      </c>
      <c r="K41" s="282">
        <v>1214</v>
      </c>
      <c r="L41" s="283">
        <v>7360</v>
      </c>
      <c r="M41" s="425">
        <v>-65.9</v>
      </c>
      <c r="N41" s="284">
        <v>20949</v>
      </c>
      <c r="O41" s="285">
        <v>651</v>
      </c>
      <c r="P41" s="283">
        <v>21600</v>
      </c>
      <c r="Q41" s="321" t="s">
        <v>72</v>
      </c>
      <c r="R41" s="329"/>
      <c r="S41" s="247"/>
    </row>
    <row r="42" spans="1:19" ht="30" customHeight="1" thickBot="1">
      <c r="A42" s="213"/>
      <c r="B42" s="330"/>
      <c r="C42" s="322" t="s">
        <v>25</v>
      </c>
      <c r="D42" s="250">
        <v>0</v>
      </c>
      <c r="E42" s="251">
        <v>0</v>
      </c>
      <c r="F42" s="252">
        <v>0</v>
      </c>
      <c r="G42" s="250">
        <v>0</v>
      </c>
      <c r="H42" s="251">
        <v>0</v>
      </c>
      <c r="I42" s="252">
        <v>0</v>
      </c>
      <c r="J42" s="250">
        <v>0</v>
      </c>
      <c r="K42" s="251">
        <v>0</v>
      </c>
      <c r="L42" s="252">
        <v>0</v>
      </c>
      <c r="M42" s="428">
        <v>0</v>
      </c>
      <c r="N42" s="304">
        <v>0</v>
      </c>
      <c r="O42" s="305">
        <v>0</v>
      </c>
      <c r="P42" s="252">
        <v>0</v>
      </c>
      <c r="Q42" s="323" t="s">
        <v>73</v>
      </c>
      <c r="R42" s="331"/>
      <c r="S42" s="247"/>
    </row>
    <row r="43" spans="1:19" ht="9" customHeight="1" thickBot="1">
      <c r="A43" s="213"/>
      <c r="B43" s="301"/>
      <c r="C43" s="301"/>
      <c r="D43" s="259"/>
      <c r="E43" s="259"/>
      <c r="F43" s="259"/>
      <c r="G43" s="259"/>
      <c r="H43" s="259"/>
      <c r="I43" s="259"/>
      <c r="J43" s="258"/>
      <c r="K43" s="258"/>
      <c r="L43" s="259"/>
      <c r="M43" s="415"/>
      <c r="N43" s="259"/>
      <c r="O43" s="259"/>
      <c r="P43" s="259"/>
      <c r="Q43" s="260"/>
      <c r="R43" s="260"/>
      <c r="S43" s="247"/>
    </row>
    <row r="44" spans="1:19" ht="30" customHeight="1" thickBot="1">
      <c r="A44" s="332" t="s">
        <v>26</v>
      </c>
      <c r="B44" s="214"/>
      <c r="C44" s="214"/>
      <c r="D44" s="333">
        <v>-207</v>
      </c>
      <c r="E44" s="309">
        <v>-100</v>
      </c>
      <c r="F44" s="310">
        <v>-307</v>
      </c>
      <c r="G44" s="333">
        <v>-486</v>
      </c>
      <c r="H44" s="309">
        <v>-207</v>
      </c>
      <c r="I44" s="310">
        <v>-693</v>
      </c>
      <c r="J44" s="333">
        <v>3868</v>
      </c>
      <c r="K44" s="309">
        <v>268</v>
      </c>
      <c r="L44" s="310">
        <v>4136</v>
      </c>
      <c r="M44" s="429"/>
      <c r="N44" s="311">
        <v>2806</v>
      </c>
      <c r="O44" s="312">
        <v>-1585</v>
      </c>
      <c r="P44" s="310">
        <v>1221</v>
      </c>
      <c r="Q44" s="222"/>
      <c r="R44" s="222"/>
      <c r="S44" s="224" t="s">
        <v>74</v>
      </c>
    </row>
    <row r="45" spans="1:19" ht="30" customHeight="1">
      <c r="A45" s="213"/>
      <c r="B45" s="237" t="s">
        <v>138</v>
      </c>
      <c r="C45" s="238"/>
      <c r="D45" s="289">
        <v>18</v>
      </c>
      <c r="E45" s="290">
        <v>46</v>
      </c>
      <c r="F45" s="291">
        <v>64</v>
      </c>
      <c r="G45" s="289">
        <v>320</v>
      </c>
      <c r="H45" s="290">
        <v>-191</v>
      </c>
      <c r="I45" s="291">
        <v>129</v>
      </c>
      <c r="J45" s="289">
        <v>1247</v>
      </c>
      <c r="K45" s="290">
        <v>-121</v>
      </c>
      <c r="L45" s="291">
        <v>1126</v>
      </c>
      <c r="M45" s="430"/>
      <c r="N45" s="292">
        <v>370</v>
      </c>
      <c r="O45" s="293">
        <v>-94</v>
      </c>
      <c r="P45" s="291">
        <v>276</v>
      </c>
      <c r="Q45" s="245"/>
      <c r="R45" s="246" t="s">
        <v>75</v>
      </c>
      <c r="S45" s="247"/>
    </row>
    <row r="46" spans="1:19" ht="30" customHeight="1" thickBot="1">
      <c r="A46" s="213"/>
      <c r="B46" s="295" t="s">
        <v>139</v>
      </c>
      <c r="C46" s="334"/>
      <c r="D46" s="250">
        <v>-225</v>
      </c>
      <c r="E46" s="251">
        <v>-146</v>
      </c>
      <c r="F46" s="252">
        <v>-371</v>
      </c>
      <c r="G46" s="250">
        <v>-806</v>
      </c>
      <c r="H46" s="251">
        <v>-16</v>
      </c>
      <c r="I46" s="252">
        <v>-822</v>
      </c>
      <c r="J46" s="250">
        <v>2621</v>
      </c>
      <c r="K46" s="251">
        <v>389</v>
      </c>
      <c r="L46" s="252">
        <v>3010</v>
      </c>
      <c r="M46" s="431"/>
      <c r="N46" s="304">
        <v>2436</v>
      </c>
      <c r="O46" s="305">
        <v>-1491</v>
      </c>
      <c r="P46" s="252">
        <v>945</v>
      </c>
      <c r="Q46" s="256"/>
      <c r="R46" s="257" t="s">
        <v>101</v>
      </c>
      <c r="S46" s="247"/>
    </row>
    <row r="47" spans="1:19" ht="9" customHeight="1" thickBot="1">
      <c r="A47" s="213"/>
      <c r="B47" s="325"/>
      <c r="C47" s="226"/>
      <c r="D47" s="259"/>
      <c r="E47" s="259"/>
      <c r="F47" s="259"/>
      <c r="G47" s="259"/>
      <c r="H47" s="259"/>
      <c r="I47" s="259"/>
      <c r="J47" s="259"/>
      <c r="K47" s="259"/>
      <c r="L47" s="259"/>
      <c r="M47" s="415"/>
      <c r="N47" s="259"/>
      <c r="O47" s="259"/>
      <c r="P47" s="259"/>
      <c r="Q47" s="299"/>
      <c r="R47" s="299"/>
      <c r="S47" s="247"/>
    </row>
    <row r="48" spans="1:19" ht="30" customHeight="1" thickBot="1">
      <c r="A48" s="213"/>
      <c r="B48" s="226"/>
      <c r="C48" s="226"/>
      <c r="D48" s="498" t="s">
        <v>160</v>
      </c>
      <c r="E48" s="499"/>
      <c r="F48" s="499"/>
      <c r="G48" s="498" t="s">
        <v>168</v>
      </c>
      <c r="H48" s="499"/>
      <c r="I48" s="499"/>
      <c r="J48" s="498" t="s">
        <v>168</v>
      </c>
      <c r="K48" s="499"/>
      <c r="L48" s="499"/>
      <c r="M48" s="432"/>
      <c r="N48" s="498" t="s">
        <v>169</v>
      </c>
      <c r="O48" s="499"/>
      <c r="P48" s="499"/>
      <c r="Q48" s="260"/>
      <c r="R48" s="260"/>
      <c r="S48" s="247"/>
    </row>
    <row r="49" spans="1:19" ht="30" customHeight="1" thickBot="1">
      <c r="A49" s="335" t="s">
        <v>140</v>
      </c>
      <c r="B49" s="336"/>
      <c r="C49" s="336"/>
      <c r="D49" s="264">
        <v>63796</v>
      </c>
      <c r="E49" s="265">
        <v>10508</v>
      </c>
      <c r="F49" s="337">
        <v>74304</v>
      </c>
      <c r="G49" s="264">
        <v>57298</v>
      </c>
      <c r="H49" s="265">
        <v>7643</v>
      </c>
      <c r="I49" s="337">
        <v>64941</v>
      </c>
      <c r="J49" s="264">
        <v>57298</v>
      </c>
      <c r="K49" s="265">
        <v>7643</v>
      </c>
      <c r="L49" s="337">
        <v>64941</v>
      </c>
      <c r="M49" s="394">
        <v>-33</v>
      </c>
      <c r="N49" s="264">
        <v>67612</v>
      </c>
      <c r="O49" s="265">
        <v>29360</v>
      </c>
      <c r="P49" s="221">
        <v>96972</v>
      </c>
      <c r="Q49" s="338"/>
      <c r="R49" s="338"/>
      <c r="S49" s="339" t="s">
        <v>90</v>
      </c>
    </row>
    <row r="50" spans="1:19" ht="9" customHeight="1" thickBot="1">
      <c r="A50" s="340"/>
      <c r="B50" s="341"/>
      <c r="C50" s="341"/>
      <c r="D50" s="259"/>
      <c r="E50" s="259"/>
      <c r="F50" s="259"/>
      <c r="G50" s="259"/>
      <c r="H50" s="259"/>
      <c r="I50" s="259"/>
      <c r="J50" s="259"/>
      <c r="K50" s="259"/>
      <c r="L50" s="259"/>
      <c r="M50" s="397"/>
      <c r="N50" s="259"/>
      <c r="O50" s="259"/>
      <c r="P50" s="259"/>
      <c r="Q50" s="500"/>
      <c r="R50" s="500"/>
      <c r="S50" s="247"/>
    </row>
    <row r="51" spans="1:19" ht="30" customHeight="1" thickBot="1">
      <c r="A51" s="332" t="s">
        <v>141</v>
      </c>
      <c r="B51" s="214"/>
      <c r="C51" s="214"/>
      <c r="D51" s="311">
        <v>63796</v>
      </c>
      <c r="E51" s="312">
        <v>10508</v>
      </c>
      <c r="F51" s="310">
        <v>74304</v>
      </c>
      <c r="G51" s="311">
        <v>57298</v>
      </c>
      <c r="H51" s="312">
        <v>7643</v>
      </c>
      <c r="I51" s="310">
        <v>64941</v>
      </c>
      <c r="J51" s="311">
        <v>57298</v>
      </c>
      <c r="K51" s="312">
        <v>7643</v>
      </c>
      <c r="L51" s="310">
        <v>64941</v>
      </c>
      <c r="M51" s="395">
        <v>-33</v>
      </c>
      <c r="N51" s="311">
        <v>67612</v>
      </c>
      <c r="O51" s="312">
        <v>29360</v>
      </c>
      <c r="P51" s="310">
        <v>96972</v>
      </c>
      <c r="Q51" s="222"/>
      <c r="R51" s="222"/>
      <c r="S51" s="224" t="s">
        <v>151</v>
      </c>
    </row>
    <row r="52" spans="1:19" ht="30" customHeight="1">
      <c r="A52" s="342"/>
      <c r="B52" s="237" t="s">
        <v>142</v>
      </c>
      <c r="C52" s="238"/>
      <c r="D52" s="289">
        <v>28096</v>
      </c>
      <c r="E52" s="290">
        <v>3468</v>
      </c>
      <c r="F52" s="291">
        <v>31564</v>
      </c>
      <c r="G52" s="289">
        <v>24857</v>
      </c>
      <c r="H52" s="290">
        <v>3272</v>
      </c>
      <c r="I52" s="291">
        <v>28129</v>
      </c>
      <c r="J52" s="292">
        <v>24857</v>
      </c>
      <c r="K52" s="293">
        <v>3272</v>
      </c>
      <c r="L52" s="291">
        <v>28129</v>
      </c>
      <c r="M52" s="398">
        <v>-43.4</v>
      </c>
      <c r="N52" s="292">
        <v>25293</v>
      </c>
      <c r="O52" s="293">
        <v>24404</v>
      </c>
      <c r="P52" s="291">
        <v>49697</v>
      </c>
      <c r="Q52" s="245"/>
      <c r="R52" s="246" t="s">
        <v>77</v>
      </c>
      <c r="S52" s="247"/>
    </row>
    <row r="53" spans="1:19" ht="30" customHeight="1" thickBot="1">
      <c r="A53" s="342"/>
      <c r="B53" s="295" t="s">
        <v>31</v>
      </c>
      <c r="C53" s="334"/>
      <c r="D53" s="250">
        <v>35700</v>
      </c>
      <c r="E53" s="251">
        <v>7040</v>
      </c>
      <c r="F53" s="252">
        <v>42740</v>
      </c>
      <c r="G53" s="250">
        <v>32441</v>
      </c>
      <c r="H53" s="251">
        <v>4371</v>
      </c>
      <c r="I53" s="252">
        <v>36812</v>
      </c>
      <c r="J53" s="304">
        <v>32441</v>
      </c>
      <c r="K53" s="305">
        <v>4371</v>
      </c>
      <c r="L53" s="252">
        <v>36812</v>
      </c>
      <c r="M53" s="396">
        <v>-22.1</v>
      </c>
      <c r="N53" s="304">
        <v>42319</v>
      </c>
      <c r="O53" s="305">
        <v>4956</v>
      </c>
      <c r="P53" s="252">
        <v>47275</v>
      </c>
      <c r="Q53" s="256"/>
      <c r="R53" s="257" t="s">
        <v>78</v>
      </c>
      <c r="S53" s="247"/>
    </row>
    <row r="54" spans="1:19" ht="9" customHeight="1" thickBot="1">
      <c r="A54" s="332"/>
      <c r="B54" s="214"/>
      <c r="C54" s="214"/>
      <c r="D54" s="259"/>
      <c r="E54" s="259"/>
      <c r="F54" s="259"/>
      <c r="G54" s="259"/>
      <c r="H54" s="259"/>
      <c r="I54" s="259"/>
      <c r="J54" s="259"/>
      <c r="K54" s="259"/>
      <c r="L54" s="259"/>
      <c r="M54" s="378"/>
      <c r="N54" s="259"/>
      <c r="O54" s="259"/>
      <c r="P54" s="259"/>
      <c r="Q54" s="222"/>
      <c r="R54" s="222"/>
      <c r="S54" s="247"/>
    </row>
    <row r="55" spans="1:19" ht="30" customHeight="1">
      <c r="A55" s="340" t="s">
        <v>143</v>
      </c>
      <c r="B55" s="343"/>
      <c r="C55" s="343"/>
      <c r="D55" s="242"/>
      <c r="E55" s="404"/>
      <c r="F55" s="344"/>
      <c r="G55" s="242"/>
      <c r="H55" s="404"/>
      <c r="I55" s="344"/>
      <c r="J55" s="242"/>
      <c r="K55" s="404"/>
      <c r="L55" s="344"/>
      <c r="M55" s="345"/>
      <c r="N55" s="242"/>
      <c r="O55" s="404"/>
      <c r="P55" s="344"/>
      <c r="Q55" s="501" t="s">
        <v>79</v>
      </c>
      <c r="R55" s="500"/>
      <c r="S55" s="502" t="s">
        <v>79</v>
      </c>
    </row>
    <row r="56" spans="1:19" ht="30" customHeight="1">
      <c r="A56" s="213" t="s">
        <v>33</v>
      </c>
      <c r="B56" s="346"/>
      <c r="C56" s="223"/>
      <c r="D56" s="405"/>
      <c r="E56" s="406"/>
      <c r="F56" s="347"/>
      <c r="G56" s="405"/>
      <c r="H56" s="406"/>
      <c r="I56" s="347"/>
      <c r="J56" s="405"/>
      <c r="K56" s="406"/>
      <c r="L56" s="347"/>
      <c r="M56" s="348"/>
      <c r="N56" s="405"/>
      <c r="O56" s="406"/>
      <c r="P56" s="347"/>
      <c r="Q56" s="503" t="s">
        <v>152</v>
      </c>
      <c r="R56" s="504"/>
      <c r="S56" s="505" t="s">
        <v>152</v>
      </c>
    </row>
    <row r="57" spans="1:19" ht="30" customHeight="1">
      <c r="A57" s="349"/>
      <c r="B57" s="301" t="s">
        <v>144</v>
      </c>
      <c r="C57" s="301"/>
      <c r="D57" s="405">
        <v>14866</v>
      </c>
      <c r="E57" s="406">
        <v>0</v>
      </c>
      <c r="F57" s="350">
        <v>14866</v>
      </c>
      <c r="G57" s="405">
        <v>19697</v>
      </c>
      <c r="H57" s="406">
        <v>0</v>
      </c>
      <c r="I57" s="350">
        <v>19697</v>
      </c>
      <c r="J57" s="405">
        <v>15750</v>
      </c>
      <c r="K57" s="406">
        <v>0</v>
      </c>
      <c r="L57" s="350">
        <v>15750</v>
      </c>
      <c r="M57" s="399"/>
      <c r="N57" s="405">
        <v>0</v>
      </c>
      <c r="O57" s="406">
        <v>0</v>
      </c>
      <c r="P57" s="347">
        <v>0</v>
      </c>
      <c r="Q57" s="506" t="s">
        <v>81</v>
      </c>
      <c r="R57" s="507" t="s">
        <v>81</v>
      </c>
      <c r="S57" s="247"/>
    </row>
    <row r="58" spans="1:19" ht="30" customHeight="1">
      <c r="A58" s="349"/>
      <c r="B58" s="301" t="s">
        <v>87</v>
      </c>
      <c r="C58" s="301"/>
      <c r="D58" s="405">
        <v>15353</v>
      </c>
      <c r="E58" s="406">
        <v>0</v>
      </c>
      <c r="F58" s="350">
        <v>15353</v>
      </c>
      <c r="G58" s="405">
        <v>0</v>
      </c>
      <c r="H58" s="406">
        <v>0</v>
      </c>
      <c r="I58" s="350">
        <v>0</v>
      </c>
      <c r="J58" s="405">
        <v>66111</v>
      </c>
      <c r="K58" s="406">
        <v>0</v>
      </c>
      <c r="L58" s="350">
        <v>66111</v>
      </c>
      <c r="M58" s="399"/>
      <c r="N58" s="405">
        <v>15112</v>
      </c>
      <c r="O58" s="406">
        <v>0</v>
      </c>
      <c r="P58" s="347">
        <v>15112</v>
      </c>
      <c r="Q58" s="506" t="s">
        <v>153</v>
      </c>
      <c r="R58" s="507" t="s">
        <v>153</v>
      </c>
      <c r="S58" s="247"/>
    </row>
    <row r="59" spans="1:19" ht="30" customHeight="1">
      <c r="A59" s="349"/>
      <c r="B59" s="301" t="s">
        <v>88</v>
      </c>
      <c r="C59" s="301"/>
      <c r="D59" s="405">
        <v>10485</v>
      </c>
      <c r="E59" s="406">
        <v>0</v>
      </c>
      <c r="F59" s="350">
        <v>10485</v>
      </c>
      <c r="G59" s="405">
        <v>10101</v>
      </c>
      <c r="H59" s="406">
        <v>0</v>
      </c>
      <c r="I59" s="350">
        <v>10101</v>
      </c>
      <c r="J59" s="405">
        <v>72190</v>
      </c>
      <c r="K59" s="406">
        <v>0</v>
      </c>
      <c r="L59" s="350">
        <v>72190</v>
      </c>
      <c r="M59" s="399"/>
      <c r="N59" s="405">
        <v>15064</v>
      </c>
      <c r="O59" s="406">
        <v>0</v>
      </c>
      <c r="P59" s="347">
        <v>15064</v>
      </c>
      <c r="Q59" s="506" t="s">
        <v>154</v>
      </c>
      <c r="R59" s="507" t="s">
        <v>154</v>
      </c>
      <c r="S59" s="247"/>
    </row>
    <row r="60" spans="1:19" ht="30" customHeight="1">
      <c r="A60" s="349"/>
      <c r="B60" s="301" t="s">
        <v>35</v>
      </c>
      <c r="C60" s="301"/>
      <c r="D60" s="405">
        <v>37</v>
      </c>
      <c r="E60" s="407">
        <v>0</v>
      </c>
      <c r="F60" s="350">
        <v>37</v>
      </c>
      <c r="G60" s="405">
        <v>-102</v>
      </c>
      <c r="H60" s="407">
        <v>0</v>
      </c>
      <c r="I60" s="350">
        <v>-102</v>
      </c>
      <c r="J60" s="411">
        <v>-27</v>
      </c>
      <c r="K60" s="407">
        <v>0</v>
      </c>
      <c r="L60" s="351">
        <v>-27</v>
      </c>
      <c r="M60" s="400"/>
      <c r="N60" s="405">
        <v>-21</v>
      </c>
      <c r="O60" s="407">
        <v>0</v>
      </c>
      <c r="P60" s="347">
        <v>-21</v>
      </c>
      <c r="Q60" s="506" t="s">
        <v>94</v>
      </c>
      <c r="R60" s="507" t="s">
        <v>94</v>
      </c>
      <c r="S60" s="247"/>
    </row>
    <row r="61" spans="1:19" ht="30" customHeight="1" thickBot="1">
      <c r="A61" s="352"/>
      <c r="B61" s="353" t="s">
        <v>145</v>
      </c>
      <c r="C61" s="353"/>
      <c r="D61" s="408">
        <v>19697</v>
      </c>
      <c r="E61" s="409">
        <v>0</v>
      </c>
      <c r="F61" s="354">
        <v>19697</v>
      </c>
      <c r="G61" s="408">
        <v>9698</v>
      </c>
      <c r="H61" s="409">
        <v>0</v>
      </c>
      <c r="I61" s="354">
        <v>9698</v>
      </c>
      <c r="J61" s="253">
        <v>9698</v>
      </c>
      <c r="K61" s="410">
        <v>0</v>
      </c>
      <c r="L61" s="254">
        <v>9698</v>
      </c>
      <c r="M61" s="401"/>
      <c r="N61" s="408">
        <v>69</v>
      </c>
      <c r="O61" s="409">
        <v>0</v>
      </c>
      <c r="P61" s="355">
        <v>69</v>
      </c>
      <c r="Q61" s="508" t="s">
        <v>82</v>
      </c>
      <c r="R61" s="508" t="s">
        <v>82</v>
      </c>
      <c r="S61" s="356"/>
    </row>
    <row r="62" spans="1:19" ht="9" customHeight="1">
      <c r="A62" s="509"/>
      <c r="B62" s="510"/>
      <c r="C62" s="510"/>
      <c r="D62" s="510"/>
      <c r="E62" s="510"/>
      <c r="F62" s="510"/>
      <c r="G62" s="510"/>
      <c r="H62" s="510"/>
      <c r="I62" s="301"/>
      <c r="J62" s="363"/>
      <c r="K62" s="223"/>
      <c r="L62" s="511"/>
      <c r="M62" s="512"/>
      <c r="N62" s="512"/>
      <c r="O62" s="512"/>
      <c r="P62" s="512"/>
      <c r="Q62" s="512"/>
      <c r="R62" s="512"/>
      <c r="S62" s="513"/>
    </row>
    <row r="63" spans="1:19" ht="30" customHeight="1">
      <c r="A63" s="509" t="s">
        <v>107</v>
      </c>
      <c r="B63" s="514"/>
      <c r="C63" s="514"/>
      <c r="D63" s="514"/>
      <c r="E63" s="514"/>
      <c r="F63" s="514"/>
      <c r="G63" s="514"/>
      <c r="H63" s="514"/>
      <c r="I63" s="514"/>
      <c r="J63" s="363" t="s">
        <v>108</v>
      </c>
      <c r="K63" s="515" t="s">
        <v>109</v>
      </c>
      <c r="L63" s="515"/>
      <c r="M63" s="515"/>
      <c r="N63" s="515"/>
      <c r="O63" s="515"/>
      <c r="P63" s="515"/>
      <c r="Q63" s="515"/>
      <c r="R63" s="515"/>
      <c r="S63" s="516"/>
    </row>
    <row r="64" spans="1:19" ht="30" customHeight="1">
      <c r="A64" s="509" t="s">
        <v>146</v>
      </c>
      <c r="B64" s="514"/>
      <c r="C64" s="514"/>
      <c r="D64" s="514"/>
      <c r="E64" s="514"/>
      <c r="F64" s="514"/>
      <c r="G64" s="514"/>
      <c r="H64" s="514"/>
      <c r="I64" s="514"/>
      <c r="J64" s="363" t="s">
        <v>111</v>
      </c>
      <c r="K64" s="515" t="s">
        <v>112</v>
      </c>
      <c r="L64" s="515"/>
      <c r="M64" s="515"/>
      <c r="N64" s="515"/>
      <c r="O64" s="515"/>
      <c r="P64" s="515"/>
      <c r="Q64" s="515"/>
      <c r="R64" s="515"/>
      <c r="S64" s="516"/>
    </row>
    <row r="65" spans="1:19" ht="30" customHeight="1">
      <c r="A65" s="509" t="s">
        <v>147</v>
      </c>
      <c r="B65" s="514"/>
      <c r="C65" s="514"/>
      <c r="D65" s="514"/>
      <c r="E65" s="514"/>
      <c r="F65" s="514"/>
      <c r="G65" s="514"/>
      <c r="H65" s="514"/>
      <c r="I65" s="514"/>
      <c r="J65" s="363"/>
      <c r="K65" s="515" t="s">
        <v>114</v>
      </c>
      <c r="L65" s="515"/>
      <c r="M65" s="515"/>
      <c r="N65" s="515"/>
      <c r="O65" s="515"/>
      <c r="P65" s="515"/>
      <c r="Q65" s="515"/>
      <c r="R65" s="515"/>
      <c r="S65" s="516"/>
    </row>
    <row r="66" spans="1:19" ht="30" customHeight="1">
      <c r="A66" s="517" t="s">
        <v>115</v>
      </c>
      <c r="B66" s="518"/>
      <c r="C66" s="518"/>
      <c r="D66" s="518"/>
      <c r="E66" s="518"/>
      <c r="F66" s="518"/>
      <c r="G66" s="518"/>
      <c r="H66" s="518"/>
      <c r="I66" s="518"/>
      <c r="J66" s="364" t="s">
        <v>116</v>
      </c>
      <c r="K66" s="519" t="s">
        <v>117</v>
      </c>
      <c r="L66" s="519"/>
      <c r="M66" s="519"/>
      <c r="N66" s="519"/>
      <c r="O66" s="519"/>
      <c r="P66" s="519"/>
      <c r="Q66" s="519"/>
      <c r="R66" s="519"/>
      <c r="S66" s="520"/>
    </row>
    <row r="67" spans="1:19" ht="30" customHeight="1">
      <c r="A67" s="517" t="s">
        <v>118</v>
      </c>
      <c r="B67" s="518"/>
      <c r="C67" s="518"/>
      <c r="D67" s="518"/>
      <c r="E67" s="518"/>
      <c r="F67" s="518"/>
      <c r="G67" s="518"/>
      <c r="H67" s="518"/>
      <c r="I67" s="518"/>
      <c r="J67" s="364"/>
      <c r="K67" s="519" t="s">
        <v>119</v>
      </c>
      <c r="L67" s="519"/>
      <c r="M67" s="519"/>
      <c r="N67" s="519"/>
      <c r="O67" s="519"/>
      <c r="P67" s="519"/>
      <c r="Q67" s="519"/>
      <c r="R67" s="519"/>
      <c r="S67" s="520"/>
    </row>
    <row r="68" spans="1:19" ht="9" customHeight="1" thickBot="1">
      <c r="A68" s="357"/>
      <c r="B68" s="358"/>
      <c r="C68" s="358"/>
      <c r="D68" s="358"/>
      <c r="E68" s="358"/>
      <c r="F68" s="358"/>
      <c r="G68" s="358"/>
      <c r="H68" s="358"/>
      <c r="I68" s="358"/>
      <c r="J68" s="402"/>
      <c r="K68" s="359"/>
      <c r="L68" s="403"/>
      <c r="M68" s="403"/>
      <c r="N68" s="403"/>
      <c r="O68" s="403"/>
      <c r="P68" s="403"/>
      <c r="Q68" s="403"/>
      <c r="R68" s="403"/>
      <c r="S68" s="412"/>
    </row>
  </sheetData>
  <sheetProtection selectLockedCells="1"/>
  <mergeCells count="55">
    <mergeCell ref="A65:I65"/>
    <mergeCell ref="K65:S65"/>
    <mergeCell ref="A66:I66"/>
    <mergeCell ref="K66:S66"/>
    <mergeCell ref="A67:I67"/>
    <mergeCell ref="K67:S67"/>
    <mergeCell ref="A62:H62"/>
    <mergeCell ref="L62:S62"/>
    <mergeCell ref="A63:I63"/>
    <mergeCell ref="K63:S63"/>
    <mergeCell ref="A64:I64"/>
    <mergeCell ref="K64:S64"/>
    <mergeCell ref="Q56:S56"/>
    <mergeCell ref="Q57:R57"/>
    <mergeCell ref="Q58:R58"/>
    <mergeCell ref="Q59:R59"/>
    <mergeCell ref="Q60:R60"/>
    <mergeCell ref="Q61:R61"/>
    <mergeCell ref="D48:F48"/>
    <mergeCell ref="G48:I48"/>
    <mergeCell ref="J48:L48"/>
    <mergeCell ref="N48:P48"/>
    <mergeCell ref="Q50:R50"/>
    <mergeCell ref="Q55:S55"/>
    <mergeCell ref="J13:L13"/>
    <mergeCell ref="N13:P13"/>
    <mergeCell ref="J14:L14"/>
    <mergeCell ref="N14:P14"/>
    <mergeCell ref="J15:L15"/>
    <mergeCell ref="N15:P15"/>
    <mergeCell ref="A10:C10"/>
    <mergeCell ref="Q10:S10"/>
    <mergeCell ref="A11:C11"/>
    <mergeCell ref="D11:F11"/>
    <mergeCell ref="G11:I11"/>
    <mergeCell ref="J11:L11"/>
    <mergeCell ref="N11:P11"/>
    <mergeCell ref="Q11:S11"/>
    <mergeCell ref="J5:L5"/>
    <mergeCell ref="N5:P5"/>
    <mergeCell ref="Q5:S9"/>
    <mergeCell ref="D6:F6"/>
    <mergeCell ref="G6:I6"/>
    <mergeCell ref="J6:L6"/>
    <mergeCell ref="N6:P6"/>
    <mergeCell ref="A1:C9"/>
    <mergeCell ref="D1:P1"/>
    <mergeCell ref="Q1:S4"/>
    <mergeCell ref="D2:P2"/>
    <mergeCell ref="D3:P3"/>
    <mergeCell ref="G4:I4"/>
    <mergeCell ref="J4:L4"/>
    <mergeCell ref="N4:P4"/>
    <mergeCell ref="D5:F5"/>
    <mergeCell ref="G5:I5"/>
  </mergeCells>
  <printOptions horizontalCentered="1"/>
  <pageMargins left="0.3937007874015748" right="0.3937007874015748" top="0.48" bottom="0.3937007874015748" header="0" footer="0"/>
  <pageSetup horizontalDpi="600" verticalDpi="600" orientation="landscape" paperSize="9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3"/>
  <sheetViews>
    <sheetView zoomScale="40" zoomScaleNormal="40" zoomScalePageLayoutView="0" workbookViewId="0" topLeftCell="A1">
      <selection activeCell="G23" sqref="G23"/>
    </sheetView>
  </sheetViews>
  <sheetFormatPr defaultColWidth="9.33203125" defaultRowHeight="12.75"/>
  <cols>
    <col min="1" max="2" width="2.83203125" style="0" customWidth="1"/>
    <col min="3" max="3" width="96.83203125" style="0" customWidth="1"/>
    <col min="4" max="4" width="26.83203125" style="0" customWidth="1"/>
    <col min="5" max="5" width="35.83203125" style="0" customWidth="1"/>
    <col min="6" max="7" width="26.83203125" style="0" customWidth="1"/>
    <col min="8" max="8" width="35.83203125" style="0" customWidth="1"/>
    <col min="9" max="9" width="29.83203125" style="0" customWidth="1"/>
    <col min="10" max="10" width="26.83203125" style="0" customWidth="1"/>
    <col min="11" max="11" width="35.83203125" style="0" customWidth="1"/>
    <col min="12" max="12" width="29.83203125" style="0" customWidth="1"/>
    <col min="13" max="13" width="28.83203125" style="0" customWidth="1"/>
    <col min="14" max="14" width="26.83203125" style="0" customWidth="1"/>
    <col min="15" max="15" width="35.83203125" style="0" customWidth="1"/>
    <col min="16" max="16" width="29.83203125" style="0" customWidth="1"/>
    <col min="17" max="17" width="134.83203125" style="0" customWidth="1"/>
    <col min="18" max="19" width="2.83203125" style="0" customWidth="1"/>
  </cols>
  <sheetData>
    <row r="1" spans="1:19" ht="30" customHeight="1">
      <c r="A1" s="521"/>
      <c r="B1" s="522"/>
      <c r="C1" s="523"/>
      <c r="D1" s="530" t="s">
        <v>83</v>
      </c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2" t="s">
        <v>126</v>
      </c>
      <c r="R1" s="533"/>
      <c r="S1" s="534"/>
    </row>
    <row r="2" spans="1:19" ht="30" customHeight="1">
      <c r="A2" s="524"/>
      <c r="B2" s="525"/>
      <c r="C2" s="526"/>
      <c r="D2" s="538" t="s">
        <v>105</v>
      </c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5"/>
      <c r="R2" s="536"/>
      <c r="S2" s="537"/>
    </row>
    <row r="3" spans="1:19" ht="30" customHeight="1" thickBot="1">
      <c r="A3" s="524"/>
      <c r="B3" s="525"/>
      <c r="C3" s="526"/>
      <c r="D3" s="540" t="s">
        <v>123</v>
      </c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1"/>
      <c r="Q3" s="535"/>
      <c r="R3" s="536"/>
      <c r="S3" s="537"/>
    </row>
    <row r="4" spans="1:19" ht="30" customHeight="1">
      <c r="A4" s="524"/>
      <c r="B4" s="525"/>
      <c r="C4" s="526"/>
      <c r="D4" s="206"/>
      <c r="E4" s="207"/>
      <c r="F4" s="208"/>
      <c r="G4" s="542" t="s">
        <v>124</v>
      </c>
      <c r="H4" s="543"/>
      <c r="I4" s="544"/>
      <c r="J4" s="545" t="s">
        <v>46</v>
      </c>
      <c r="K4" s="546"/>
      <c r="L4" s="547"/>
      <c r="M4" s="1"/>
      <c r="N4" s="545" t="s">
        <v>46</v>
      </c>
      <c r="O4" s="546"/>
      <c r="P4" s="546"/>
      <c r="Q4" s="535"/>
      <c r="R4" s="536"/>
      <c r="S4" s="537"/>
    </row>
    <row r="5" spans="1:19" ht="30" customHeight="1">
      <c r="A5" s="524"/>
      <c r="B5" s="525"/>
      <c r="C5" s="526"/>
      <c r="D5" s="548" t="s">
        <v>120</v>
      </c>
      <c r="E5" s="549"/>
      <c r="F5" s="550"/>
      <c r="G5" s="551" t="s">
        <v>125</v>
      </c>
      <c r="H5" s="549"/>
      <c r="I5" s="552"/>
      <c r="J5" s="553" t="s">
        <v>122</v>
      </c>
      <c r="K5" s="554"/>
      <c r="L5" s="555"/>
      <c r="M5" s="3"/>
      <c r="N5" s="556" t="e">
        <v>#REF!</v>
      </c>
      <c r="O5" s="554"/>
      <c r="P5" s="555"/>
      <c r="Q5" s="557">
        <v>42123</v>
      </c>
      <c r="R5" s="558"/>
      <c r="S5" s="559"/>
    </row>
    <row r="6" spans="1:19" ht="30" customHeight="1" thickBot="1">
      <c r="A6" s="524"/>
      <c r="B6" s="525"/>
      <c r="C6" s="526"/>
      <c r="D6" s="563" t="s">
        <v>121</v>
      </c>
      <c r="E6" s="564"/>
      <c r="F6" s="565"/>
      <c r="G6" s="566" t="s">
        <v>45</v>
      </c>
      <c r="H6" s="564"/>
      <c r="I6" s="567"/>
      <c r="J6" s="568" t="e">
        <v>#REF!</v>
      </c>
      <c r="K6" s="569"/>
      <c r="L6" s="570"/>
      <c r="M6" s="180"/>
      <c r="N6" s="568" t="e">
        <v>#REF!</v>
      </c>
      <c r="O6" s="569"/>
      <c r="P6" s="570"/>
      <c r="Q6" s="557"/>
      <c r="R6" s="558"/>
      <c r="S6" s="559"/>
    </row>
    <row r="7" spans="1:19" ht="30" customHeight="1">
      <c r="A7" s="524"/>
      <c r="B7" s="525"/>
      <c r="C7" s="526"/>
      <c r="D7" s="4" t="s">
        <v>37</v>
      </c>
      <c r="E7" s="5" t="s">
        <v>38</v>
      </c>
      <c r="F7" s="2"/>
      <c r="G7" s="6" t="s">
        <v>37</v>
      </c>
      <c r="H7" s="7" t="s">
        <v>38</v>
      </c>
      <c r="I7" s="2"/>
      <c r="J7" s="6" t="s">
        <v>37</v>
      </c>
      <c r="K7" s="7" t="s">
        <v>38</v>
      </c>
      <c r="L7" s="2"/>
      <c r="M7" s="180"/>
      <c r="N7" s="6" t="s">
        <v>37</v>
      </c>
      <c r="O7" s="7" t="s">
        <v>38</v>
      </c>
      <c r="P7" s="2"/>
      <c r="Q7" s="557"/>
      <c r="R7" s="558"/>
      <c r="S7" s="559"/>
    </row>
    <row r="8" spans="1:19" ht="30" customHeight="1">
      <c r="A8" s="524"/>
      <c r="B8" s="525"/>
      <c r="C8" s="526"/>
      <c r="D8" s="4" t="s">
        <v>39</v>
      </c>
      <c r="E8" s="5" t="s">
        <v>40</v>
      </c>
      <c r="F8" s="2" t="s">
        <v>41</v>
      </c>
      <c r="G8" s="4" t="s">
        <v>39</v>
      </c>
      <c r="H8" s="5" t="s">
        <v>40</v>
      </c>
      <c r="I8" s="2" t="s">
        <v>41</v>
      </c>
      <c r="J8" s="4" t="s">
        <v>39</v>
      </c>
      <c r="K8" s="5" t="s">
        <v>40</v>
      </c>
      <c r="L8" s="2" t="s">
        <v>41</v>
      </c>
      <c r="M8" s="8" t="s">
        <v>47</v>
      </c>
      <c r="N8" s="4" t="s">
        <v>39</v>
      </c>
      <c r="O8" s="5" t="s">
        <v>40</v>
      </c>
      <c r="P8" s="2" t="s">
        <v>41</v>
      </c>
      <c r="Q8" s="557"/>
      <c r="R8" s="558"/>
      <c r="S8" s="559"/>
    </row>
    <row r="9" spans="1:19" ht="30" customHeight="1" thickBot="1">
      <c r="A9" s="527"/>
      <c r="B9" s="528"/>
      <c r="C9" s="529"/>
      <c r="D9" s="181" t="s">
        <v>42</v>
      </c>
      <c r="E9" s="182" t="s">
        <v>43</v>
      </c>
      <c r="F9" s="154" t="s">
        <v>44</v>
      </c>
      <c r="G9" s="181" t="s">
        <v>42</v>
      </c>
      <c r="H9" s="182" t="s">
        <v>43</v>
      </c>
      <c r="I9" s="154" t="s">
        <v>44</v>
      </c>
      <c r="J9" s="181" t="s">
        <v>42</v>
      </c>
      <c r="K9" s="182" t="s">
        <v>43</v>
      </c>
      <c r="L9" s="154" t="s">
        <v>44</v>
      </c>
      <c r="M9" s="183" t="s">
        <v>48</v>
      </c>
      <c r="N9" s="181" t="s">
        <v>42</v>
      </c>
      <c r="O9" s="182" t="s">
        <v>43</v>
      </c>
      <c r="P9" s="154" t="s">
        <v>44</v>
      </c>
      <c r="Q9" s="560"/>
      <c r="R9" s="561"/>
      <c r="S9" s="562"/>
    </row>
    <row r="10" spans="1:19" ht="30" customHeight="1" thickBot="1">
      <c r="A10" s="571" t="s">
        <v>0</v>
      </c>
      <c r="B10" s="572"/>
      <c r="C10" s="573"/>
      <c r="D10" s="184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571" t="s">
        <v>49</v>
      </c>
      <c r="R10" s="572"/>
      <c r="S10" s="573"/>
    </row>
    <row r="11" spans="1:19" ht="30" customHeight="1" thickBot="1">
      <c r="A11" s="574" t="s">
        <v>95</v>
      </c>
      <c r="B11" s="546"/>
      <c r="C11" s="546"/>
      <c r="D11" s="575" t="e">
        <v>#REF!</v>
      </c>
      <c r="E11" s="576"/>
      <c r="F11" s="576"/>
      <c r="G11" s="575" t="e">
        <v>#REF!</v>
      </c>
      <c r="H11" s="576"/>
      <c r="I11" s="576"/>
      <c r="J11" s="577" t="e">
        <v>#REF!</v>
      </c>
      <c r="K11" s="578"/>
      <c r="L11" s="579"/>
      <c r="M11" s="9"/>
      <c r="N11" s="577" t="e">
        <v>#REF!</v>
      </c>
      <c r="O11" s="578"/>
      <c r="P11" s="579"/>
      <c r="Q11" s="574" t="s">
        <v>96</v>
      </c>
      <c r="R11" s="580"/>
      <c r="S11" s="581"/>
    </row>
    <row r="12" spans="1:19" ht="30" customHeight="1" thickBot="1">
      <c r="A12" s="10" t="s">
        <v>1</v>
      </c>
      <c r="B12" s="11"/>
      <c r="C12" s="12"/>
      <c r="D12" s="155">
        <v>66266</v>
      </c>
      <c r="E12" s="156">
        <v>55546</v>
      </c>
      <c r="F12" s="157">
        <f>D12+E12</f>
        <v>121812</v>
      </c>
      <c r="G12" s="155">
        <v>0</v>
      </c>
      <c r="H12" s="156">
        <v>0</v>
      </c>
      <c r="I12" s="157">
        <f>G12+H12</f>
        <v>0</v>
      </c>
      <c r="J12" s="155">
        <v>66266</v>
      </c>
      <c r="K12" s="156">
        <v>55546</v>
      </c>
      <c r="L12" s="101">
        <f>J12+K12</f>
        <v>121812</v>
      </c>
      <c r="M12" s="197">
        <f>_xlfn.IFERROR((L12-P12)/P12*100,IF(L12-P12=0,0,100))</f>
        <v>100</v>
      </c>
      <c r="N12" s="99">
        <v>0</v>
      </c>
      <c r="O12" s="100">
        <v>0</v>
      </c>
      <c r="P12" s="101">
        <f>N12+O12</f>
        <v>0</v>
      </c>
      <c r="Q12" s="13"/>
      <c r="R12" s="14"/>
      <c r="S12" s="15" t="s">
        <v>50</v>
      </c>
    </row>
    <row r="13" spans="1:19" ht="30" customHeight="1">
      <c r="A13" s="10"/>
      <c r="B13" s="11"/>
      <c r="C13" s="11"/>
      <c r="D13" s="144"/>
      <c r="E13" s="144"/>
      <c r="F13" s="144"/>
      <c r="G13" s="144"/>
      <c r="H13" s="144"/>
      <c r="I13" s="144"/>
      <c r="J13" s="582" t="s">
        <v>46</v>
      </c>
      <c r="K13" s="582"/>
      <c r="L13" s="582"/>
      <c r="M13" s="150"/>
      <c r="N13" s="582" t="s">
        <v>46</v>
      </c>
      <c r="O13" s="582"/>
      <c r="P13" s="582"/>
      <c r="Q13" s="13"/>
      <c r="R13" s="16"/>
      <c r="S13" s="15"/>
    </row>
    <row r="14" spans="1:19" ht="30" customHeight="1">
      <c r="A14" s="10"/>
      <c r="B14" s="11"/>
      <c r="C14" s="11"/>
      <c r="D14" s="145"/>
      <c r="E14" s="98"/>
      <c r="F14" s="98"/>
      <c r="G14" s="98"/>
      <c r="H14" s="98"/>
      <c r="I14" s="145"/>
      <c r="J14" s="554" t="e">
        <v>#REF!</v>
      </c>
      <c r="K14" s="554"/>
      <c r="L14" s="583"/>
      <c r="M14" s="150"/>
      <c r="N14" s="554" t="e">
        <v>#REF!</v>
      </c>
      <c r="O14" s="554"/>
      <c r="P14" s="583"/>
      <c r="Q14" s="13"/>
      <c r="R14" s="16"/>
      <c r="S14" s="15"/>
    </row>
    <row r="15" spans="1:19" ht="30" customHeight="1" thickBot="1">
      <c r="A15" s="17"/>
      <c r="B15" s="18"/>
      <c r="C15" s="18"/>
      <c r="D15" s="146"/>
      <c r="E15" s="146"/>
      <c r="F15" s="146"/>
      <c r="G15" s="146"/>
      <c r="H15" s="146"/>
      <c r="I15" s="146"/>
      <c r="J15" s="584" t="e">
        <v>#REF!</v>
      </c>
      <c r="K15" s="569"/>
      <c r="L15" s="584"/>
      <c r="M15" s="150"/>
      <c r="N15" s="584" t="e">
        <v>#REF!</v>
      </c>
      <c r="O15" s="569"/>
      <c r="P15" s="584"/>
      <c r="Q15" s="19"/>
      <c r="R15" s="20"/>
      <c r="S15" s="21"/>
    </row>
    <row r="16" spans="1:19" ht="30" customHeight="1" thickBot="1">
      <c r="A16" s="10" t="s">
        <v>2</v>
      </c>
      <c r="B16" s="22"/>
      <c r="C16" s="22"/>
      <c r="D16" s="158">
        <f>D17+D18</f>
        <v>1901</v>
      </c>
      <c r="E16" s="159">
        <f>E17+E18</f>
        <v>1254</v>
      </c>
      <c r="F16" s="147">
        <f aca="true" t="shared" si="0" ref="F16:L16">F17+F18</f>
        <v>3155</v>
      </c>
      <c r="G16" s="158">
        <f>G17+G18</f>
        <v>0</v>
      </c>
      <c r="H16" s="159">
        <f>H17+H18</f>
        <v>0</v>
      </c>
      <c r="I16" s="147">
        <f t="shared" si="0"/>
        <v>0</v>
      </c>
      <c r="J16" s="158">
        <f>J17+J18</f>
        <v>1901</v>
      </c>
      <c r="K16" s="159">
        <f>K17+K18</f>
        <v>1254</v>
      </c>
      <c r="L16" s="147">
        <f t="shared" si="0"/>
        <v>3155</v>
      </c>
      <c r="M16" s="189">
        <f>_xlfn.IFERROR((L16-P16)/P16*100,IF(L16-P16=0,0,100))</f>
        <v>100</v>
      </c>
      <c r="N16" s="102">
        <f>N17+N18</f>
        <v>0</v>
      </c>
      <c r="O16" s="103">
        <f>O17+O18</f>
        <v>0</v>
      </c>
      <c r="P16" s="104">
        <f>P17+P18</f>
        <v>0</v>
      </c>
      <c r="Q16" s="13"/>
      <c r="R16" s="13"/>
      <c r="S16" s="15" t="s">
        <v>51</v>
      </c>
    </row>
    <row r="17" spans="1:19" ht="30" customHeight="1">
      <c r="A17" s="10"/>
      <c r="B17" s="23" t="s">
        <v>3</v>
      </c>
      <c r="C17" s="24"/>
      <c r="D17" s="160">
        <v>1901</v>
      </c>
      <c r="E17" s="161">
        <v>1254</v>
      </c>
      <c r="F17" s="116">
        <f>D17+E17</f>
        <v>3155</v>
      </c>
      <c r="G17" s="160">
        <v>0</v>
      </c>
      <c r="H17" s="161">
        <v>0</v>
      </c>
      <c r="I17" s="116">
        <f>G17+H17</f>
        <v>0</v>
      </c>
      <c r="J17" s="160">
        <v>1901</v>
      </c>
      <c r="K17" s="161">
        <v>1254</v>
      </c>
      <c r="L17" s="116">
        <f>J17+K17</f>
        <v>3155</v>
      </c>
      <c r="M17" s="203">
        <f>_xlfn.IFERROR((L17-P17)/P17*100,IF(L17-P17=0,0,100))</f>
        <v>100</v>
      </c>
      <c r="N17" s="105">
        <v>0</v>
      </c>
      <c r="O17" s="106">
        <v>0</v>
      </c>
      <c r="P17" s="107">
        <f>N17+O17</f>
        <v>0</v>
      </c>
      <c r="Q17" s="25"/>
      <c r="R17" s="41" t="s">
        <v>84</v>
      </c>
      <c r="S17" s="27"/>
    </row>
    <row r="18" spans="1:19" ht="30" customHeight="1" thickBot="1">
      <c r="A18" s="10"/>
      <c r="B18" s="28" t="s">
        <v>85</v>
      </c>
      <c r="C18" s="29"/>
      <c r="D18" s="162">
        <v>0</v>
      </c>
      <c r="E18" s="163">
        <v>0</v>
      </c>
      <c r="F18" s="130">
        <f>D18+E18</f>
        <v>0</v>
      </c>
      <c r="G18" s="162">
        <v>0</v>
      </c>
      <c r="H18" s="163">
        <v>0</v>
      </c>
      <c r="I18" s="130">
        <f>G18+H18</f>
        <v>0</v>
      </c>
      <c r="J18" s="162">
        <v>0</v>
      </c>
      <c r="K18" s="163">
        <v>0</v>
      </c>
      <c r="L18" s="130">
        <f>J18+K18</f>
        <v>0</v>
      </c>
      <c r="M18" s="204">
        <f>_xlfn.IFERROR((L18-P18)/P18*100,IF(L18-P18=0,0,100))</f>
        <v>0</v>
      </c>
      <c r="N18" s="108">
        <v>0</v>
      </c>
      <c r="O18" s="109">
        <v>0</v>
      </c>
      <c r="P18" s="110">
        <f>N18+O18</f>
        <v>0</v>
      </c>
      <c r="Q18" s="30"/>
      <c r="R18" s="31" t="s">
        <v>89</v>
      </c>
      <c r="S18" s="27"/>
    </row>
    <row r="19" spans="1:19" ht="9" customHeight="1" thickBot="1">
      <c r="A19" s="10"/>
      <c r="B19" s="16"/>
      <c r="C19" s="16"/>
      <c r="D19" s="164"/>
      <c r="E19" s="164"/>
      <c r="F19" s="111"/>
      <c r="G19" s="164"/>
      <c r="H19" s="164"/>
      <c r="I19" s="111"/>
      <c r="J19" s="164"/>
      <c r="K19" s="164"/>
      <c r="L19" s="111"/>
      <c r="M19" s="150"/>
      <c r="N19" s="111"/>
      <c r="O19" s="111"/>
      <c r="P19" s="111"/>
      <c r="Q19" s="32"/>
      <c r="R19" s="32"/>
      <c r="S19" s="27"/>
    </row>
    <row r="20" spans="1:19" ht="30" customHeight="1" thickBot="1">
      <c r="A20" s="10" t="s">
        <v>4</v>
      </c>
      <c r="B20" s="33"/>
      <c r="C20" s="22"/>
      <c r="D20" s="165">
        <f>D21+D32+D33+D34</f>
        <v>11053</v>
      </c>
      <c r="E20" s="166">
        <f>E21+E32+E33+E34</f>
        <v>4071</v>
      </c>
      <c r="F20" s="101">
        <f aca="true" t="shared" si="1" ref="F20:L20">F21+F32+F33+F34</f>
        <v>15124</v>
      </c>
      <c r="G20" s="165">
        <f>G21+G32+G33+G34</f>
        <v>0</v>
      </c>
      <c r="H20" s="166">
        <f>H21+H32+H33+H34</f>
        <v>0</v>
      </c>
      <c r="I20" s="101">
        <f t="shared" si="1"/>
        <v>0</v>
      </c>
      <c r="J20" s="165">
        <f>J21+J32+J33+J34</f>
        <v>11053</v>
      </c>
      <c r="K20" s="166">
        <f>K21+K32+K33+K34</f>
        <v>4071</v>
      </c>
      <c r="L20" s="101">
        <f t="shared" si="1"/>
        <v>15124</v>
      </c>
      <c r="M20" s="197">
        <f aca="true" t="shared" si="2" ref="M20:M34">_xlfn.IFERROR((L20-P20)/P20*100,IF(L20-P20=0,0,100))</f>
        <v>100</v>
      </c>
      <c r="N20" s="112">
        <f>N21+N32+N33+N34</f>
        <v>0</v>
      </c>
      <c r="O20" s="113">
        <f>O21+O32+O33+O34</f>
        <v>0</v>
      </c>
      <c r="P20" s="101">
        <f>P21+P32+P33+P34</f>
        <v>0</v>
      </c>
      <c r="Q20" s="13"/>
      <c r="R20" s="13"/>
      <c r="S20" s="15" t="s">
        <v>52</v>
      </c>
    </row>
    <row r="21" spans="1:19" ht="30" customHeight="1">
      <c r="A21" s="10"/>
      <c r="B21" s="34" t="s">
        <v>5</v>
      </c>
      <c r="C21" s="35"/>
      <c r="D21" s="160">
        <f>D22+D28</f>
        <v>10808</v>
      </c>
      <c r="E21" s="161">
        <f>E22+E28</f>
        <v>4001</v>
      </c>
      <c r="F21" s="116">
        <f aca="true" t="shared" si="3" ref="F21:L21">F22+F28</f>
        <v>14809</v>
      </c>
      <c r="G21" s="160">
        <f>G22+G28</f>
        <v>0</v>
      </c>
      <c r="H21" s="161">
        <f>H22+H28</f>
        <v>0</v>
      </c>
      <c r="I21" s="116">
        <f t="shared" si="3"/>
        <v>0</v>
      </c>
      <c r="J21" s="160">
        <f>J22+J28</f>
        <v>10808</v>
      </c>
      <c r="K21" s="161">
        <f>K22+K28</f>
        <v>4001</v>
      </c>
      <c r="L21" s="116">
        <f t="shared" si="3"/>
        <v>14809</v>
      </c>
      <c r="M21" s="198">
        <f t="shared" si="2"/>
        <v>100</v>
      </c>
      <c r="N21" s="114">
        <f>N22+N28</f>
        <v>0</v>
      </c>
      <c r="O21" s="115">
        <f>O22+O28</f>
        <v>0</v>
      </c>
      <c r="P21" s="116">
        <f>P22+P28</f>
        <v>0</v>
      </c>
      <c r="Q21" s="36"/>
      <c r="R21" s="26" t="s">
        <v>53</v>
      </c>
      <c r="S21" s="15"/>
    </row>
    <row r="22" spans="1:19" ht="30" customHeight="1">
      <c r="A22" s="10"/>
      <c r="B22" s="37"/>
      <c r="C22" s="38" t="s">
        <v>6</v>
      </c>
      <c r="D22" s="167">
        <f>D23+D24+D25+D26+D27</f>
        <v>9970</v>
      </c>
      <c r="E22" s="168">
        <f>E23+E24+E25+E26+E27</f>
        <v>3700</v>
      </c>
      <c r="F22" s="119">
        <f aca="true" t="shared" si="4" ref="F22:L22">F23+F24+F25+F26+F27</f>
        <v>13670</v>
      </c>
      <c r="G22" s="167">
        <f t="shared" si="4"/>
        <v>0</v>
      </c>
      <c r="H22" s="168">
        <f t="shared" si="4"/>
        <v>0</v>
      </c>
      <c r="I22" s="119">
        <f t="shared" si="4"/>
        <v>0</v>
      </c>
      <c r="J22" s="167">
        <f t="shared" si="4"/>
        <v>9970</v>
      </c>
      <c r="K22" s="168">
        <f t="shared" si="4"/>
        <v>3700</v>
      </c>
      <c r="L22" s="119">
        <f t="shared" si="4"/>
        <v>13670</v>
      </c>
      <c r="M22" s="199">
        <f t="shared" si="2"/>
        <v>100</v>
      </c>
      <c r="N22" s="117">
        <f>N23+N24+N25+N26+N27</f>
        <v>0</v>
      </c>
      <c r="O22" s="118">
        <f>O23+O24+O25+O26+O27</f>
        <v>0</v>
      </c>
      <c r="P22" s="119">
        <f>P23+P24+P25+P26+P27</f>
        <v>0</v>
      </c>
      <c r="Q22" s="32" t="s">
        <v>54</v>
      </c>
      <c r="R22" s="39"/>
      <c r="S22" s="15"/>
    </row>
    <row r="23" spans="1:19" ht="30" customHeight="1">
      <c r="A23" s="10"/>
      <c r="B23" s="40"/>
      <c r="C23" s="23" t="s">
        <v>7</v>
      </c>
      <c r="D23" s="169">
        <v>12</v>
      </c>
      <c r="E23" s="170">
        <v>1038</v>
      </c>
      <c r="F23" s="122">
        <f>D23+E23</f>
        <v>1050</v>
      </c>
      <c r="G23" s="169">
        <v>0</v>
      </c>
      <c r="H23" s="170">
        <v>0</v>
      </c>
      <c r="I23" s="122">
        <f>G23+H23</f>
        <v>0</v>
      </c>
      <c r="J23" s="169">
        <v>12</v>
      </c>
      <c r="K23" s="170">
        <v>1038</v>
      </c>
      <c r="L23" s="122">
        <f>J23+K23</f>
        <v>1050</v>
      </c>
      <c r="M23" s="200">
        <f>_xlfn.IFERROR((L23-P23)/P23*100,IF(L23-P23=0,0,100))</f>
        <v>100</v>
      </c>
      <c r="N23" s="120">
        <v>0</v>
      </c>
      <c r="O23" s="121">
        <v>0</v>
      </c>
      <c r="P23" s="122">
        <f>N23+O23</f>
        <v>0</v>
      </c>
      <c r="Q23" s="41" t="s">
        <v>55</v>
      </c>
      <c r="R23" s="42"/>
      <c r="S23" s="27"/>
    </row>
    <row r="24" spans="1:19" ht="30" customHeight="1">
      <c r="A24" s="10"/>
      <c r="B24" s="43"/>
      <c r="C24" s="44" t="s">
        <v>8</v>
      </c>
      <c r="D24" s="171">
        <v>749</v>
      </c>
      <c r="E24" s="172">
        <v>2629</v>
      </c>
      <c r="F24" s="125">
        <f>D24+E24</f>
        <v>3378</v>
      </c>
      <c r="G24" s="171">
        <v>0</v>
      </c>
      <c r="H24" s="172">
        <v>0</v>
      </c>
      <c r="I24" s="125">
        <f>G24+H24</f>
        <v>0</v>
      </c>
      <c r="J24" s="171">
        <v>749</v>
      </c>
      <c r="K24" s="172">
        <v>2629</v>
      </c>
      <c r="L24" s="125">
        <f>J24+K24</f>
        <v>3378</v>
      </c>
      <c r="M24" s="200">
        <f t="shared" si="2"/>
        <v>100</v>
      </c>
      <c r="N24" s="123">
        <v>0</v>
      </c>
      <c r="O24" s="124">
        <v>0</v>
      </c>
      <c r="P24" s="125">
        <f>N24+O24</f>
        <v>0</v>
      </c>
      <c r="Q24" s="45" t="s">
        <v>56</v>
      </c>
      <c r="R24" s="42"/>
      <c r="S24" s="27"/>
    </row>
    <row r="25" spans="1:19" ht="30" customHeight="1">
      <c r="A25" s="10"/>
      <c r="B25" s="43"/>
      <c r="C25" s="44" t="s">
        <v>9</v>
      </c>
      <c r="D25" s="171">
        <v>9209</v>
      </c>
      <c r="E25" s="172">
        <v>33</v>
      </c>
      <c r="F25" s="125">
        <f>D25+E25</f>
        <v>9242</v>
      </c>
      <c r="G25" s="171">
        <v>0</v>
      </c>
      <c r="H25" s="172">
        <v>0</v>
      </c>
      <c r="I25" s="125">
        <f>G25+H25</f>
        <v>0</v>
      </c>
      <c r="J25" s="171">
        <v>9209</v>
      </c>
      <c r="K25" s="172">
        <v>33</v>
      </c>
      <c r="L25" s="125">
        <f>J25+K25</f>
        <v>9242</v>
      </c>
      <c r="M25" s="200">
        <f t="shared" si="2"/>
        <v>100</v>
      </c>
      <c r="N25" s="123">
        <v>0</v>
      </c>
      <c r="O25" s="124">
        <v>0</v>
      </c>
      <c r="P25" s="125">
        <f>N25+O25</f>
        <v>0</v>
      </c>
      <c r="Q25" s="45" t="s">
        <v>57</v>
      </c>
      <c r="R25" s="42"/>
      <c r="S25" s="27"/>
    </row>
    <row r="26" spans="1:19" ht="30" customHeight="1">
      <c r="A26" s="10"/>
      <c r="B26" s="43"/>
      <c r="C26" s="44" t="s">
        <v>10</v>
      </c>
      <c r="D26" s="171">
        <v>0</v>
      </c>
      <c r="E26" s="172">
        <v>0</v>
      </c>
      <c r="F26" s="125">
        <f>D26+E26</f>
        <v>0</v>
      </c>
      <c r="G26" s="171">
        <v>0</v>
      </c>
      <c r="H26" s="172">
        <v>0</v>
      </c>
      <c r="I26" s="125">
        <f>G26+H26</f>
        <v>0</v>
      </c>
      <c r="J26" s="171">
        <v>0</v>
      </c>
      <c r="K26" s="172">
        <v>0</v>
      </c>
      <c r="L26" s="125">
        <f>J26+K26</f>
        <v>0</v>
      </c>
      <c r="M26" s="200">
        <f t="shared" si="2"/>
        <v>0</v>
      </c>
      <c r="N26" s="123">
        <v>0</v>
      </c>
      <c r="O26" s="124">
        <v>0</v>
      </c>
      <c r="P26" s="125">
        <f>N26+O26</f>
        <v>0</v>
      </c>
      <c r="Q26" s="45" t="s">
        <v>58</v>
      </c>
      <c r="R26" s="42"/>
      <c r="S26" s="27"/>
    </row>
    <row r="27" spans="1:19" ht="30" customHeight="1">
      <c r="A27" s="10"/>
      <c r="B27" s="43"/>
      <c r="C27" s="46" t="s">
        <v>11</v>
      </c>
      <c r="D27" s="171">
        <v>0</v>
      </c>
      <c r="E27" s="172">
        <v>0</v>
      </c>
      <c r="F27" s="125">
        <f>D27+E27</f>
        <v>0</v>
      </c>
      <c r="G27" s="171">
        <v>0</v>
      </c>
      <c r="H27" s="172">
        <v>0</v>
      </c>
      <c r="I27" s="125">
        <f>G27+H27</f>
        <v>0</v>
      </c>
      <c r="J27" s="171">
        <v>0</v>
      </c>
      <c r="K27" s="172">
        <v>0</v>
      </c>
      <c r="L27" s="125">
        <f>J27+K27</f>
        <v>0</v>
      </c>
      <c r="M27" s="201">
        <f t="shared" si="2"/>
        <v>0</v>
      </c>
      <c r="N27" s="123">
        <v>0</v>
      </c>
      <c r="O27" s="124">
        <v>0</v>
      </c>
      <c r="P27" s="125">
        <f>N27+O27</f>
        <v>0</v>
      </c>
      <c r="Q27" s="31" t="s">
        <v>59</v>
      </c>
      <c r="R27" s="39"/>
      <c r="S27" s="27"/>
    </row>
    <row r="28" spans="1:19" ht="30" customHeight="1">
      <c r="A28" s="10"/>
      <c r="B28" s="43"/>
      <c r="C28" s="16" t="s">
        <v>12</v>
      </c>
      <c r="D28" s="167">
        <f aca="true" t="shared" si="5" ref="D28:L28">D29+D30+D31</f>
        <v>838</v>
      </c>
      <c r="E28" s="168">
        <f t="shared" si="5"/>
        <v>301</v>
      </c>
      <c r="F28" s="119">
        <f t="shared" si="5"/>
        <v>1139</v>
      </c>
      <c r="G28" s="167">
        <f t="shared" si="5"/>
        <v>0</v>
      </c>
      <c r="H28" s="168">
        <f t="shared" si="5"/>
        <v>0</v>
      </c>
      <c r="I28" s="119">
        <f t="shared" si="5"/>
        <v>0</v>
      </c>
      <c r="J28" s="167">
        <f t="shared" si="5"/>
        <v>838</v>
      </c>
      <c r="K28" s="168">
        <f t="shared" si="5"/>
        <v>301</v>
      </c>
      <c r="L28" s="119">
        <f t="shared" si="5"/>
        <v>1139</v>
      </c>
      <c r="M28" s="199">
        <f t="shared" si="2"/>
        <v>100</v>
      </c>
      <c r="N28" s="117">
        <f>N29+N30+N31</f>
        <v>0</v>
      </c>
      <c r="O28" s="118">
        <f>O29+O30+O31</f>
        <v>0</v>
      </c>
      <c r="P28" s="119">
        <f>P29+P30+P31</f>
        <v>0</v>
      </c>
      <c r="Q28" s="32" t="s">
        <v>60</v>
      </c>
      <c r="R28" s="39"/>
      <c r="S28" s="27"/>
    </row>
    <row r="29" spans="1:19" ht="30" customHeight="1">
      <c r="A29" s="10"/>
      <c r="B29" s="40"/>
      <c r="C29" s="23" t="s">
        <v>13</v>
      </c>
      <c r="D29" s="171">
        <v>105</v>
      </c>
      <c r="E29" s="172">
        <v>0</v>
      </c>
      <c r="F29" s="122">
        <f aca="true" t="shared" si="6" ref="F29:F34">D29+E29</f>
        <v>105</v>
      </c>
      <c r="G29" s="171">
        <v>0</v>
      </c>
      <c r="H29" s="172">
        <v>0</v>
      </c>
      <c r="I29" s="122">
        <f aca="true" t="shared" si="7" ref="I29:I34">G29+H29</f>
        <v>0</v>
      </c>
      <c r="J29" s="171">
        <v>105</v>
      </c>
      <c r="K29" s="172">
        <v>0</v>
      </c>
      <c r="L29" s="122">
        <f aca="true" t="shared" si="8" ref="L29:L34">J29+K29</f>
        <v>105</v>
      </c>
      <c r="M29" s="200">
        <f t="shared" si="2"/>
        <v>100</v>
      </c>
      <c r="N29" s="123">
        <v>0</v>
      </c>
      <c r="O29" s="124">
        <v>0</v>
      </c>
      <c r="P29" s="122">
        <f aca="true" t="shared" si="9" ref="P29:P34">N29+O29</f>
        <v>0</v>
      </c>
      <c r="Q29" s="41" t="s">
        <v>61</v>
      </c>
      <c r="R29" s="42"/>
      <c r="S29" s="27"/>
    </row>
    <row r="30" spans="1:19" ht="30" customHeight="1">
      <c r="A30" s="10"/>
      <c r="B30" s="43"/>
      <c r="C30" s="44" t="s">
        <v>14</v>
      </c>
      <c r="D30" s="171">
        <v>283</v>
      </c>
      <c r="E30" s="172">
        <v>80</v>
      </c>
      <c r="F30" s="125">
        <f t="shared" si="6"/>
        <v>363</v>
      </c>
      <c r="G30" s="171">
        <v>0</v>
      </c>
      <c r="H30" s="172">
        <v>0</v>
      </c>
      <c r="I30" s="125">
        <f t="shared" si="7"/>
        <v>0</v>
      </c>
      <c r="J30" s="171">
        <v>283</v>
      </c>
      <c r="K30" s="172">
        <v>80</v>
      </c>
      <c r="L30" s="125">
        <f t="shared" si="8"/>
        <v>363</v>
      </c>
      <c r="M30" s="200">
        <f t="shared" si="2"/>
        <v>100</v>
      </c>
      <c r="N30" s="123">
        <v>0</v>
      </c>
      <c r="O30" s="124">
        <v>0</v>
      </c>
      <c r="P30" s="125">
        <f t="shared" si="9"/>
        <v>0</v>
      </c>
      <c r="Q30" s="45" t="s">
        <v>62</v>
      </c>
      <c r="R30" s="42"/>
      <c r="S30" s="27"/>
    </row>
    <row r="31" spans="1:19" ht="30" customHeight="1">
      <c r="A31" s="10"/>
      <c r="B31" s="43"/>
      <c r="C31" s="46" t="s">
        <v>15</v>
      </c>
      <c r="D31" s="171">
        <v>450</v>
      </c>
      <c r="E31" s="172">
        <v>221</v>
      </c>
      <c r="F31" s="125">
        <f t="shared" si="6"/>
        <v>671</v>
      </c>
      <c r="G31" s="171">
        <v>0</v>
      </c>
      <c r="H31" s="172">
        <v>0</v>
      </c>
      <c r="I31" s="125">
        <f t="shared" si="7"/>
        <v>0</v>
      </c>
      <c r="J31" s="171">
        <v>450</v>
      </c>
      <c r="K31" s="172">
        <v>221</v>
      </c>
      <c r="L31" s="125">
        <f t="shared" si="8"/>
        <v>671</v>
      </c>
      <c r="M31" s="201">
        <f t="shared" si="2"/>
        <v>100</v>
      </c>
      <c r="N31" s="126">
        <v>0</v>
      </c>
      <c r="O31" s="127">
        <v>0</v>
      </c>
      <c r="P31" s="125">
        <f t="shared" si="9"/>
        <v>0</v>
      </c>
      <c r="Q31" s="31" t="s">
        <v>63</v>
      </c>
      <c r="R31" s="39"/>
      <c r="S31" s="27"/>
    </row>
    <row r="32" spans="1:19" ht="30" customHeight="1">
      <c r="A32" s="10"/>
      <c r="B32" s="43" t="s">
        <v>16</v>
      </c>
      <c r="C32" s="47"/>
      <c r="D32" s="169">
        <v>0</v>
      </c>
      <c r="E32" s="170">
        <v>0</v>
      </c>
      <c r="F32" s="122">
        <f t="shared" si="6"/>
        <v>0</v>
      </c>
      <c r="G32" s="169">
        <v>0</v>
      </c>
      <c r="H32" s="170">
        <v>0</v>
      </c>
      <c r="I32" s="122">
        <f t="shared" si="7"/>
        <v>0</v>
      </c>
      <c r="J32" s="169">
        <v>0</v>
      </c>
      <c r="K32" s="170">
        <v>0</v>
      </c>
      <c r="L32" s="122">
        <f t="shared" si="8"/>
        <v>0</v>
      </c>
      <c r="M32" s="200">
        <f t="shared" si="2"/>
        <v>0</v>
      </c>
      <c r="N32" s="120">
        <v>0</v>
      </c>
      <c r="O32" s="121">
        <v>0</v>
      </c>
      <c r="P32" s="122">
        <f t="shared" si="9"/>
        <v>0</v>
      </c>
      <c r="Q32" s="48"/>
      <c r="R32" s="49" t="s">
        <v>64</v>
      </c>
      <c r="S32" s="27"/>
    </row>
    <row r="33" spans="1:19" ht="30" customHeight="1">
      <c r="A33" s="10"/>
      <c r="B33" s="37" t="s">
        <v>17</v>
      </c>
      <c r="C33" s="50"/>
      <c r="D33" s="171">
        <v>158</v>
      </c>
      <c r="E33" s="172">
        <v>59</v>
      </c>
      <c r="F33" s="125">
        <f t="shared" si="6"/>
        <v>217</v>
      </c>
      <c r="G33" s="171">
        <v>0</v>
      </c>
      <c r="H33" s="172">
        <v>0</v>
      </c>
      <c r="I33" s="125">
        <f t="shared" si="7"/>
        <v>0</v>
      </c>
      <c r="J33" s="171">
        <v>158</v>
      </c>
      <c r="K33" s="172">
        <v>59</v>
      </c>
      <c r="L33" s="125">
        <f t="shared" si="8"/>
        <v>217</v>
      </c>
      <c r="M33" s="200">
        <f t="shared" si="2"/>
        <v>100</v>
      </c>
      <c r="N33" s="123">
        <v>0</v>
      </c>
      <c r="O33" s="124">
        <v>0</v>
      </c>
      <c r="P33" s="125">
        <f t="shared" si="9"/>
        <v>0</v>
      </c>
      <c r="Q33" s="32"/>
      <c r="R33" s="39" t="s">
        <v>65</v>
      </c>
      <c r="S33" s="27"/>
    </row>
    <row r="34" spans="1:19" ht="30" customHeight="1" thickBot="1">
      <c r="A34" s="10"/>
      <c r="B34" s="51" t="s">
        <v>18</v>
      </c>
      <c r="C34" s="52"/>
      <c r="D34" s="162">
        <v>87</v>
      </c>
      <c r="E34" s="163">
        <v>11</v>
      </c>
      <c r="F34" s="130">
        <f t="shared" si="6"/>
        <v>98</v>
      </c>
      <c r="G34" s="162">
        <v>0</v>
      </c>
      <c r="H34" s="163">
        <v>0</v>
      </c>
      <c r="I34" s="130">
        <f t="shared" si="7"/>
        <v>0</v>
      </c>
      <c r="J34" s="162">
        <v>87</v>
      </c>
      <c r="K34" s="163">
        <v>11</v>
      </c>
      <c r="L34" s="130">
        <f t="shared" si="8"/>
        <v>98</v>
      </c>
      <c r="M34" s="202">
        <f t="shared" si="2"/>
        <v>100</v>
      </c>
      <c r="N34" s="128">
        <v>0</v>
      </c>
      <c r="O34" s="129">
        <v>0</v>
      </c>
      <c r="P34" s="130">
        <f t="shared" si="9"/>
        <v>0</v>
      </c>
      <c r="Q34" s="53"/>
      <c r="R34" s="54" t="s">
        <v>66</v>
      </c>
      <c r="S34" s="27"/>
    </row>
    <row r="35" spans="1:19" ht="9" customHeight="1" thickBot="1">
      <c r="A35" s="10"/>
      <c r="B35" s="11"/>
      <c r="C35" s="11"/>
      <c r="D35" s="111"/>
      <c r="E35" s="111"/>
      <c r="F35" s="111"/>
      <c r="G35" s="164"/>
      <c r="H35" s="164"/>
      <c r="I35" s="111"/>
      <c r="J35" s="164"/>
      <c r="K35" s="164"/>
      <c r="L35" s="111"/>
      <c r="M35" s="150"/>
      <c r="N35" s="111"/>
      <c r="O35" s="111"/>
      <c r="P35" s="111"/>
      <c r="Q35" s="13"/>
      <c r="R35" s="13"/>
      <c r="S35" s="15"/>
    </row>
    <row r="36" spans="1:19" ht="30" customHeight="1" thickBot="1">
      <c r="A36" s="10" t="s">
        <v>19</v>
      </c>
      <c r="B36" s="22"/>
      <c r="C36" s="22"/>
      <c r="D36" s="173">
        <f>D37+D40</f>
        <v>3100</v>
      </c>
      <c r="E36" s="174">
        <f>E37+E40</f>
        <v>479</v>
      </c>
      <c r="F36" s="133">
        <f>D36+E36</f>
        <v>3579</v>
      </c>
      <c r="G36" s="173">
        <f>G37+G40</f>
        <v>0</v>
      </c>
      <c r="H36" s="174">
        <f>H37+H40</f>
        <v>0</v>
      </c>
      <c r="I36" s="133">
        <f>G36+H36</f>
        <v>0</v>
      </c>
      <c r="J36" s="173">
        <f>J37+J40</f>
        <v>3100</v>
      </c>
      <c r="K36" s="174">
        <f>K37+K40</f>
        <v>479</v>
      </c>
      <c r="L36" s="133">
        <f>J36+K36</f>
        <v>3579</v>
      </c>
      <c r="M36" s="189">
        <f aca="true" t="shared" si="10" ref="M36:M42">_xlfn.IFERROR((L36-P36)/P36*100,IF(L36-P36=0,0,100))</f>
        <v>100</v>
      </c>
      <c r="N36" s="131">
        <f>N37+N40</f>
        <v>0</v>
      </c>
      <c r="O36" s="132">
        <f>O37+O40</f>
        <v>0</v>
      </c>
      <c r="P36" s="133">
        <f>N36+O36</f>
        <v>0</v>
      </c>
      <c r="Q36" s="16"/>
      <c r="R36" s="16"/>
      <c r="S36" s="55" t="s">
        <v>67</v>
      </c>
    </row>
    <row r="37" spans="1:19" ht="30" customHeight="1">
      <c r="A37" s="10"/>
      <c r="B37" s="34" t="s">
        <v>20</v>
      </c>
      <c r="C37" s="56"/>
      <c r="D37" s="175">
        <f>D38+D39</f>
        <v>0</v>
      </c>
      <c r="E37" s="176">
        <f>E38+E39</f>
        <v>418</v>
      </c>
      <c r="F37" s="134">
        <f>F38+F39</f>
        <v>418</v>
      </c>
      <c r="G37" s="175">
        <f aca="true" t="shared" si="11" ref="G37:L37">G38+G39</f>
        <v>0</v>
      </c>
      <c r="H37" s="176">
        <f t="shared" si="11"/>
        <v>0</v>
      </c>
      <c r="I37" s="134">
        <f t="shared" si="11"/>
        <v>0</v>
      </c>
      <c r="J37" s="175">
        <f t="shared" si="11"/>
        <v>0</v>
      </c>
      <c r="K37" s="176">
        <f t="shared" si="11"/>
        <v>418</v>
      </c>
      <c r="L37" s="134">
        <f t="shared" si="11"/>
        <v>418</v>
      </c>
      <c r="M37" s="192">
        <f t="shared" si="10"/>
        <v>100</v>
      </c>
      <c r="N37" s="126">
        <f>N38+N39</f>
        <v>0</v>
      </c>
      <c r="O37" s="127">
        <f>O38+O39</f>
        <v>0</v>
      </c>
      <c r="P37" s="134">
        <f>P38+P39</f>
        <v>0</v>
      </c>
      <c r="Q37" s="57"/>
      <c r="R37" s="26" t="s">
        <v>68</v>
      </c>
      <c r="S37" s="15"/>
    </row>
    <row r="38" spans="1:19" ht="30" customHeight="1">
      <c r="A38" s="10"/>
      <c r="B38" s="58"/>
      <c r="C38" s="59" t="s">
        <v>21</v>
      </c>
      <c r="D38" s="169">
        <v>0</v>
      </c>
      <c r="E38" s="170">
        <v>418</v>
      </c>
      <c r="F38" s="122">
        <f>E38+D38</f>
        <v>418</v>
      </c>
      <c r="G38" s="169">
        <v>0</v>
      </c>
      <c r="H38" s="170">
        <v>0</v>
      </c>
      <c r="I38" s="122">
        <f>H38+G38</f>
        <v>0</v>
      </c>
      <c r="J38" s="169">
        <v>0</v>
      </c>
      <c r="K38" s="170">
        <v>418</v>
      </c>
      <c r="L38" s="122">
        <f>K38+J38</f>
        <v>418</v>
      </c>
      <c r="M38" s="193">
        <f t="shared" si="10"/>
        <v>100</v>
      </c>
      <c r="N38" s="120">
        <v>0</v>
      </c>
      <c r="O38" s="121">
        <v>0</v>
      </c>
      <c r="P38" s="122">
        <f>O38+N38</f>
        <v>0</v>
      </c>
      <c r="Q38" s="60" t="s">
        <v>69</v>
      </c>
      <c r="R38" s="45"/>
      <c r="S38" s="27"/>
    </row>
    <row r="39" spans="1:19" ht="30" customHeight="1">
      <c r="A39" s="10"/>
      <c r="B39" s="58"/>
      <c r="C39" s="61" t="s">
        <v>22</v>
      </c>
      <c r="D39" s="171">
        <v>0</v>
      </c>
      <c r="E39" s="172">
        <v>0</v>
      </c>
      <c r="F39" s="134">
        <f>E39+D39</f>
        <v>0</v>
      </c>
      <c r="G39" s="171">
        <v>0</v>
      </c>
      <c r="H39" s="172">
        <v>0</v>
      </c>
      <c r="I39" s="134">
        <f>H39+G39</f>
        <v>0</v>
      </c>
      <c r="J39" s="171">
        <v>0</v>
      </c>
      <c r="K39" s="172">
        <v>0</v>
      </c>
      <c r="L39" s="134">
        <f>K39+J39</f>
        <v>0</v>
      </c>
      <c r="M39" s="194">
        <f t="shared" si="10"/>
        <v>0</v>
      </c>
      <c r="N39" s="123">
        <v>0</v>
      </c>
      <c r="O39" s="124">
        <v>0</v>
      </c>
      <c r="P39" s="134">
        <f>O39+N39</f>
        <v>0</v>
      </c>
      <c r="Q39" s="63" t="s">
        <v>70</v>
      </c>
      <c r="R39" s="64"/>
      <c r="S39" s="27"/>
    </row>
    <row r="40" spans="1:19" ht="30" customHeight="1">
      <c r="A40" s="10"/>
      <c r="B40" s="37" t="s">
        <v>23</v>
      </c>
      <c r="C40" s="65"/>
      <c r="D40" s="177">
        <f>D41+D42</f>
        <v>3100</v>
      </c>
      <c r="E40" s="168">
        <f>E41+E42</f>
        <v>61</v>
      </c>
      <c r="F40" s="119">
        <f aca="true" t="shared" si="12" ref="F40:L40">F41+F42</f>
        <v>3161</v>
      </c>
      <c r="G40" s="177">
        <f>G41+G42</f>
        <v>0</v>
      </c>
      <c r="H40" s="168">
        <f>H41+H42</f>
        <v>0</v>
      </c>
      <c r="I40" s="119">
        <f t="shared" si="12"/>
        <v>0</v>
      </c>
      <c r="J40" s="177">
        <f>J41+J42</f>
        <v>3100</v>
      </c>
      <c r="K40" s="168">
        <f>K41+K42</f>
        <v>61</v>
      </c>
      <c r="L40" s="119">
        <f t="shared" si="12"/>
        <v>3161</v>
      </c>
      <c r="M40" s="195">
        <f t="shared" si="10"/>
        <v>100</v>
      </c>
      <c r="N40" s="117">
        <f>N41+N42</f>
        <v>0</v>
      </c>
      <c r="O40" s="118">
        <f>O41+O42</f>
        <v>0</v>
      </c>
      <c r="P40" s="119">
        <f>P41+P42</f>
        <v>0</v>
      </c>
      <c r="Q40" s="66"/>
      <c r="R40" s="39" t="s">
        <v>71</v>
      </c>
      <c r="S40" s="27"/>
    </row>
    <row r="41" spans="1:19" ht="30" customHeight="1">
      <c r="A41" s="10"/>
      <c r="B41" s="58"/>
      <c r="C41" s="67" t="s">
        <v>24</v>
      </c>
      <c r="D41" s="169">
        <v>3100</v>
      </c>
      <c r="E41" s="170">
        <v>61</v>
      </c>
      <c r="F41" s="122">
        <f>E41+D41</f>
        <v>3161</v>
      </c>
      <c r="G41" s="169">
        <v>0</v>
      </c>
      <c r="H41" s="170">
        <v>0</v>
      </c>
      <c r="I41" s="122">
        <f>H41+G41</f>
        <v>0</v>
      </c>
      <c r="J41" s="169">
        <v>3100</v>
      </c>
      <c r="K41" s="170">
        <v>61</v>
      </c>
      <c r="L41" s="122">
        <f>K41+J41</f>
        <v>3161</v>
      </c>
      <c r="M41" s="193">
        <f t="shared" si="10"/>
        <v>100</v>
      </c>
      <c r="N41" s="120">
        <v>0</v>
      </c>
      <c r="O41" s="121">
        <v>0</v>
      </c>
      <c r="P41" s="122">
        <f>O41+N41</f>
        <v>0</v>
      </c>
      <c r="Q41" s="60" t="s">
        <v>72</v>
      </c>
      <c r="R41" s="68"/>
      <c r="S41" s="27"/>
    </row>
    <row r="42" spans="1:19" ht="30" customHeight="1" thickBot="1">
      <c r="A42" s="10"/>
      <c r="B42" s="69"/>
      <c r="C42" s="61" t="s">
        <v>25</v>
      </c>
      <c r="D42" s="162">
        <v>0</v>
      </c>
      <c r="E42" s="163">
        <v>0</v>
      </c>
      <c r="F42" s="130">
        <f>E42+D42</f>
        <v>0</v>
      </c>
      <c r="G42" s="162">
        <v>0</v>
      </c>
      <c r="H42" s="163">
        <v>0</v>
      </c>
      <c r="I42" s="130">
        <f>H42+G42</f>
        <v>0</v>
      </c>
      <c r="J42" s="162">
        <v>0</v>
      </c>
      <c r="K42" s="163">
        <v>0</v>
      </c>
      <c r="L42" s="130">
        <f>K42+J42</f>
        <v>0</v>
      </c>
      <c r="M42" s="196">
        <f t="shared" si="10"/>
        <v>0</v>
      </c>
      <c r="N42" s="128">
        <v>0</v>
      </c>
      <c r="O42" s="129">
        <v>0</v>
      </c>
      <c r="P42" s="130">
        <f>O42+N42</f>
        <v>0</v>
      </c>
      <c r="Q42" s="63" t="s">
        <v>73</v>
      </c>
      <c r="R42" s="70"/>
      <c r="S42" s="27"/>
    </row>
    <row r="43" spans="1:19" ht="9" customHeight="1" thickBot="1">
      <c r="A43" s="10"/>
      <c r="B43" s="50"/>
      <c r="C43" s="50"/>
      <c r="D43" s="111"/>
      <c r="E43" s="111"/>
      <c r="F43" s="111"/>
      <c r="G43" s="111"/>
      <c r="H43" s="111"/>
      <c r="I43" s="111"/>
      <c r="J43" s="164"/>
      <c r="K43" s="164"/>
      <c r="L43" s="111"/>
      <c r="M43" s="150"/>
      <c r="N43" s="111"/>
      <c r="O43" s="111"/>
      <c r="P43" s="111"/>
      <c r="Q43" s="32"/>
      <c r="R43" s="32"/>
      <c r="S43" s="27"/>
    </row>
    <row r="44" spans="1:19" ht="30" customHeight="1" thickBot="1">
      <c r="A44" s="71" t="s">
        <v>26</v>
      </c>
      <c r="B44" s="11"/>
      <c r="C44" s="11"/>
      <c r="D44" s="178">
        <f>D45+D46</f>
        <v>2803</v>
      </c>
      <c r="E44" s="174">
        <f>E45+E46</f>
        <v>-979</v>
      </c>
      <c r="F44" s="133">
        <f>D44+E44</f>
        <v>1824</v>
      </c>
      <c r="G44" s="178">
        <f>G45+G46</f>
        <v>0</v>
      </c>
      <c r="H44" s="174">
        <f>H45+H46</f>
        <v>0</v>
      </c>
      <c r="I44" s="133">
        <f>G44+H44</f>
        <v>0</v>
      </c>
      <c r="J44" s="178">
        <f>J45+J46</f>
        <v>2803</v>
      </c>
      <c r="K44" s="174">
        <f>K45+K46</f>
        <v>-979</v>
      </c>
      <c r="L44" s="133">
        <f>J44+K44</f>
        <v>1824</v>
      </c>
      <c r="M44" s="151"/>
      <c r="N44" s="131">
        <f>N45+N46</f>
        <v>0</v>
      </c>
      <c r="O44" s="132">
        <f>O45+O46</f>
        <v>0</v>
      </c>
      <c r="P44" s="133">
        <f>N44+O44</f>
        <v>0</v>
      </c>
      <c r="Q44" s="13"/>
      <c r="R44" s="13"/>
      <c r="S44" s="15" t="s">
        <v>74</v>
      </c>
    </row>
    <row r="45" spans="1:19" ht="30" customHeight="1">
      <c r="A45" s="10"/>
      <c r="B45" s="23" t="s">
        <v>27</v>
      </c>
      <c r="C45" s="24"/>
      <c r="D45" s="171">
        <v>256</v>
      </c>
      <c r="E45" s="172">
        <v>-42</v>
      </c>
      <c r="F45" s="125">
        <f>D45+E45</f>
        <v>214</v>
      </c>
      <c r="G45" s="171">
        <v>0</v>
      </c>
      <c r="H45" s="172">
        <v>0</v>
      </c>
      <c r="I45" s="125">
        <f>G45+H45</f>
        <v>0</v>
      </c>
      <c r="J45" s="171">
        <v>256</v>
      </c>
      <c r="K45" s="172">
        <v>-42</v>
      </c>
      <c r="L45" s="125">
        <f>J45+K45</f>
        <v>214</v>
      </c>
      <c r="M45" s="152"/>
      <c r="N45" s="123">
        <v>0</v>
      </c>
      <c r="O45" s="124">
        <v>0</v>
      </c>
      <c r="P45" s="125">
        <f>N45+O45</f>
        <v>0</v>
      </c>
      <c r="Q45" s="25"/>
      <c r="R45" s="41" t="s">
        <v>75</v>
      </c>
      <c r="S45" s="27"/>
    </row>
    <row r="46" spans="1:19" ht="30" customHeight="1" thickBot="1">
      <c r="A46" s="10"/>
      <c r="B46" s="46" t="s">
        <v>28</v>
      </c>
      <c r="C46" s="72"/>
      <c r="D46" s="162">
        <v>2547</v>
      </c>
      <c r="E46" s="163">
        <v>-937</v>
      </c>
      <c r="F46" s="130">
        <f>D46+E46</f>
        <v>1610</v>
      </c>
      <c r="G46" s="162">
        <v>0</v>
      </c>
      <c r="H46" s="163">
        <v>0</v>
      </c>
      <c r="I46" s="130">
        <f>G46+H46</f>
        <v>0</v>
      </c>
      <c r="J46" s="162">
        <v>2547</v>
      </c>
      <c r="K46" s="163">
        <v>-937</v>
      </c>
      <c r="L46" s="130">
        <f>J46+K46</f>
        <v>1610</v>
      </c>
      <c r="M46" s="153"/>
      <c r="N46" s="128">
        <v>0</v>
      </c>
      <c r="O46" s="129">
        <v>0</v>
      </c>
      <c r="P46" s="130">
        <f>N46+O46</f>
        <v>0</v>
      </c>
      <c r="Q46" s="30"/>
      <c r="R46" s="31" t="s">
        <v>93</v>
      </c>
      <c r="S46" s="27"/>
    </row>
    <row r="47" spans="1:19" ht="9" customHeight="1" thickBot="1">
      <c r="A47" s="10"/>
      <c r="B47" s="65"/>
      <c r="C47" s="16"/>
      <c r="D47" s="111"/>
      <c r="E47" s="111"/>
      <c r="F47" s="111"/>
      <c r="G47" s="111"/>
      <c r="H47" s="111"/>
      <c r="I47" s="111"/>
      <c r="J47" s="111"/>
      <c r="K47" s="111"/>
      <c r="L47" s="111"/>
      <c r="M47" s="150"/>
      <c r="N47" s="111"/>
      <c r="O47" s="111"/>
      <c r="P47" s="111"/>
      <c r="Q47" s="48"/>
      <c r="R47" s="48"/>
      <c r="S47" s="27"/>
    </row>
    <row r="48" spans="1:19" ht="30" customHeight="1" thickBot="1">
      <c r="A48" s="17"/>
      <c r="B48" s="18"/>
      <c r="C48" s="18"/>
      <c r="D48" s="575" t="e">
        <v>#REF!</v>
      </c>
      <c r="E48" s="576"/>
      <c r="F48" s="576"/>
      <c r="G48" s="575" t="e">
        <v>#REF!</v>
      </c>
      <c r="H48" s="576"/>
      <c r="I48" s="576"/>
      <c r="J48" s="575" t="e">
        <v>#REF!</v>
      </c>
      <c r="K48" s="576"/>
      <c r="L48" s="576"/>
      <c r="M48" s="185"/>
      <c r="N48" s="575" t="e">
        <v>#REF!</v>
      </c>
      <c r="O48" s="576"/>
      <c r="P48" s="576"/>
      <c r="Q48" s="20"/>
      <c r="R48" s="20"/>
      <c r="S48" s="21"/>
    </row>
    <row r="49" spans="1:19" ht="30" customHeight="1" thickBot="1">
      <c r="A49" s="73" t="s">
        <v>86</v>
      </c>
      <c r="B49" s="74"/>
      <c r="C49" s="74"/>
      <c r="D49" s="112">
        <f>D12+D16-D20-D36-D44</f>
        <v>51211</v>
      </c>
      <c r="E49" s="113">
        <f aca="true" t="shared" si="13" ref="E49:L49">E12+E16-E20-E36-E44</f>
        <v>53229</v>
      </c>
      <c r="F49" s="148">
        <f t="shared" si="13"/>
        <v>104440</v>
      </c>
      <c r="G49" s="112">
        <f t="shared" si="13"/>
        <v>0</v>
      </c>
      <c r="H49" s="113">
        <f t="shared" si="13"/>
        <v>0</v>
      </c>
      <c r="I49" s="148">
        <f t="shared" si="13"/>
        <v>0</v>
      </c>
      <c r="J49" s="112">
        <f t="shared" si="13"/>
        <v>51211</v>
      </c>
      <c r="K49" s="113">
        <f t="shared" si="13"/>
        <v>53229</v>
      </c>
      <c r="L49" s="148">
        <f t="shared" si="13"/>
        <v>104440</v>
      </c>
      <c r="M49" s="197">
        <f>_xlfn.IFERROR((L49-P49)/P49*100,IF(L49-P49=0,0,100))</f>
        <v>100</v>
      </c>
      <c r="N49" s="112">
        <f>N12+N16-N20-N36-N44</f>
        <v>0</v>
      </c>
      <c r="O49" s="113">
        <f>O12+O16-O20-O36-O44</f>
        <v>0</v>
      </c>
      <c r="P49" s="101">
        <f>P12+P16-P20-P36-P44</f>
        <v>0</v>
      </c>
      <c r="Q49" s="75"/>
      <c r="R49" s="75"/>
      <c r="S49" s="76" t="s">
        <v>90</v>
      </c>
    </row>
    <row r="50" spans="1:19" ht="9" customHeight="1" thickBot="1">
      <c r="A50" s="77"/>
      <c r="B50" s="78"/>
      <c r="C50" s="78"/>
      <c r="D50" s="111"/>
      <c r="E50" s="111"/>
      <c r="F50" s="111"/>
      <c r="G50" s="111"/>
      <c r="H50" s="111"/>
      <c r="I50" s="111"/>
      <c r="J50" s="111"/>
      <c r="K50" s="111"/>
      <c r="L50" s="111"/>
      <c r="M50" s="190"/>
      <c r="N50" s="111"/>
      <c r="O50" s="111"/>
      <c r="P50" s="111"/>
      <c r="Q50" s="585"/>
      <c r="R50" s="585"/>
      <c r="S50" s="27"/>
    </row>
    <row r="51" spans="1:19" ht="30" customHeight="1" thickBot="1">
      <c r="A51" s="71" t="s">
        <v>29</v>
      </c>
      <c r="B51" s="11"/>
      <c r="C51" s="11"/>
      <c r="D51" s="131">
        <f>D52+D53</f>
        <v>51211</v>
      </c>
      <c r="E51" s="132">
        <f>E52+E53</f>
        <v>53229</v>
      </c>
      <c r="F51" s="133">
        <f>D51+E51</f>
        <v>104440</v>
      </c>
      <c r="G51" s="131">
        <f>G52+G53</f>
        <v>0</v>
      </c>
      <c r="H51" s="132">
        <f>H52+H53</f>
        <v>0</v>
      </c>
      <c r="I51" s="133">
        <f>G51+H51</f>
        <v>0</v>
      </c>
      <c r="J51" s="131">
        <f>J52+J53</f>
        <v>0</v>
      </c>
      <c r="K51" s="132">
        <f>K52+K53</f>
        <v>0</v>
      </c>
      <c r="L51" s="133">
        <f>J51+K51</f>
        <v>0</v>
      </c>
      <c r="M51" s="189">
        <f>_xlfn.IFERROR((L51-P51)/P51*100,IF(L51-P51=0,0,100))</f>
        <v>0</v>
      </c>
      <c r="N51" s="131">
        <f>N52+N53</f>
        <v>0</v>
      </c>
      <c r="O51" s="132">
        <f>O52+O53</f>
        <v>0</v>
      </c>
      <c r="P51" s="133">
        <f>N51+O51</f>
        <v>0</v>
      </c>
      <c r="Q51" s="13"/>
      <c r="R51" s="13"/>
      <c r="S51" s="15" t="s">
        <v>76</v>
      </c>
    </row>
    <row r="52" spans="1:19" ht="30" customHeight="1">
      <c r="A52" s="79"/>
      <c r="B52" s="23" t="s">
        <v>30</v>
      </c>
      <c r="C52" s="24"/>
      <c r="D52" s="171">
        <v>35672</v>
      </c>
      <c r="E52" s="172">
        <v>38970</v>
      </c>
      <c r="F52" s="125">
        <f>D52+E52</f>
        <v>74642</v>
      </c>
      <c r="G52" s="171">
        <v>0</v>
      </c>
      <c r="H52" s="172">
        <v>0</v>
      </c>
      <c r="I52" s="125">
        <f>G52+H52</f>
        <v>0</v>
      </c>
      <c r="J52" s="123">
        <f>G52</f>
        <v>0</v>
      </c>
      <c r="K52" s="124">
        <f>H52</f>
        <v>0</v>
      </c>
      <c r="L52" s="125">
        <f>J52+K52</f>
        <v>0</v>
      </c>
      <c r="M52" s="191">
        <f>_xlfn.IFERROR((L52-P52)/P52*100,IF(L52-P52=0,0,100))</f>
        <v>0</v>
      </c>
      <c r="N52" s="123">
        <v>0</v>
      </c>
      <c r="O52" s="124">
        <v>0</v>
      </c>
      <c r="P52" s="125">
        <f>N52+O52</f>
        <v>0</v>
      </c>
      <c r="Q52" s="25"/>
      <c r="R52" s="41" t="s">
        <v>77</v>
      </c>
      <c r="S52" s="27"/>
    </row>
    <row r="53" spans="1:19" ht="30" customHeight="1" thickBot="1">
      <c r="A53" s="79"/>
      <c r="B53" s="46" t="s">
        <v>31</v>
      </c>
      <c r="C53" s="72"/>
      <c r="D53" s="162">
        <v>15539</v>
      </c>
      <c r="E53" s="163">
        <v>14259</v>
      </c>
      <c r="F53" s="130">
        <f>D53+E53</f>
        <v>29798</v>
      </c>
      <c r="G53" s="162">
        <v>0</v>
      </c>
      <c r="H53" s="163">
        <v>0</v>
      </c>
      <c r="I53" s="130">
        <f>G53+H53</f>
        <v>0</v>
      </c>
      <c r="J53" s="128">
        <f>G53</f>
        <v>0</v>
      </c>
      <c r="K53" s="129">
        <f>H53</f>
        <v>0</v>
      </c>
      <c r="L53" s="130">
        <f>J53+K53</f>
        <v>0</v>
      </c>
      <c r="M53" s="196">
        <f>_xlfn.IFERROR((L53-P53)/P53*100,IF(L53-P53=0,0,100))</f>
        <v>0</v>
      </c>
      <c r="N53" s="128">
        <v>0</v>
      </c>
      <c r="O53" s="129">
        <v>0</v>
      </c>
      <c r="P53" s="130">
        <f>N53+O53</f>
        <v>0</v>
      </c>
      <c r="Q53" s="30"/>
      <c r="R53" s="31" t="s">
        <v>78</v>
      </c>
      <c r="S53" s="27"/>
    </row>
    <row r="54" spans="1:19" ht="9" customHeight="1" thickBot="1">
      <c r="A54" s="71"/>
      <c r="B54" s="11"/>
      <c r="C54" s="11"/>
      <c r="D54" s="111"/>
      <c r="E54" s="111"/>
      <c r="F54" s="111"/>
      <c r="G54" s="111"/>
      <c r="H54" s="111"/>
      <c r="I54" s="111"/>
      <c r="J54" s="111"/>
      <c r="K54" s="111"/>
      <c r="L54" s="111"/>
      <c r="M54" s="94"/>
      <c r="N54" s="111"/>
      <c r="O54" s="111"/>
      <c r="P54" s="111"/>
      <c r="Q54" s="13"/>
      <c r="R54" s="13"/>
      <c r="S54" s="27"/>
    </row>
    <row r="55" spans="1:19" ht="30" customHeight="1">
      <c r="A55" s="77" t="s">
        <v>32</v>
      </c>
      <c r="B55" s="80"/>
      <c r="C55" s="80"/>
      <c r="D55" s="135"/>
      <c r="E55" s="136"/>
      <c r="F55" s="137"/>
      <c r="G55" s="135"/>
      <c r="H55" s="136"/>
      <c r="I55" s="137"/>
      <c r="J55" s="135"/>
      <c r="K55" s="136"/>
      <c r="L55" s="137"/>
      <c r="M55" s="95"/>
      <c r="N55" s="135"/>
      <c r="O55" s="136"/>
      <c r="P55" s="137"/>
      <c r="Q55" s="586" t="s">
        <v>79</v>
      </c>
      <c r="R55" s="585"/>
      <c r="S55" s="587"/>
    </row>
    <row r="56" spans="1:19" ht="30" customHeight="1">
      <c r="A56" s="10" t="s">
        <v>33</v>
      </c>
      <c r="B56" s="81"/>
      <c r="C56" s="14"/>
      <c r="D56" s="138"/>
      <c r="E56" s="111"/>
      <c r="F56" s="139"/>
      <c r="G56" s="138"/>
      <c r="H56" s="111"/>
      <c r="I56" s="139"/>
      <c r="J56" s="138"/>
      <c r="K56" s="111"/>
      <c r="L56" s="139"/>
      <c r="M56" s="96"/>
      <c r="N56" s="138"/>
      <c r="O56" s="111"/>
      <c r="P56" s="139"/>
      <c r="Q56" s="588" t="s">
        <v>80</v>
      </c>
      <c r="R56" s="589"/>
      <c r="S56" s="590"/>
    </row>
    <row r="57" spans="1:19" ht="30" customHeight="1">
      <c r="A57" s="82"/>
      <c r="B57" s="50" t="s">
        <v>34</v>
      </c>
      <c r="C57" s="50"/>
      <c r="D57" s="138"/>
      <c r="E57" s="111"/>
      <c r="F57" s="179">
        <v>0</v>
      </c>
      <c r="G57" s="138"/>
      <c r="H57" s="111"/>
      <c r="I57" s="179">
        <v>0</v>
      </c>
      <c r="J57" s="138"/>
      <c r="K57" s="111"/>
      <c r="L57" s="179">
        <v>0</v>
      </c>
      <c r="M57" s="83"/>
      <c r="N57" s="138"/>
      <c r="O57" s="111"/>
      <c r="P57" s="139">
        <v>0</v>
      </c>
      <c r="Q57" s="591" t="s">
        <v>81</v>
      </c>
      <c r="R57" s="592"/>
      <c r="S57" s="27"/>
    </row>
    <row r="58" spans="1:19" ht="30" customHeight="1">
      <c r="A58" s="82"/>
      <c r="B58" s="50" t="s">
        <v>87</v>
      </c>
      <c r="C58" s="50"/>
      <c r="D58" s="138"/>
      <c r="E58" s="111"/>
      <c r="F58" s="179">
        <v>0</v>
      </c>
      <c r="G58" s="138"/>
      <c r="H58" s="111"/>
      <c r="I58" s="179">
        <v>0</v>
      </c>
      <c r="J58" s="138"/>
      <c r="K58" s="111"/>
      <c r="L58" s="179">
        <v>0</v>
      </c>
      <c r="M58" s="83"/>
      <c r="N58" s="138"/>
      <c r="O58" s="111"/>
      <c r="P58" s="139">
        <v>0</v>
      </c>
      <c r="Q58" s="591" t="s">
        <v>91</v>
      </c>
      <c r="R58" s="592"/>
      <c r="S58" s="27"/>
    </row>
    <row r="59" spans="1:19" ht="30" customHeight="1">
      <c r="A59" s="82"/>
      <c r="B59" s="50" t="s">
        <v>88</v>
      </c>
      <c r="C59" s="50"/>
      <c r="D59" s="138"/>
      <c r="E59" s="111"/>
      <c r="F59" s="179">
        <v>0</v>
      </c>
      <c r="G59" s="138"/>
      <c r="H59" s="111"/>
      <c r="I59" s="179">
        <v>0</v>
      </c>
      <c r="J59" s="138"/>
      <c r="K59" s="111"/>
      <c r="L59" s="179">
        <v>0</v>
      </c>
      <c r="M59" s="83"/>
      <c r="N59" s="138"/>
      <c r="O59" s="111"/>
      <c r="P59" s="139">
        <v>0</v>
      </c>
      <c r="Q59" s="591" t="s">
        <v>92</v>
      </c>
      <c r="R59" s="592"/>
      <c r="S59" s="27"/>
    </row>
    <row r="60" spans="1:19" ht="30" customHeight="1">
      <c r="A60" s="82"/>
      <c r="B60" s="50" t="s">
        <v>35</v>
      </c>
      <c r="C60" s="50"/>
      <c r="D60" s="138"/>
      <c r="E60" s="140"/>
      <c r="F60" s="179">
        <v>0</v>
      </c>
      <c r="G60" s="138"/>
      <c r="H60" s="140"/>
      <c r="I60" s="179">
        <v>0</v>
      </c>
      <c r="J60" s="138"/>
      <c r="K60" s="140"/>
      <c r="L60" s="188">
        <v>0</v>
      </c>
      <c r="M60" s="62"/>
      <c r="N60" s="138"/>
      <c r="O60" s="140"/>
      <c r="P60" s="139">
        <v>0</v>
      </c>
      <c r="Q60" s="591" t="s">
        <v>94</v>
      </c>
      <c r="R60" s="592"/>
      <c r="S60" s="27"/>
    </row>
    <row r="61" spans="1:19" ht="30" customHeight="1" thickBot="1">
      <c r="A61" s="84"/>
      <c r="B61" s="85" t="s">
        <v>36</v>
      </c>
      <c r="C61" s="85"/>
      <c r="D61" s="141"/>
      <c r="E61" s="142"/>
      <c r="F61" s="149">
        <f>F57+F58-F59-F60</f>
        <v>0</v>
      </c>
      <c r="G61" s="141"/>
      <c r="H61" s="142"/>
      <c r="I61" s="149">
        <f>I57+I58-I59-I60</f>
        <v>0</v>
      </c>
      <c r="J61" s="141"/>
      <c r="K61" s="142"/>
      <c r="L61" s="109">
        <f>L57+L58-L59-L60</f>
        <v>0</v>
      </c>
      <c r="M61" s="86"/>
      <c r="N61" s="141"/>
      <c r="O61" s="142"/>
      <c r="P61" s="143">
        <f>P57+P58-P59-P60</f>
        <v>0</v>
      </c>
      <c r="Q61" s="593" t="s">
        <v>82</v>
      </c>
      <c r="R61" s="593"/>
      <c r="S61" s="87"/>
    </row>
    <row r="62" spans="1:19" s="205" customFormat="1" ht="30" customHeight="1">
      <c r="A62" s="594">
        <v>0</v>
      </c>
      <c r="B62" s="595"/>
      <c r="C62" s="595"/>
      <c r="D62" s="595"/>
      <c r="E62" s="595"/>
      <c r="F62" s="595"/>
      <c r="G62" s="595"/>
      <c r="H62" s="595"/>
      <c r="I62" s="596" t="s">
        <v>97</v>
      </c>
      <c r="J62" s="365">
        <v>0</v>
      </c>
      <c r="K62" s="598" t="s">
        <v>98</v>
      </c>
      <c r="L62" s="600">
        <v>0</v>
      </c>
      <c r="M62" s="601"/>
      <c r="N62" s="601"/>
      <c r="O62" s="601"/>
      <c r="P62" s="601"/>
      <c r="Q62" s="601"/>
      <c r="R62" s="601"/>
      <c r="S62" s="602"/>
    </row>
    <row r="63" spans="1:19" s="205" customFormat="1" ht="30" customHeight="1">
      <c r="A63" s="366"/>
      <c r="B63" s="50"/>
      <c r="C63" s="50"/>
      <c r="D63" s="50"/>
      <c r="E63" s="50"/>
      <c r="F63" s="50"/>
      <c r="G63" s="50"/>
      <c r="H63" s="50"/>
      <c r="I63" s="597"/>
      <c r="J63" s="365"/>
      <c r="K63" s="599"/>
      <c r="L63" s="32"/>
      <c r="M63" s="32"/>
      <c r="N63" s="32"/>
      <c r="O63" s="32"/>
      <c r="P63" s="32"/>
      <c r="Q63" s="32"/>
      <c r="R63" s="16"/>
      <c r="S63" s="367"/>
    </row>
    <row r="64" spans="1:19" s="205" customFormat="1" ht="30" customHeight="1">
      <c r="A64" s="368"/>
      <c r="B64" s="369"/>
      <c r="C64" s="369"/>
      <c r="D64" s="370"/>
      <c r="E64" s="370"/>
      <c r="F64" s="16"/>
      <c r="G64" s="370"/>
      <c r="H64" s="186">
        <v>0</v>
      </c>
      <c r="I64" s="228">
        <v>0</v>
      </c>
      <c r="J64" s="362"/>
      <c r="K64" s="360">
        <v>0</v>
      </c>
      <c r="L64" s="50">
        <v>0</v>
      </c>
      <c r="M64" s="371"/>
      <c r="N64" s="371"/>
      <c r="O64" s="371"/>
      <c r="P64" s="372"/>
      <c r="Q64" s="372"/>
      <c r="R64" s="372"/>
      <c r="S64" s="373"/>
    </row>
    <row r="65" spans="1:19" s="205" customFormat="1" ht="30" customHeight="1">
      <c r="A65" s="368"/>
      <c r="B65" s="369"/>
      <c r="C65" s="369"/>
      <c r="D65" s="370"/>
      <c r="E65" s="370"/>
      <c r="F65" s="374"/>
      <c r="G65" s="370"/>
      <c r="H65" s="186">
        <v>0</v>
      </c>
      <c r="I65" s="228">
        <v>0</v>
      </c>
      <c r="J65" s="362"/>
      <c r="K65" s="360">
        <v>0</v>
      </c>
      <c r="L65" s="50">
        <v>0</v>
      </c>
      <c r="M65" s="371"/>
      <c r="N65" s="371"/>
      <c r="O65" s="50"/>
      <c r="P65" s="32"/>
      <c r="Q65" s="32"/>
      <c r="R65" s="32"/>
      <c r="S65" s="367"/>
    </row>
    <row r="66" spans="1:19" s="205" customFormat="1" ht="30" customHeight="1">
      <c r="A66" s="368"/>
      <c r="B66" s="369"/>
      <c r="C66" s="369"/>
      <c r="D66" s="32"/>
      <c r="E66" s="32"/>
      <c r="F66" s="97"/>
      <c r="G66" s="370"/>
      <c r="H66" s="186" t="e">
        <f>J14</f>
        <v>#REF!</v>
      </c>
      <c r="I66" s="228">
        <f>J17</f>
        <v>1901</v>
      </c>
      <c r="J66" s="361"/>
      <c r="K66" s="228">
        <f>K17</f>
        <v>1254</v>
      </c>
      <c r="L66" s="187" t="e">
        <f>J15</f>
        <v>#REF!</v>
      </c>
      <c r="M66" s="50"/>
      <c r="N66" s="50"/>
      <c r="O66" s="50"/>
      <c r="P66" s="32"/>
      <c r="Q66" s="32"/>
      <c r="R66" s="32"/>
      <c r="S66" s="367"/>
    </row>
    <row r="67" spans="1:19" s="205" customFormat="1" ht="9" customHeight="1">
      <c r="A67" s="603"/>
      <c r="B67" s="604"/>
      <c r="C67" s="604"/>
      <c r="D67" s="604"/>
      <c r="E67" s="604"/>
      <c r="F67" s="604"/>
      <c r="G67" s="604"/>
      <c r="H67" s="604"/>
      <c r="I67" s="50"/>
      <c r="J67" s="375"/>
      <c r="K67" s="14"/>
      <c r="L67" s="605"/>
      <c r="M67" s="606"/>
      <c r="N67" s="606"/>
      <c r="O67" s="606"/>
      <c r="P67" s="606"/>
      <c r="Q67" s="606"/>
      <c r="R67" s="606"/>
      <c r="S67" s="607"/>
    </row>
    <row r="68" spans="1:19" s="205" customFormat="1" ht="30" customHeight="1">
      <c r="A68" s="603" t="s">
        <v>107</v>
      </c>
      <c r="B68" s="604"/>
      <c r="C68" s="604"/>
      <c r="D68" s="604"/>
      <c r="E68" s="604"/>
      <c r="F68" s="604"/>
      <c r="G68" s="604"/>
      <c r="H68" s="604"/>
      <c r="I68" s="16"/>
      <c r="J68" s="375" t="s">
        <v>108</v>
      </c>
      <c r="K68" s="16"/>
      <c r="L68" s="610" t="s">
        <v>109</v>
      </c>
      <c r="M68" s="606"/>
      <c r="N68" s="606"/>
      <c r="O68" s="606"/>
      <c r="P68" s="606"/>
      <c r="Q68" s="606"/>
      <c r="R68" s="606"/>
      <c r="S68" s="607"/>
    </row>
    <row r="69" spans="1:19" s="205" customFormat="1" ht="30" customHeight="1">
      <c r="A69" s="603" t="s">
        <v>110</v>
      </c>
      <c r="B69" s="604"/>
      <c r="C69" s="604"/>
      <c r="D69" s="604"/>
      <c r="E69" s="604"/>
      <c r="F69" s="604"/>
      <c r="G69" s="604"/>
      <c r="H69" s="604"/>
      <c r="I69" s="50"/>
      <c r="J69" s="375" t="s">
        <v>111</v>
      </c>
      <c r="K69" s="16"/>
      <c r="L69" s="605" t="s">
        <v>112</v>
      </c>
      <c r="M69" s="606"/>
      <c r="N69" s="606"/>
      <c r="O69" s="606"/>
      <c r="P69" s="606"/>
      <c r="Q69" s="606"/>
      <c r="R69" s="606"/>
      <c r="S69" s="607"/>
    </row>
    <row r="70" spans="1:19" s="205" customFormat="1" ht="30" customHeight="1">
      <c r="A70" s="603" t="s">
        <v>113</v>
      </c>
      <c r="B70" s="604"/>
      <c r="C70" s="604"/>
      <c r="D70" s="604"/>
      <c r="E70" s="604"/>
      <c r="F70" s="604"/>
      <c r="G70" s="604"/>
      <c r="H70" s="604"/>
      <c r="I70" s="50"/>
      <c r="J70" s="375"/>
      <c r="K70" s="16"/>
      <c r="L70" s="610" t="s">
        <v>114</v>
      </c>
      <c r="M70" s="606"/>
      <c r="N70" s="606"/>
      <c r="O70" s="606"/>
      <c r="P70" s="606"/>
      <c r="Q70" s="606"/>
      <c r="R70" s="606"/>
      <c r="S70" s="607"/>
    </row>
    <row r="71" spans="1:19" s="205" customFormat="1" ht="30" customHeight="1">
      <c r="A71" s="608" t="s">
        <v>115</v>
      </c>
      <c r="B71" s="604"/>
      <c r="C71" s="604"/>
      <c r="D71" s="604"/>
      <c r="E71" s="604"/>
      <c r="F71" s="604"/>
      <c r="G71" s="604"/>
      <c r="H71" s="604"/>
      <c r="I71" s="376"/>
      <c r="J71" s="377" t="s">
        <v>116</v>
      </c>
      <c r="K71" s="376"/>
      <c r="L71" s="609" t="s">
        <v>117</v>
      </c>
      <c r="M71" s="606"/>
      <c r="N71" s="606"/>
      <c r="O71" s="606"/>
      <c r="P71" s="606"/>
      <c r="Q71" s="606"/>
      <c r="R71" s="606"/>
      <c r="S71" s="607"/>
    </row>
    <row r="72" spans="1:19" s="205" customFormat="1" ht="30" customHeight="1">
      <c r="A72" s="608" t="s">
        <v>118</v>
      </c>
      <c r="B72" s="604"/>
      <c r="C72" s="604"/>
      <c r="D72" s="604"/>
      <c r="E72" s="604"/>
      <c r="F72" s="604"/>
      <c r="G72" s="604"/>
      <c r="H72" s="604"/>
      <c r="I72" s="376"/>
      <c r="J72" s="377"/>
      <c r="K72" s="376"/>
      <c r="L72" s="609" t="s">
        <v>119</v>
      </c>
      <c r="M72" s="606"/>
      <c r="N72" s="606"/>
      <c r="O72" s="606"/>
      <c r="P72" s="606"/>
      <c r="Q72" s="606"/>
      <c r="R72" s="606"/>
      <c r="S72" s="607"/>
    </row>
    <row r="73" spans="1:19" ht="9" customHeight="1" thickBot="1">
      <c r="A73" s="88"/>
      <c r="B73" s="89"/>
      <c r="C73" s="89"/>
      <c r="D73" s="89"/>
      <c r="E73" s="89"/>
      <c r="F73" s="89"/>
      <c r="G73" s="89"/>
      <c r="H73" s="89"/>
      <c r="I73" s="89"/>
      <c r="J73" s="90"/>
      <c r="K73" s="91"/>
      <c r="L73" s="92"/>
      <c r="M73" s="92"/>
      <c r="N73" s="92"/>
      <c r="O73" s="92"/>
      <c r="P73" s="92"/>
      <c r="Q73" s="92"/>
      <c r="R73" s="92"/>
      <c r="S73" s="93"/>
    </row>
  </sheetData>
  <sheetProtection selectLockedCells="1"/>
  <mergeCells count="59">
    <mergeCell ref="A71:H71"/>
    <mergeCell ref="L71:S71"/>
    <mergeCell ref="A72:H72"/>
    <mergeCell ref="L72:S72"/>
    <mergeCell ref="A68:H68"/>
    <mergeCell ref="L68:S68"/>
    <mergeCell ref="A69:H69"/>
    <mergeCell ref="L69:S69"/>
    <mergeCell ref="A70:H70"/>
    <mergeCell ref="L70:S70"/>
    <mergeCell ref="A62:H62"/>
    <mergeCell ref="I62:I63"/>
    <mergeCell ref="K62:K63"/>
    <mergeCell ref="L62:S62"/>
    <mergeCell ref="A67:H67"/>
    <mergeCell ref="L67:S67"/>
    <mergeCell ref="Q56:S56"/>
    <mergeCell ref="Q57:R57"/>
    <mergeCell ref="Q58:R58"/>
    <mergeCell ref="Q59:R59"/>
    <mergeCell ref="Q60:R60"/>
    <mergeCell ref="Q61:R61"/>
    <mergeCell ref="D48:F48"/>
    <mergeCell ref="G48:I48"/>
    <mergeCell ref="J48:L48"/>
    <mergeCell ref="N48:P48"/>
    <mergeCell ref="Q50:R50"/>
    <mergeCell ref="Q55:S55"/>
    <mergeCell ref="J13:L13"/>
    <mergeCell ref="N13:P13"/>
    <mergeCell ref="J14:L14"/>
    <mergeCell ref="N14:P14"/>
    <mergeCell ref="J15:L15"/>
    <mergeCell ref="N15:P15"/>
    <mergeCell ref="A10:C10"/>
    <mergeCell ref="Q10:S10"/>
    <mergeCell ref="A11:C11"/>
    <mergeCell ref="D11:F11"/>
    <mergeCell ref="G11:I11"/>
    <mergeCell ref="J11:L11"/>
    <mergeCell ref="N11:P11"/>
    <mergeCell ref="Q11:S11"/>
    <mergeCell ref="J5:L5"/>
    <mergeCell ref="N5:P5"/>
    <mergeCell ref="Q5:S9"/>
    <mergeCell ref="D6:F6"/>
    <mergeCell ref="G6:I6"/>
    <mergeCell ref="J6:L6"/>
    <mergeCell ref="N6:P6"/>
    <mergeCell ref="A1:C9"/>
    <mergeCell ref="D1:P1"/>
    <mergeCell ref="Q1:S4"/>
    <mergeCell ref="D2:P2"/>
    <mergeCell ref="D3:P3"/>
    <mergeCell ref="G4:I4"/>
    <mergeCell ref="J4:L4"/>
    <mergeCell ref="N4:P4"/>
    <mergeCell ref="D5:F5"/>
    <mergeCell ref="G5:I5"/>
  </mergeCells>
  <printOptions horizontalCentered="1"/>
  <pageMargins left="0.3937007874015748" right="0.3937007874015748" top="0.48" bottom="0.3937007874015748" header="0" footer="0"/>
  <pageSetup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Rosemary Lethole</cp:lastModifiedBy>
  <cp:lastPrinted>2016-08-19T13:16:53Z</cp:lastPrinted>
  <dcterms:created xsi:type="dcterms:W3CDTF">2007-02-23T10:50:08Z</dcterms:created>
  <dcterms:modified xsi:type="dcterms:W3CDTF">2017-01-18T09:48:52Z</dcterms:modified>
  <cp:category/>
  <cp:version/>
  <cp:contentType/>
  <cp:contentStatus/>
</cp:coreProperties>
</file>