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<sst xmlns="http://schemas.openxmlformats.org/spreadsheetml/2006/main" count="96" uniqueCount="80">
  <si>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SONOBOLOMO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</si>
  <si>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</si>
  <si>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</si>
  <si>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</si>
  <si>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</si>
  <si>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</si>
  <si>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</si>
  <si>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</si>
  <si>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</si>
  <si>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</si>
  <si>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</si>
  <si>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</si>
  <si>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</si>
  <si>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</si>
  <si>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</si>
  <si>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</si>
  <si>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</si>
  <si>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</si>
  <si>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</si>
  <si>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</si>
  <si>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</si>
  <si>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</si>
  <si>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</si>
  <si>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</si>
  <si>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</si>
  <si>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</si>
  <si>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</si>
  <si>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</si>
  <si>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</si>
  <si>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</si>
  <si>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</si>
  <si>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</si>
  <si>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</si>
  <si>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</si>
  <si>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</si>
  <si>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</si>
  <si>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</si>
  <si>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</si>
  <si>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</si>
  <si>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</si>
  <si>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</si>
  <si>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</si>
  <si>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</si>
  <si>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</si>
  <si>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</si>
  <si>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</si>
  <si>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</si>
  <si>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2004 Year (January - December) / Ngwaga wa 2004 (Ferikgong - Sedimonthole) (2)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</si>
  <si>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</si>
  <si>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</si>
  <si>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</si>
  <si>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</si>
  <si>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</si>
  <si>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</si>
  <si>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</si>
  <si>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</si>
  <si>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1 January/Ferikgong 2003</t>
  </si>
  <si>
    <t>Babolokadithoto, bagwebi</t>
  </si>
  <si>
    <t>1 January/Ferikgong 2004</t>
  </si>
  <si>
    <t>English</t>
  </si>
  <si>
    <t>1 October/Diphalane 2004</t>
  </si>
  <si>
    <t>31 October/Diphalane 2004</t>
  </si>
  <si>
    <t>Dithomelo(+)/dikamogelo gotlhegotlhe(-)</t>
  </si>
  <si>
    <t xml:space="preserve">November 2004 </t>
  </si>
  <si>
    <t>Ngwanatseele</t>
  </si>
  <si>
    <t>1 November/Ngwanatseele 2004</t>
  </si>
  <si>
    <t>January - November 2004</t>
  </si>
  <si>
    <t>Ferikgong - Ngwanatseele 2004</t>
  </si>
  <si>
    <t>30 November/Ngwanatseele 2004</t>
  </si>
  <si>
    <t>30 November/Ngwanatseele 2003</t>
  </si>
  <si>
    <t>January - November 2003</t>
  </si>
  <si>
    <t>Ferikgong - Ngwanatseele 2003</t>
  </si>
  <si>
    <t>SMI-122004</t>
  </si>
  <si>
    <t xml:space="preserve">Producer deliveries regarding the previous marketing period will no longer be included in the footnote </t>
  </si>
  <si>
    <t>as the industry considers only producer deliveries within a specific marketing period as the total crop.</t>
  </si>
  <si>
    <t>(Forum 16 Nov 2004)</t>
  </si>
  <si>
    <t xml:space="preserve">Kgololo ya baumisi ya nako ya thobo e e fetileng ga e sa tlhola e akaretswa mo footnoting ka ntlha ya gore </t>
  </si>
  <si>
    <t>intaseteri e tsaya kgololo ya baumisi monakong ya thekiso e e rileng fela e le yona thobo yotlhe.</t>
  </si>
  <si>
    <t xml:space="preserve">October 2004 </t>
  </si>
  <si>
    <t>Diphalane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</si>
</sst>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4" fillId="0" borderId="16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 quotePrefix="1">
      <alignment horizontal="left"/>
    </xf>
    <xf numFmtId="172" fontId="4" fillId="0" borderId="23" xfId="0" applyNumberFormat="1" applyFont="1" applyFill="1" applyBorder="1" applyAlignment="1" quotePrefix="1">
      <alignment horizontal="center"/>
    </xf>
    <xf numFmtId="0" fontId="9" fillId="0" borderId="2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8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9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 horizontal="right"/>
    </xf>
    <xf numFmtId="172" fontId="4" fillId="0" borderId="31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2" xfId="0" applyNumberFormat="1" applyFont="1" applyFill="1" applyBorder="1" applyAlignment="1" quotePrefix="1">
      <alignment horizontal="center"/>
    </xf>
    <xf numFmtId="172" fontId="4" fillId="0" borderId="31" xfId="0" applyNumberFormat="1" applyFont="1" applyFill="1" applyBorder="1" applyAlignment="1" quotePrefix="1">
      <alignment horizontal="center"/>
    </xf>
    <xf numFmtId="172" fontId="4" fillId="0" borderId="33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center"/>
    </xf>
    <xf numFmtId="17" fontId="6" fillId="0" borderId="26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17" fontId="7" fillId="0" borderId="27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6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49" fontId="4" fillId="0" borderId="34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 quotePrefix="1">
      <alignment horizontal="center"/>
    </xf>
    <xf numFmtId="49" fontId="4" fillId="0" borderId="35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2" fontId="4" fillId="0" borderId="34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2" fontId="4" fillId="0" borderId="4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4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40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9754850" y="10163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65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2" width="1.28515625" style="93" customWidth="1"/>
    <col min="3" max="3" width="44.57421875" style="93" customWidth="1"/>
    <col min="4" max="4" width="14.421875" style="93" customWidth="1"/>
    <col min="5" max="5" width="14.28125" style="93" customWidth="1"/>
    <col min="6" max="7" width="14.421875" style="93" customWidth="1"/>
    <col min="8" max="8" width="13.57421875" style="93" customWidth="1"/>
    <col min="9" max="9" width="14.140625" style="93" customWidth="1"/>
    <col min="10" max="10" width="16.57421875" style="93" customWidth="1"/>
    <col min="11" max="11" width="14.00390625" style="93" customWidth="1"/>
    <col min="12" max="12" width="11.421875" style="93" customWidth="1"/>
    <col min="13" max="13" width="9.28125" style="93" bestFit="1" customWidth="1"/>
    <col min="14" max="14" width="14.00390625" style="93" customWidth="1"/>
    <col min="15" max="15" width="13.421875" style="93" customWidth="1"/>
    <col min="16" max="16" width="14.421875" style="93" customWidth="1"/>
    <col min="17" max="17" width="69.421875" style="93" customWidth="1"/>
    <col min="18" max="18" width="1.28515625" style="93" customWidth="1"/>
    <col min="19" max="19" width="1.1484375" style="92" customWidth="1"/>
    <col min="20" max="20" width="0.85546875" style="92" customWidth="1"/>
    <col min="21" max="111" width="7.8515625" style="92" customWidth="1"/>
    <col min="112" max="16384" width="7.8515625" style="93" customWidth="1"/>
  </cols>
  <sheetData>
    <row r="1" spans="1:20" s="2" customFormat="1" ht="21" customHeight="1">
      <c r="A1" s="160"/>
      <c r="B1" s="161"/>
      <c r="C1" s="162"/>
      <c r="D1" s="166" t="s">
        <v>0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72" t="s">
        <v>72</v>
      </c>
      <c r="R1" s="173"/>
      <c r="S1" s="174"/>
      <c r="T1" s="1"/>
    </row>
    <row r="2" spans="1:20" s="2" customFormat="1" ht="21" customHeight="1">
      <c r="A2" s="163"/>
      <c r="B2" s="164"/>
      <c r="C2" s="165"/>
      <c r="D2" s="168" t="s">
        <v>46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56"/>
      <c r="R2" s="154"/>
      <c r="S2" s="155"/>
      <c r="T2" s="1"/>
    </row>
    <row r="3" spans="1:20" s="2" customFormat="1" ht="21" customHeight="1" thickBot="1">
      <c r="A3" s="163"/>
      <c r="B3" s="164"/>
      <c r="C3" s="165"/>
      <c r="D3" s="170" t="s">
        <v>47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56"/>
      <c r="R3" s="154"/>
      <c r="S3" s="155"/>
      <c r="T3" s="3"/>
    </row>
    <row r="4" spans="1:20" s="6" customFormat="1" ht="21" customHeight="1">
      <c r="A4" s="163"/>
      <c r="B4" s="164"/>
      <c r="C4" s="165"/>
      <c r="D4" s="132" t="s">
        <v>78</v>
      </c>
      <c r="E4" s="133"/>
      <c r="F4" s="134"/>
      <c r="G4" s="132" t="s">
        <v>63</v>
      </c>
      <c r="H4" s="133"/>
      <c r="I4" s="134"/>
      <c r="J4" s="136" t="s">
        <v>1</v>
      </c>
      <c r="K4" s="137"/>
      <c r="L4" s="137"/>
      <c r="M4" s="4"/>
      <c r="N4" s="136" t="s">
        <v>1</v>
      </c>
      <c r="O4" s="137"/>
      <c r="P4" s="137"/>
      <c r="Q4" s="153">
        <v>38344</v>
      </c>
      <c r="R4" s="154"/>
      <c r="S4" s="155"/>
      <c r="T4" s="5"/>
    </row>
    <row r="5" spans="1:20" s="6" customFormat="1" ht="21" customHeight="1">
      <c r="A5" s="163"/>
      <c r="B5" s="164"/>
      <c r="C5" s="165"/>
      <c r="D5" s="138" t="s">
        <v>79</v>
      </c>
      <c r="E5" s="139"/>
      <c r="F5" s="140"/>
      <c r="G5" s="135" t="s">
        <v>64</v>
      </c>
      <c r="H5" s="139"/>
      <c r="I5" s="140"/>
      <c r="J5" s="131" t="s">
        <v>66</v>
      </c>
      <c r="K5" s="139"/>
      <c r="L5" s="140"/>
      <c r="M5" s="7" t="s">
        <v>2</v>
      </c>
      <c r="N5" s="131" t="s">
        <v>70</v>
      </c>
      <c r="O5" s="139"/>
      <c r="P5" s="140"/>
      <c r="Q5" s="156"/>
      <c r="R5" s="154"/>
      <c r="S5" s="155"/>
      <c r="T5" s="5"/>
    </row>
    <row r="6" spans="1:20" s="2" customFormat="1" ht="21" customHeight="1" thickBot="1">
      <c r="A6" s="163"/>
      <c r="B6" s="164"/>
      <c r="C6" s="165"/>
      <c r="D6" s="141"/>
      <c r="E6" s="142"/>
      <c r="F6" s="142"/>
      <c r="G6" s="141" t="s">
        <v>3</v>
      </c>
      <c r="H6" s="143"/>
      <c r="I6" s="142"/>
      <c r="J6" s="144" t="s">
        <v>67</v>
      </c>
      <c r="K6" s="145"/>
      <c r="L6" s="146"/>
      <c r="M6" s="8" t="s">
        <v>4</v>
      </c>
      <c r="N6" s="144" t="s">
        <v>71</v>
      </c>
      <c r="O6" s="145"/>
      <c r="P6" s="146"/>
      <c r="Q6" s="157"/>
      <c r="R6" s="158"/>
      <c r="S6" s="159"/>
      <c r="T6" s="3"/>
    </row>
    <row r="7" spans="1:20" s="10" customFormat="1" ht="24" thickBot="1">
      <c r="A7" s="147" t="s">
        <v>59</v>
      </c>
      <c r="B7" s="148"/>
      <c r="C7" s="149"/>
      <c r="D7" s="150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  <c r="Q7" s="147" t="s">
        <v>5</v>
      </c>
      <c r="R7" s="148"/>
      <c r="S7" s="149"/>
      <c r="T7" s="9"/>
    </row>
    <row r="8" spans="1:111" s="2" customFormat="1" ht="21" customHeight="1" thickBot="1">
      <c r="A8" s="175" t="s">
        <v>6</v>
      </c>
      <c r="B8" s="176"/>
      <c r="C8" s="176"/>
      <c r="D8" s="177" t="s">
        <v>60</v>
      </c>
      <c r="E8" s="178"/>
      <c r="F8" s="179"/>
      <c r="G8" s="177" t="s">
        <v>65</v>
      </c>
      <c r="H8" s="178"/>
      <c r="I8" s="179"/>
      <c r="J8" s="177" t="s">
        <v>58</v>
      </c>
      <c r="K8" s="178"/>
      <c r="L8" s="179"/>
      <c r="M8" s="94"/>
      <c r="N8" s="177" t="s">
        <v>56</v>
      </c>
      <c r="O8" s="178"/>
      <c r="P8" s="179"/>
      <c r="Q8" s="180" t="s">
        <v>7</v>
      </c>
      <c r="R8" s="180"/>
      <c r="S8" s="18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s="2" customFormat="1" ht="21" customHeight="1" thickBot="1">
      <c r="A9" s="11" t="s">
        <v>8</v>
      </c>
      <c r="B9" s="1"/>
      <c r="C9" s="1"/>
      <c r="D9" s="182">
        <v>320.1</v>
      </c>
      <c r="E9" s="183"/>
      <c r="F9" s="184"/>
      <c r="G9" s="185">
        <f>+D36</f>
        <v>263.00000000000006</v>
      </c>
      <c r="H9" s="186"/>
      <c r="I9" s="187"/>
      <c r="J9" s="186">
        <v>125.3</v>
      </c>
      <c r="K9" s="188"/>
      <c r="L9" s="188"/>
      <c r="M9" s="81">
        <f>ROUND(J9-N9,2)/N9*100</f>
        <v>-55.70873100035348</v>
      </c>
      <c r="N9" s="185">
        <v>282.9</v>
      </c>
      <c r="O9" s="188"/>
      <c r="P9" s="189"/>
      <c r="Q9" s="12"/>
      <c r="S9" s="13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37" t="s">
        <v>1</v>
      </c>
      <c r="K10" s="137"/>
      <c r="L10" s="137"/>
      <c r="M10" s="106"/>
      <c r="N10" s="137" t="s">
        <v>1</v>
      </c>
      <c r="O10" s="137"/>
      <c r="P10" s="137"/>
      <c r="Q10" s="1"/>
      <c r="S10" s="13"/>
    </row>
    <row r="11" spans="1:19" s="3" customFormat="1" ht="21" customHeight="1">
      <c r="A11" s="11"/>
      <c r="B11" s="1"/>
      <c r="C11" s="1"/>
      <c r="D11" s="16"/>
      <c r="E11" s="17"/>
      <c r="F11" s="17"/>
      <c r="G11" s="16"/>
      <c r="H11" s="16"/>
      <c r="I11" s="16"/>
      <c r="J11" s="140" t="s">
        <v>66</v>
      </c>
      <c r="K11" s="139"/>
      <c r="L11" s="140"/>
      <c r="M11" s="18"/>
      <c r="N11" s="140" t="s">
        <v>70</v>
      </c>
      <c r="O11" s="139"/>
      <c r="P11" s="140"/>
      <c r="Q11" s="1"/>
      <c r="S11" s="13"/>
    </row>
    <row r="12" spans="1:111" s="2" customFormat="1" ht="21" customHeight="1" thickBot="1">
      <c r="A12" s="11"/>
      <c r="B12" s="3"/>
      <c r="C12" s="3"/>
      <c r="D12" s="190"/>
      <c r="E12" s="190"/>
      <c r="F12" s="190"/>
      <c r="G12" s="190"/>
      <c r="H12" s="190"/>
      <c r="I12" s="190"/>
      <c r="J12" s="146" t="s">
        <v>67</v>
      </c>
      <c r="K12" s="145"/>
      <c r="L12" s="146"/>
      <c r="M12" s="107"/>
      <c r="N12" s="146" t="s">
        <v>71</v>
      </c>
      <c r="O12" s="145"/>
      <c r="P12" s="146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</row>
    <row r="13" spans="1:111" s="2" customFormat="1" ht="21" customHeight="1">
      <c r="A13" s="11" t="s">
        <v>10</v>
      </c>
      <c r="B13" s="22"/>
      <c r="C13" s="22"/>
      <c r="D13" s="191">
        <f>SUM(D14:F15)</f>
        <v>2.5</v>
      </c>
      <c r="E13" s="192"/>
      <c r="F13" s="193"/>
      <c r="G13" s="191">
        <f>SUM(G14:I15)</f>
        <v>1.3</v>
      </c>
      <c r="H13" s="192"/>
      <c r="I13" s="193"/>
      <c r="J13" s="194">
        <f>SUM(J14:L15)</f>
        <v>661.3</v>
      </c>
      <c r="K13" s="192"/>
      <c r="L13" s="192"/>
      <c r="M13" s="95" t="s">
        <v>11</v>
      </c>
      <c r="N13" s="191">
        <f>SUM(N14:P15)</f>
        <v>653.3</v>
      </c>
      <c r="O13" s="192"/>
      <c r="P13" s="193"/>
      <c r="Q13" s="12"/>
      <c r="R13" s="12"/>
      <c r="S13" s="13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</row>
    <row r="14" spans="1:111" s="2" customFormat="1" ht="21" customHeight="1">
      <c r="A14" s="11"/>
      <c r="B14" s="24" t="s">
        <v>48</v>
      </c>
      <c r="C14" s="25"/>
      <c r="D14" s="195">
        <v>2.4</v>
      </c>
      <c r="E14" s="196"/>
      <c r="F14" s="197"/>
      <c r="G14" s="195">
        <v>1.3</v>
      </c>
      <c r="H14" s="196"/>
      <c r="I14" s="197"/>
      <c r="J14" s="195">
        <v>643.4</v>
      </c>
      <c r="K14" s="196"/>
      <c r="L14" s="197"/>
      <c r="M14" s="110">
        <f>ROUND(J14-N14,2)/N14*100</f>
        <v>-1.3038809633379354</v>
      </c>
      <c r="N14" s="195">
        <v>651.9</v>
      </c>
      <c r="O14" s="196"/>
      <c r="P14" s="197"/>
      <c r="Q14" s="26"/>
      <c r="R14" s="27" t="s">
        <v>49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</row>
    <row r="15" spans="1:111" s="2" customFormat="1" ht="21" customHeight="1" thickBot="1">
      <c r="A15" s="11"/>
      <c r="B15" s="28" t="s">
        <v>13</v>
      </c>
      <c r="C15" s="29"/>
      <c r="D15" s="198">
        <v>0.1</v>
      </c>
      <c r="E15" s="199"/>
      <c r="F15" s="200"/>
      <c r="G15" s="198">
        <v>0</v>
      </c>
      <c r="H15" s="199"/>
      <c r="I15" s="200"/>
      <c r="J15" s="198">
        <v>17.9</v>
      </c>
      <c r="K15" s="199"/>
      <c r="L15" s="200"/>
      <c r="M15" s="69" t="s">
        <v>11</v>
      </c>
      <c r="N15" s="198">
        <v>1.4</v>
      </c>
      <c r="O15" s="199"/>
      <c r="P15" s="200"/>
      <c r="Q15" s="30"/>
      <c r="R15" s="31" t="s">
        <v>14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</row>
    <row r="16" spans="1:111" s="2" customFormat="1" ht="9" customHeight="1" thickBot="1">
      <c r="A16" s="11"/>
      <c r="B16" s="3"/>
      <c r="C16" s="3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12"/>
      <c r="O16" s="112"/>
      <c r="P16" s="112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11" s="2" customFormat="1" ht="21" customHeight="1" thickBot="1">
      <c r="A17" s="11" t="s">
        <v>15</v>
      </c>
      <c r="B17" s="35"/>
      <c r="C17" s="22"/>
      <c r="D17" s="182">
        <f>D18+D22+D23+D24</f>
        <v>59.199999999999996</v>
      </c>
      <c r="E17" s="183"/>
      <c r="F17" s="184"/>
      <c r="G17" s="182">
        <f>G18+G22+G23+G24</f>
        <v>60.400000000000006</v>
      </c>
      <c r="H17" s="183"/>
      <c r="I17" s="184"/>
      <c r="J17" s="182">
        <f>J18+J22+J23+J24</f>
        <v>580</v>
      </c>
      <c r="K17" s="183"/>
      <c r="L17" s="184"/>
      <c r="M17" s="109">
        <f aca="true" t="shared" si="0" ref="M17:M24">ROUND(J17-N17,2)/N17*100</f>
        <v>-23.209320799682246</v>
      </c>
      <c r="N17" s="182">
        <f>N18+N22+N23+N24</f>
        <v>755.3000000000001</v>
      </c>
      <c r="O17" s="183"/>
      <c r="P17" s="184"/>
      <c r="Q17" s="12"/>
      <c r="R17" s="12"/>
      <c r="S17" s="13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</row>
    <row r="18" spans="1:111" s="2" customFormat="1" ht="21" customHeight="1">
      <c r="A18" s="11"/>
      <c r="B18" s="36" t="s">
        <v>17</v>
      </c>
      <c r="C18" s="37"/>
      <c r="D18" s="201">
        <f>SUM(D19:F21)</f>
        <v>58.5</v>
      </c>
      <c r="E18" s="202"/>
      <c r="F18" s="203"/>
      <c r="G18" s="201">
        <f>SUM(G19:I21)</f>
        <v>60</v>
      </c>
      <c r="H18" s="202"/>
      <c r="I18" s="203"/>
      <c r="J18" s="201">
        <f>SUM(J19:L21)</f>
        <v>571</v>
      </c>
      <c r="K18" s="202"/>
      <c r="L18" s="203"/>
      <c r="M18" s="108">
        <f t="shared" si="0"/>
        <v>-23.29392799570124</v>
      </c>
      <c r="N18" s="201">
        <f>SUM(N19:P21)</f>
        <v>744.4</v>
      </c>
      <c r="O18" s="202"/>
      <c r="P18" s="203"/>
      <c r="Q18" s="38"/>
      <c r="R18" s="39" t="s">
        <v>18</v>
      </c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</row>
    <row r="19" spans="1:111" s="2" customFormat="1" ht="21" customHeight="1">
      <c r="A19" s="11"/>
      <c r="B19" s="41"/>
      <c r="C19" s="24" t="s">
        <v>19</v>
      </c>
      <c r="D19" s="195">
        <v>0.1</v>
      </c>
      <c r="E19" s="196"/>
      <c r="F19" s="197"/>
      <c r="G19" s="195">
        <v>0.1</v>
      </c>
      <c r="H19" s="196"/>
      <c r="I19" s="197"/>
      <c r="J19" s="195">
        <v>1</v>
      </c>
      <c r="K19" s="196"/>
      <c r="L19" s="197"/>
      <c r="M19" s="110">
        <f t="shared" si="0"/>
        <v>11.111111111111112</v>
      </c>
      <c r="N19" s="195">
        <v>0.9</v>
      </c>
      <c r="O19" s="196"/>
      <c r="P19" s="197"/>
      <c r="Q19" s="27" t="s">
        <v>20</v>
      </c>
      <c r="R19" s="42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</row>
    <row r="20" spans="1:111" s="2" customFormat="1" ht="21" customHeight="1">
      <c r="A20" s="11"/>
      <c r="B20" s="43"/>
      <c r="C20" s="44" t="s">
        <v>21</v>
      </c>
      <c r="D20" s="204">
        <v>0.3</v>
      </c>
      <c r="E20" s="205"/>
      <c r="F20" s="206"/>
      <c r="G20" s="204">
        <v>0.2</v>
      </c>
      <c r="H20" s="205"/>
      <c r="I20" s="206"/>
      <c r="J20" s="204">
        <v>2.9</v>
      </c>
      <c r="K20" s="205"/>
      <c r="L20" s="206"/>
      <c r="M20" s="52">
        <f t="shared" si="0"/>
        <v>81.25</v>
      </c>
      <c r="N20" s="204">
        <v>1.6</v>
      </c>
      <c r="O20" s="205"/>
      <c r="P20" s="206"/>
      <c r="Q20" s="45" t="s">
        <v>22</v>
      </c>
      <c r="R20" s="42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s="2" customFormat="1" ht="21" customHeight="1">
      <c r="A21" s="11"/>
      <c r="B21" s="43"/>
      <c r="C21" s="46" t="s">
        <v>23</v>
      </c>
      <c r="D21" s="207">
        <v>58.1</v>
      </c>
      <c r="E21" s="208"/>
      <c r="F21" s="209"/>
      <c r="G21" s="207">
        <v>59.7</v>
      </c>
      <c r="H21" s="208"/>
      <c r="I21" s="209"/>
      <c r="J21" s="207">
        <v>567.1</v>
      </c>
      <c r="K21" s="208"/>
      <c r="L21" s="209"/>
      <c r="M21" s="47">
        <f t="shared" si="0"/>
        <v>-23.56112683650088</v>
      </c>
      <c r="N21" s="207">
        <v>741.9</v>
      </c>
      <c r="O21" s="208"/>
      <c r="P21" s="209"/>
      <c r="Q21" s="48" t="s">
        <v>24</v>
      </c>
      <c r="R21" s="49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111" s="2" customFormat="1" ht="21" customHeight="1">
      <c r="A22" s="11"/>
      <c r="B22" s="50" t="s">
        <v>25</v>
      </c>
      <c r="C22" s="51"/>
      <c r="D22" s="195">
        <v>0.3</v>
      </c>
      <c r="E22" s="196"/>
      <c r="F22" s="197"/>
      <c r="G22" s="195">
        <v>0.1</v>
      </c>
      <c r="H22" s="196"/>
      <c r="I22" s="197"/>
      <c r="J22" s="195">
        <v>5.8</v>
      </c>
      <c r="K22" s="196"/>
      <c r="L22" s="197"/>
      <c r="M22" s="99">
        <f t="shared" si="0"/>
        <v>-29.268292682926834</v>
      </c>
      <c r="N22" s="195">
        <v>8.2</v>
      </c>
      <c r="O22" s="196"/>
      <c r="P22" s="197"/>
      <c r="Q22" s="20"/>
      <c r="R22" s="49" t="s">
        <v>26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</row>
    <row r="23" spans="1:111" s="2" customFormat="1" ht="21" customHeight="1">
      <c r="A23" s="11"/>
      <c r="B23" s="50" t="s">
        <v>50</v>
      </c>
      <c r="C23" s="51"/>
      <c r="D23" s="204">
        <v>0.1</v>
      </c>
      <c r="E23" s="205"/>
      <c r="F23" s="206"/>
      <c r="G23" s="204">
        <v>0.2</v>
      </c>
      <c r="H23" s="205"/>
      <c r="I23" s="206"/>
      <c r="J23" s="204">
        <v>2.1</v>
      </c>
      <c r="K23" s="205"/>
      <c r="L23" s="206"/>
      <c r="M23" s="52">
        <f t="shared" si="0"/>
        <v>23.529411764705884</v>
      </c>
      <c r="N23" s="204">
        <v>1.7</v>
      </c>
      <c r="O23" s="205"/>
      <c r="P23" s="206"/>
      <c r="Q23" s="53"/>
      <c r="R23" s="49" t="s">
        <v>27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</row>
    <row r="24" spans="1:111" s="2" customFormat="1" ht="21" customHeight="1" thickBot="1">
      <c r="A24" s="11"/>
      <c r="B24" s="54" t="s">
        <v>28</v>
      </c>
      <c r="C24" s="55"/>
      <c r="D24" s="198">
        <v>0.3</v>
      </c>
      <c r="E24" s="199"/>
      <c r="F24" s="200"/>
      <c r="G24" s="198">
        <v>0.1</v>
      </c>
      <c r="H24" s="199"/>
      <c r="I24" s="200"/>
      <c r="J24" s="198">
        <v>1.1</v>
      </c>
      <c r="K24" s="199"/>
      <c r="L24" s="200"/>
      <c r="M24" s="111">
        <f t="shared" si="0"/>
        <v>10</v>
      </c>
      <c r="N24" s="198">
        <v>1</v>
      </c>
      <c r="O24" s="199"/>
      <c r="P24" s="200"/>
      <c r="Q24" s="56"/>
      <c r="R24" s="57" t="s">
        <v>29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</row>
    <row r="25" spans="1:111" s="2" customFormat="1" ht="9" customHeight="1">
      <c r="A25" s="11"/>
      <c r="B25" s="1"/>
      <c r="C25" s="1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</row>
    <row r="26" spans="1:111" s="2" customFormat="1" ht="21" customHeight="1" thickBot="1">
      <c r="A26" s="11" t="s">
        <v>51</v>
      </c>
      <c r="B26" s="22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40"/>
      <c r="R26" s="40"/>
      <c r="S26" s="60" t="s">
        <v>53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</row>
    <row r="27" spans="1:111" s="2" customFormat="1" ht="21" customHeight="1">
      <c r="A27" s="11"/>
      <c r="B27" s="36" t="s">
        <v>30</v>
      </c>
      <c r="C27" s="61"/>
      <c r="D27" s="210">
        <f>SUM(D28:F29)</f>
        <v>0</v>
      </c>
      <c r="E27" s="211"/>
      <c r="F27" s="212"/>
      <c r="G27" s="210">
        <f>SUM(G28:I29)</f>
        <v>0</v>
      </c>
      <c r="H27" s="211"/>
      <c r="I27" s="212"/>
      <c r="J27" s="210">
        <f>SUM(J28:L29)</f>
        <v>0.1</v>
      </c>
      <c r="K27" s="211"/>
      <c r="L27" s="212"/>
      <c r="M27" s="115" t="s">
        <v>11</v>
      </c>
      <c r="N27" s="210">
        <f>SUM(N28:P29)</f>
        <v>0.2</v>
      </c>
      <c r="O27" s="211"/>
      <c r="P27" s="212"/>
      <c r="Q27" s="26"/>
      <c r="R27" s="39" t="s">
        <v>31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</row>
    <row r="28" spans="1:111" s="2" customFormat="1" ht="21" customHeight="1">
      <c r="A28" s="11"/>
      <c r="B28" s="62"/>
      <c r="C28" s="63" t="s">
        <v>32</v>
      </c>
      <c r="D28" s="213">
        <v>0</v>
      </c>
      <c r="E28" s="214"/>
      <c r="F28" s="215"/>
      <c r="G28" s="213">
        <v>0</v>
      </c>
      <c r="H28" s="214"/>
      <c r="I28" s="215"/>
      <c r="J28" s="213">
        <v>0</v>
      </c>
      <c r="K28" s="214"/>
      <c r="L28" s="215"/>
      <c r="M28" s="114" t="s">
        <v>11</v>
      </c>
      <c r="N28" s="213">
        <v>0</v>
      </c>
      <c r="O28" s="214"/>
      <c r="P28" s="215"/>
      <c r="Q28" s="64" t="s">
        <v>33</v>
      </c>
      <c r="R28" s="65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s="2" customFormat="1" ht="21" customHeight="1">
      <c r="A29" s="11"/>
      <c r="B29" s="62"/>
      <c r="C29" s="66" t="s">
        <v>34</v>
      </c>
      <c r="D29" s="216">
        <v>0</v>
      </c>
      <c r="E29" s="217"/>
      <c r="F29" s="218"/>
      <c r="G29" s="216">
        <v>0</v>
      </c>
      <c r="H29" s="217"/>
      <c r="I29" s="218"/>
      <c r="J29" s="216">
        <v>0.1</v>
      </c>
      <c r="K29" s="217"/>
      <c r="L29" s="218"/>
      <c r="M29" s="67" t="s">
        <v>11</v>
      </c>
      <c r="N29" s="216">
        <v>0.2</v>
      </c>
      <c r="O29" s="217"/>
      <c r="P29" s="218"/>
      <c r="Q29" s="48" t="s">
        <v>35</v>
      </c>
      <c r="R29" s="65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</row>
    <row r="30" spans="1:111" s="2" customFormat="1" ht="9" customHeight="1" thickBot="1">
      <c r="A30" s="11"/>
      <c r="B30" s="28"/>
      <c r="C30" s="68"/>
      <c r="D30" s="219"/>
      <c r="E30" s="220"/>
      <c r="F30" s="221"/>
      <c r="G30" s="219"/>
      <c r="H30" s="220"/>
      <c r="I30" s="221"/>
      <c r="J30" s="219"/>
      <c r="K30" s="220"/>
      <c r="L30" s="221"/>
      <c r="M30" s="69"/>
      <c r="N30" s="219"/>
      <c r="O30" s="220"/>
      <c r="P30" s="221"/>
      <c r="Q30" s="70"/>
      <c r="R30" s="31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</row>
    <row r="31" spans="1:111" s="2" customFormat="1" ht="21" customHeight="1" thickBot="1">
      <c r="A31" s="11"/>
      <c r="B31" s="51"/>
      <c r="C31" s="51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20"/>
      <c r="R31" s="20"/>
      <c r="S31" s="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</row>
    <row r="32" spans="1:111" s="2" customFormat="1" ht="21" customHeight="1">
      <c r="A32" s="71" t="s">
        <v>36</v>
      </c>
      <c r="B32" s="1"/>
      <c r="C32" s="1"/>
      <c r="D32" s="191">
        <f>SUM(D33:F34)</f>
        <v>0.4</v>
      </c>
      <c r="E32" s="192"/>
      <c r="F32" s="193"/>
      <c r="G32" s="191">
        <f>SUM(G33:I34)</f>
        <v>0</v>
      </c>
      <c r="H32" s="192"/>
      <c r="I32" s="193"/>
      <c r="J32" s="191">
        <f>SUM(J33:L34)</f>
        <v>2.6</v>
      </c>
      <c r="K32" s="192"/>
      <c r="L32" s="193"/>
      <c r="M32" s="23" t="s">
        <v>11</v>
      </c>
      <c r="N32" s="191">
        <f>SUM(N33:P34)</f>
        <v>4.3</v>
      </c>
      <c r="O32" s="192"/>
      <c r="P32" s="193"/>
      <c r="Q32" s="12"/>
      <c r="R32" s="12"/>
      <c r="S32" s="13" t="s">
        <v>37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</row>
    <row r="33" spans="1:111" s="2" customFormat="1" ht="21" customHeight="1">
      <c r="A33" s="11"/>
      <c r="B33" s="24" t="s">
        <v>38</v>
      </c>
      <c r="C33" s="25"/>
      <c r="D33" s="195">
        <v>0.4</v>
      </c>
      <c r="E33" s="196"/>
      <c r="F33" s="197"/>
      <c r="G33" s="195">
        <v>0.4</v>
      </c>
      <c r="H33" s="196"/>
      <c r="I33" s="197"/>
      <c r="J33" s="195">
        <v>1.8</v>
      </c>
      <c r="K33" s="196"/>
      <c r="L33" s="197"/>
      <c r="M33" s="116" t="s">
        <v>11</v>
      </c>
      <c r="N33" s="195">
        <v>2.9</v>
      </c>
      <c r="O33" s="196"/>
      <c r="P33" s="197"/>
      <c r="Q33" s="26"/>
      <c r="R33" s="27" t="s">
        <v>62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11" s="2" customFormat="1" ht="21" customHeight="1" thickBot="1">
      <c r="A34" s="11"/>
      <c r="B34" s="46" t="s">
        <v>39</v>
      </c>
      <c r="C34" s="72"/>
      <c r="D34" s="198">
        <v>0</v>
      </c>
      <c r="E34" s="199"/>
      <c r="F34" s="200"/>
      <c r="G34" s="198">
        <v>-0.4</v>
      </c>
      <c r="H34" s="199"/>
      <c r="I34" s="200"/>
      <c r="J34" s="198">
        <v>0.8</v>
      </c>
      <c r="K34" s="199"/>
      <c r="L34" s="200"/>
      <c r="M34" s="67" t="s">
        <v>11</v>
      </c>
      <c r="N34" s="198">
        <v>1.4</v>
      </c>
      <c r="O34" s="199"/>
      <c r="P34" s="200"/>
      <c r="Q34" s="30"/>
      <c r="R34" s="31" t="s">
        <v>40</v>
      </c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spans="1:111" s="2" customFormat="1" ht="21" customHeight="1" thickBot="1">
      <c r="A35" s="73"/>
      <c r="B35" s="5"/>
      <c r="C35" s="5"/>
      <c r="D35" s="225" t="s">
        <v>61</v>
      </c>
      <c r="E35" s="178"/>
      <c r="F35" s="178"/>
      <c r="G35" s="225" t="s">
        <v>68</v>
      </c>
      <c r="H35" s="178"/>
      <c r="I35" s="178"/>
      <c r="J35" s="225" t="s">
        <v>68</v>
      </c>
      <c r="K35" s="178"/>
      <c r="L35" s="178"/>
      <c r="M35" s="96"/>
      <c r="N35" s="225" t="s">
        <v>69</v>
      </c>
      <c r="O35" s="178"/>
      <c r="P35" s="178"/>
      <c r="Q35" s="74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</row>
    <row r="36" spans="1:111" s="2" customFormat="1" ht="21" customHeight="1" thickBot="1">
      <c r="A36" s="75" t="s">
        <v>41</v>
      </c>
      <c r="B36" s="76"/>
      <c r="C36" s="76"/>
      <c r="D36" s="222">
        <f>SUM(D9+D13-D17-D27-D32)</f>
        <v>263.00000000000006</v>
      </c>
      <c r="E36" s="223"/>
      <c r="F36" s="224"/>
      <c r="G36" s="222">
        <f>SUM(G9+G13-G17-G27-G32)</f>
        <v>203.90000000000006</v>
      </c>
      <c r="H36" s="223"/>
      <c r="I36" s="224"/>
      <c r="J36" s="222">
        <f>SUM(J9+J13-J17-J27-J32)</f>
        <v>203.89999999999992</v>
      </c>
      <c r="K36" s="223"/>
      <c r="L36" s="224"/>
      <c r="M36" s="52">
        <f>ROUND(J36-N36,2)/N36*100</f>
        <v>15.589569160997744</v>
      </c>
      <c r="N36" s="222">
        <f>SUM(N9+N13-N17-N27-N32)</f>
        <v>176.39999999999986</v>
      </c>
      <c r="O36" s="223"/>
      <c r="P36" s="224"/>
      <c r="Q36" s="228" t="s">
        <v>42</v>
      </c>
      <c r="R36" s="229"/>
      <c r="S36" s="230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</row>
    <row r="37" spans="1:111" s="2" customFormat="1" ht="10.5" customHeight="1" thickBot="1">
      <c r="A37" s="77"/>
      <c r="B37" s="78"/>
      <c r="C37" s="78"/>
      <c r="D37" s="32"/>
      <c r="E37" s="32"/>
      <c r="F37" s="32"/>
      <c r="G37" s="32"/>
      <c r="H37" s="32"/>
      <c r="I37" s="32"/>
      <c r="J37" s="32"/>
      <c r="K37" s="32"/>
      <c r="L37" s="32"/>
      <c r="M37" s="79"/>
      <c r="N37" s="32"/>
      <c r="O37" s="32"/>
      <c r="P37" s="32"/>
      <c r="Q37" s="231"/>
      <c r="R37" s="231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</row>
    <row r="38" spans="1:111" s="2" customFormat="1" ht="21" customHeight="1">
      <c r="A38" s="71" t="s">
        <v>52</v>
      </c>
      <c r="B38" s="1"/>
      <c r="C38" s="1"/>
      <c r="D38" s="210">
        <f>SUM(D39:F40)</f>
        <v>263</v>
      </c>
      <c r="E38" s="211"/>
      <c r="F38" s="212"/>
      <c r="G38" s="210">
        <f>SUM(G39:I40)</f>
        <v>203.9</v>
      </c>
      <c r="H38" s="211"/>
      <c r="I38" s="212"/>
      <c r="J38" s="210">
        <f>SUM(J39:L40)</f>
        <v>203.9</v>
      </c>
      <c r="K38" s="211"/>
      <c r="L38" s="212"/>
      <c r="M38" s="117">
        <f>ROUND(J38-N38,2)/N38*100</f>
        <v>15.589569160997735</v>
      </c>
      <c r="N38" s="210">
        <f>SUM(N39:P40)</f>
        <v>176.39999999999998</v>
      </c>
      <c r="O38" s="211"/>
      <c r="P38" s="212"/>
      <c r="Q38" s="12"/>
      <c r="R38" s="12"/>
      <c r="S38" s="13" t="s">
        <v>54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</row>
    <row r="39" spans="1:111" s="2" customFormat="1" ht="21" customHeight="1">
      <c r="A39" s="82"/>
      <c r="B39" s="24" t="s">
        <v>43</v>
      </c>
      <c r="C39" s="25"/>
      <c r="D39" s="204">
        <v>210.8</v>
      </c>
      <c r="E39" s="205"/>
      <c r="F39" s="206"/>
      <c r="G39" s="204">
        <v>150.3</v>
      </c>
      <c r="H39" s="205"/>
      <c r="I39" s="206"/>
      <c r="J39" s="204">
        <f>G39</f>
        <v>150.3</v>
      </c>
      <c r="K39" s="205"/>
      <c r="L39" s="206"/>
      <c r="M39" s="52">
        <f>ROUND(J39-N39,2)/N39*100</f>
        <v>-0.922874093605801</v>
      </c>
      <c r="N39" s="204">
        <v>151.7</v>
      </c>
      <c r="O39" s="205"/>
      <c r="P39" s="206"/>
      <c r="Q39" s="26"/>
      <c r="R39" s="27" t="s">
        <v>57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</row>
    <row r="40" spans="1:111" s="2" customFormat="1" ht="19.5" customHeight="1" thickBot="1">
      <c r="A40" s="82"/>
      <c r="B40" s="44" t="s">
        <v>44</v>
      </c>
      <c r="C40" s="3"/>
      <c r="D40" s="198">
        <v>52.2</v>
      </c>
      <c r="E40" s="199"/>
      <c r="F40" s="200"/>
      <c r="G40" s="198">
        <v>53.6</v>
      </c>
      <c r="H40" s="199"/>
      <c r="I40" s="200"/>
      <c r="J40" s="198">
        <f>G40</f>
        <v>53.6</v>
      </c>
      <c r="K40" s="199"/>
      <c r="L40" s="200"/>
      <c r="M40" s="52">
        <f>ROUND(J40-N40,2)/N40*100</f>
        <v>117.00404858299595</v>
      </c>
      <c r="N40" s="198">
        <v>24.7</v>
      </c>
      <c r="O40" s="199"/>
      <c r="P40" s="200"/>
      <c r="Q40" s="90"/>
      <c r="R40" s="65" t="s">
        <v>45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s="2" customFormat="1" ht="9" customHeight="1">
      <c r="A41" s="100"/>
      <c r="B41" s="101"/>
      <c r="C41" s="101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0"/>
      <c r="R41" s="80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spans="1:111" s="2" customFormat="1" ht="19.5">
      <c r="A42" s="226" t="s">
        <v>73</v>
      </c>
      <c r="B42" s="227"/>
      <c r="C42" s="227"/>
      <c r="D42" s="227"/>
      <c r="E42" s="227"/>
      <c r="F42" s="227"/>
      <c r="G42" s="227"/>
      <c r="H42" s="227"/>
      <c r="I42" s="227"/>
      <c r="J42" s="86" t="s">
        <v>55</v>
      </c>
      <c r="K42" s="84"/>
      <c r="L42" s="84"/>
      <c r="M42" s="84"/>
      <c r="N42" s="84"/>
      <c r="O42" s="84"/>
      <c r="P42" s="84"/>
      <c r="Q42" s="84"/>
      <c r="R42" s="90" t="s">
        <v>76</v>
      </c>
      <c r="S42" s="8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</row>
    <row r="43" spans="1:111" s="2" customFormat="1" ht="19.5">
      <c r="A43" s="120" t="s">
        <v>74</v>
      </c>
      <c r="B43" s="121"/>
      <c r="C43" s="121"/>
      <c r="D43" s="121"/>
      <c r="E43" s="121"/>
      <c r="F43" s="121"/>
      <c r="G43" s="121"/>
      <c r="H43" s="121"/>
      <c r="I43" s="121"/>
      <c r="J43" s="87"/>
      <c r="K43" s="84"/>
      <c r="L43" s="84"/>
      <c r="M43" s="84"/>
      <c r="N43" s="84"/>
      <c r="O43" s="84"/>
      <c r="P43" s="84"/>
      <c r="Q43" s="84"/>
      <c r="R43" s="84" t="s">
        <v>77</v>
      </c>
      <c r="S43" s="8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</row>
    <row r="44" spans="1:111" s="2" customFormat="1" ht="19.5">
      <c r="A44" s="120" t="s">
        <v>75</v>
      </c>
      <c r="B44" s="126"/>
      <c r="C44" s="126"/>
      <c r="D44" s="88"/>
      <c r="E44" s="88"/>
      <c r="F44" s="127"/>
      <c r="G44" s="127"/>
      <c r="H44" s="127"/>
      <c r="I44" s="127"/>
      <c r="J44" s="105"/>
      <c r="K44" s="119"/>
      <c r="L44" s="119"/>
      <c r="M44" s="119"/>
      <c r="N44" s="119"/>
      <c r="O44" s="119"/>
      <c r="P44" s="128"/>
      <c r="Q44" s="128"/>
      <c r="R44" s="130" t="s">
        <v>75</v>
      </c>
      <c r="S44" s="129"/>
      <c r="T44" s="8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</row>
    <row r="45" spans="1:111" s="2" customFormat="1" ht="19.5">
      <c r="A45" s="125"/>
      <c r="B45" s="126"/>
      <c r="C45" s="126"/>
      <c r="D45" s="88"/>
      <c r="E45" s="88"/>
      <c r="F45" s="118"/>
      <c r="G45" s="90"/>
      <c r="H45" s="90"/>
      <c r="I45" s="90"/>
      <c r="J45" s="105"/>
      <c r="K45" s="119"/>
      <c r="L45" s="119"/>
      <c r="M45" s="119"/>
      <c r="N45" s="119"/>
      <c r="O45" s="91"/>
      <c r="P45" s="84"/>
      <c r="Q45" s="84"/>
      <c r="R45" s="84"/>
      <c r="S45" s="85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</row>
    <row r="46" spans="1:111" s="2" customFormat="1" ht="20.25" thickBot="1">
      <c r="A46" s="122"/>
      <c r="B46" s="123"/>
      <c r="C46" s="123"/>
      <c r="D46" s="103"/>
      <c r="E46" s="103"/>
      <c r="F46" s="124"/>
      <c r="G46" s="124"/>
      <c r="H46" s="124"/>
      <c r="I46" s="124"/>
      <c r="J46" s="113"/>
      <c r="K46" s="104"/>
      <c r="L46" s="104"/>
      <c r="M46" s="104"/>
      <c r="N46" s="104"/>
      <c r="O46" s="104"/>
      <c r="P46" s="97"/>
      <c r="Q46" s="97"/>
      <c r="R46" s="97"/>
      <c r="S46" s="9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</row>
    <row r="47" spans="1:18" ht="21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21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21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1:18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8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18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1:18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18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1:18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1:18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1:18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18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1:18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1:18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1:18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1:18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1:18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1:18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1:18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1:18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1:18" ht="12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1:18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1:18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1:18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1:18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1:18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1:18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1:18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1:18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1:18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1:18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1:18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1:18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1:18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1:18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1:18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1:18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1:18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1:18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1:18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1:18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1:18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1:18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1:18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1:18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1:18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1:18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1:18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1:18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1:18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1:18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1:18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1:18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1:18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1:18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1:18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1:18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1:18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1:18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1:18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1:18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1:18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1:18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1:18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1:18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1:18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1:18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1:18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1:18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1:18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1:18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1:18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1:18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="92" customFormat="1" ht="12.75"/>
    <row r="962" s="92" customFormat="1" ht="12.75"/>
    <row r="963" s="92" customFormat="1" ht="12.75"/>
    <row r="964" s="92" customFormat="1" ht="12.75"/>
    <row r="965" s="92" customFormat="1" ht="12.75"/>
    <row r="966" s="92" customFormat="1" ht="12.75"/>
    <row r="967" s="92" customFormat="1" ht="12.75"/>
    <row r="968" s="92" customFormat="1" ht="12.75"/>
    <row r="969" s="92" customFormat="1" ht="12.75"/>
    <row r="970" s="92" customFormat="1" ht="12.75"/>
    <row r="971" s="92" customFormat="1" ht="12.75"/>
    <row r="972" s="92" customFormat="1" ht="12.75"/>
    <row r="973" s="92" customFormat="1" ht="12.75"/>
    <row r="974" s="92" customFormat="1" ht="12.75"/>
    <row r="975" s="92" customFormat="1" ht="12.75"/>
    <row r="976" s="92" customFormat="1" ht="12.75"/>
    <row r="977" s="92" customFormat="1" ht="12.75"/>
    <row r="978" s="92" customFormat="1" ht="12.75"/>
    <row r="979" s="92" customFormat="1" ht="12.75"/>
    <row r="980" s="92" customFormat="1" ht="12.75"/>
    <row r="981" s="92" customFormat="1" ht="12.75"/>
    <row r="982" s="92" customFormat="1" ht="12.75"/>
    <row r="983" s="92" customFormat="1" ht="12.75"/>
    <row r="984" s="92" customFormat="1" ht="12.75"/>
    <row r="985" s="92" customFormat="1" ht="12.75"/>
    <row r="986" s="92" customFormat="1" ht="12.75"/>
    <row r="987" s="92" customFormat="1" ht="12.75"/>
    <row r="988" s="92" customFormat="1" ht="12.75"/>
    <row r="989" s="92" customFormat="1" ht="12.75"/>
    <row r="990" s="92" customFormat="1" ht="12.75"/>
    <row r="991" s="92" customFormat="1" ht="12.75"/>
    <row r="992" s="92" customFormat="1" ht="12.75"/>
    <row r="993" s="92" customFormat="1" ht="12.75"/>
    <row r="994" s="92" customFormat="1" ht="12.75"/>
    <row r="995" s="92" customFormat="1" ht="12.75"/>
    <row r="996" s="92" customFormat="1" ht="12.75"/>
    <row r="997" s="92" customFormat="1" ht="12.75"/>
    <row r="998" s="92" customFormat="1" ht="12.75"/>
    <row r="999" s="92" customFormat="1" ht="12.75"/>
    <row r="1000" s="92" customFormat="1" ht="12.75"/>
    <row r="1001" s="92" customFormat="1" ht="12.75"/>
    <row r="1002" s="92" customFormat="1" ht="12.75"/>
    <row r="1003" s="92" customFormat="1" ht="12.75"/>
    <row r="1004" s="92" customFormat="1" ht="12.75"/>
    <row r="1005" s="92" customFormat="1" ht="12.75"/>
    <row r="1006" s="92" customFormat="1" ht="12.75"/>
    <row r="1007" s="92" customFormat="1" ht="12.75"/>
    <row r="1008" s="92" customFormat="1" ht="12.75"/>
    <row r="1009" spans="1:18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</row>
    <row r="1010" spans="1:18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</row>
    <row r="1011" spans="1:18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1:18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1:18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1:18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1:18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1:18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1:18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</row>
    <row r="1018" spans="1:18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</row>
    <row r="1019" spans="1:18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1:18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1:18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1:18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</row>
    <row r="1023" spans="1:18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</row>
    <row r="1024" spans="1:18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1:18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1:18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1:18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</row>
    <row r="1028" spans="1:18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</row>
    <row r="1029" spans="1:18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1:18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1:18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1:18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</row>
    <row r="1033" spans="1:18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</row>
    <row r="1034" spans="1:18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1:18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1:18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1:18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1:18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</row>
    <row r="1039" spans="1:18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</row>
    <row r="1040" spans="1:18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1:18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1:18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1:18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1:18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</row>
    <row r="1045" spans="1:18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</row>
    <row r="1046" spans="1:18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1:18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1:18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1:18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1:18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1:18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</row>
    <row r="1052" spans="1:18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</row>
    <row r="1053" spans="1:18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1:18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1:18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1:18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1:18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</row>
    <row r="1058" spans="1:18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</row>
    <row r="1059" spans="1:18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1:18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1:18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1:18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1:18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1:18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</row>
    <row r="1065" spans="1:18" ht="12.75">
      <c r="A1065" s="92"/>
      <c r="B1065" s="92"/>
      <c r="C1065" s="92"/>
      <c r="D1065" s="92"/>
      <c r="E1065" s="92"/>
      <c r="F1065" s="92"/>
      <c r="G1065" s="92"/>
      <c r="O1065" s="92"/>
      <c r="P1065" s="92"/>
      <c r="Q1065" s="92"/>
      <c r="R1065" s="92"/>
    </row>
  </sheetData>
  <mergeCells count="134">
    <mergeCell ref="J30:L30"/>
    <mergeCell ref="N30:P30"/>
    <mergeCell ref="Q36:S36"/>
    <mergeCell ref="D39:F39"/>
    <mergeCell ref="G39:I39"/>
    <mergeCell ref="J39:L39"/>
    <mergeCell ref="N39:P39"/>
    <mergeCell ref="Q37:R37"/>
    <mergeCell ref="D38:F38"/>
    <mergeCell ref="G38:I38"/>
    <mergeCell ref="N38:P38"/>
    <mergeCell ref="D40:F40"/>
    <mergeCell ref="G40:I40"/>
    <mergeCell ref="J40:L40"/>
    <mergeCell ref="N40:P40"/>
    <mergeCell ref="A42:I42"/>
    <mergeCell ref="D36:F36"/>
    <mergeCell ref="G36:I36"/>
    <mergeCell ref="J36:L36"/>
    <mergeCell ref="J38:L38"/>
    <mergeCell ref="N36:P36"/>
    <mergeCell ref="D35:F35"/>
    <mergeCell ref="G35:I35"/>
    <mergeCell ref="N35:P35"/>
    <mergeCell ref="J35:L35"/>
    <mergeCell ref="D34:F34"/>
    <mergeCell ref="G34:I34"/>
    <mergeCell ref="J34:L34"/>
    <mergeCell ref="N34:P34"/>
    <mergeCell ref="J32:L32"/>
    <mergeCell ref="N32:P32"/>
    <mergeCell ref="D33:F33"/>
    <mergeCell ref="G33:I33"/>
    <mergeCell ref="J33:L33"/>
    <mergeCell ref="N33:P33"/>
    <mergeCell ref="D30:F30"/>
    <mergeCell ref="G30:I30"/>
    <mergeCell ref="D32:F32"/>
    <mergeCell ref="G32:I32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G4:I4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2004-12-22T11:57:15Z</cp:lastPrinted>
  <dcterms:created xsi:type="dcterms:W3CDTF">2004-05-24T14:11:27Z</dcterms:created>
  <dcterms:modified xsi:type="dcterms:W3CDTF">2004-12-22T11:58:41Z</dcterms:modified>
  <cp:category/>
  <cp:version/>
  <cp:contentType/>
  <cp:contentStatus/>
</cp:coreProperties>
</file>