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<sst xmlns="http://schemas.openxmlformats.org/spreadsheetml/2006/main" count="104" uniqueCount="88">
  <si>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SOYBEANS / DINAWA TSA SOYA</t>
  </si>
  <si>
    <t>SMI-052004</t>
  </si>
  <si>
    <t xml:space="preserve">March 2004 </t>
  </si>
  <si>
    <t>Progressive/Tswelelang pele</t>
  </si>
  <si>
    <t>Mopitlwe 2004</t>
  </si>
  <si>
    <t>%</t>
  </si>
  <si>
    <t>(Preliminary/Tsa matseno)</t>
  </si>
  <si>
    <t>+/- (3)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</si>
  <si>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</si>
  <si>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</si>
  <si>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</si>
  <si>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</si>
  <si>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</si>
  <si>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</si>
  <si>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</si>
  <si>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</si>
  <si>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</si>
  <si>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</si>
  <si>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</si>
  <si>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</si>
  <si>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</si>
  <si>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</si>
  <si>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</si>
  <si>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</si>
  <si>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</si>
  <si>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</si>
  <si>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</si>
  <si>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</si>
  <si>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</si>
  <si>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</si>
  <si>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</si>
  <si>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</si>
  <si>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</si>
  <si>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</si>
  <si>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</si>
  <si>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</si>
  <si>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</si>
  <si>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</si>
  <si>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</si>
  <si>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</si>
  <si>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</si>
  <si>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</si>
  <si>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</si>
  <si>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</si>
  <si>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</si>
  <si>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</si>
  <si>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</si>
  <si>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</si>
  <si>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</si>
  <si>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</si>
  <si>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</si>
  <si>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</si>
  <si>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</si>
  <si>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</si>
  <si>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</si>
  <si>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</si>
  <si>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</si>
  <si>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</si>
  <si>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</si>
  <si>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</si>
  <si>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</si>
  <si>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</si>
  <si>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</si>
  <si>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</si>
  <si>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</si>
  <si>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</si>
  <si>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</si>
  <si>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</si>
  <si>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</si>
  <si>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 xml:space="preserve">April 2004 </t>
  </si>
  <si>
    <t>Moranang 2004</t>
  </si>
  <si>
    <t>1 234</t>
  </si>
  <si>
    <t>61 370</t>
  </si>
  <si>
    <t>January - April 2004</t>
  </si>
  <si>
    <t>Ferikgong- Moranang 2004</t>
  </si>
  <si>
    <t>Ferikgong - Moranang 2004</t>
  </si>
  <si>
    <t>January - April 2003</t>
  </si>
  <si>
    <t>Ferikgong - Moranang 2003</t>
  </si>
  <si>
    <t>1 March/Mopitlwe 2004</t>
  </si>
  <si>
    <t>31 March/Mopitlwe 2004</t>
  </si>
  <si>
    <t>1 April/Moranang 2004</t>
  </si>
  <si>
    <t>30 April/Moranang 2004</t>
  </si>
  <si>
    <t>1 January/Ferikgong 2004</t>
  </si>
  <si>
    <t>1 January/Ferikgong 2003</t>
  </si>
  <si>
    <t>30 April/Moranang 2003</t>
  </si>
  <si>
    <t>Babolokadithoto, bagwebi</t>
  </si>
  <si>
    <t>Soya ya mafura a a tletseng</t>
  </si>
  <si>
    <t>26/05/2004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</si>
</sst>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4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left"/>
    </xf>
    <xf numFmtId="164" fontId="4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164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164" fontId="4" fillId="0" borderId="28" xfId="0" applyNumberFormat="1" applyFont="1" applyFill="1" applyBorder="1" applyAlignment="1" quotePrefix="1">
      <alignment horizontal="center"/>
    </xf>
    <xf numFmtId="164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7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7" xfId="0" applyFont="1" applyFill="1" applyBorder="1" applyAlignment="1">
      <alignment horizontal="right"/>
    </xf>
    <xf numFmtId="0" fontId="4" fillId="0" borderId="3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 quotePrefix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5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3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" fontId="6" fillId="0" borderId="31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right" vertic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64" fontId="4" fillId="0" borderId="3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9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3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6"/>
  <sheetViews>
    <sheetView tabSelected="1" zoomScale="75" zoomScaleNormal="75" workbookViewId="0" topLeftCell="A1">
      <selection activeCell="U9" sqref="U9"/>
    </sheetView>
  </sheetViews>
  <sheetFormatPr defaultColWidth="9.140625" defaultRowHeight="12.75"/>
  <cols>
    <col min="1" max="1" width="1.57421875" style="105" customWidth="1"/>
    <col min="2" max="2" width="1.28515625" style="105" customWidth="1"/>
    <col min="3" max="3" width="39.00390625" style="105" customWidth="1"/>
    <col min="4" max="4" width="13.140625" style="105" customWidth="1"/>
    <col min="5" max="5" width="12.8515625" style="105" customWidth="1"/>
    <col min="6" max="9" width="12.57421875" style="105" customWidth="1"/>
    <col min="10" max="10" width="14.8515625" style="105" customWidth="1"/>
    <col min="11" max="11" width="14.00390625" style="105" customWidth="1"/>
    <col min="12" max="12" width="11.57421875" style="105" customWidth="1"/>
    <col min="13" max="13" width="9.28125" style="105" customWidth="1"/>
    <col min="14" max="14" width="13.28125" style="105" customWidth="1"/>
    <col min="15" max="15" width="13.421875" style="105" customWidth="1"/>
    <col min="16" max="16" width="15.421875" style="105" customWidth="1"/>
    <col min="17" max="17" width="69.421875" style="105" customWidth="1"/>
    <col min="18" max="18" width="1.28515625" style="105" customWidth="1"/>
    <col min="19" max="19" width="1.7109375" style="104" customWidth="1"/>
    <col min="20" max="20" width="0.85546875" style="104" customWidth="1"/>
    <col min="21" max="21" width="28.421875" style="104" customWidth="1"/>
    <col min="22" max="171" width="7.8515625" style="104" customWidth="1"/>
    <col min="172" max="16384" width="7.8515625" style="105" customWidth="1"/>
  </cols>
  <sheetData>
    <row r="1" spans="1:20" s="2" customFormat="1" ht="21" customHeight="1">
      <c r="A1" s="133"/>
      <c r="B1" s="134"/>
      <c r="C1" s="135"/>
      <c r="D1" s="139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1" t="s">
        <v>1</v>
      </c>
      <c r="R1" s="142"/>
      <c r="S1" s="143"/>
      <c r="T1" s="1"/>
    </row>
    <row r="2" spans="1:20" s="2" customFormat="1" ht="21" customHeight="1">
      <c r="A2" s="136"/>
      <c r="B2" s="137"/>
      <c r="C2" s="138"/>
      <c r="D2" s="147" t="s">
        <v>59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4"/>
      <c r="R2" s="145"/>
      <c r="S2" s="146"/>
      <c r="T2" s="1"/>
    </row>
    <row r="3" spans="1:20" s="2" customFormat="1" ht="21" customHeight="1" thickBot="1">
      <c r="A3" s="136"/>
      <c r="B3" s="137"/>
      <c r="C3" s="138"/>
      <c r="D3" s="149" t="s">
        <v>60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4"/>
      <c r="R3" s="145"/>
      <c r="S3" s="146"/>
      <c r="T3" s="3"/>
    </row>
    <row r="4" spans="1:20" s="6" customFormat="1" ht="21" customHeight="1">
      <c r="A4" s="136"/>
      <c r="B4" s="137"/>
      <c r="C4" s="138"/>
      <c r="D4" s="151" t="s">
        <v>2</v>
      </c>
      <c r="E4" s="152"/>
      <c r="F4" s="153"/>
      <c r="G4" s="151" t="s">
        <v>69</v>
      </c>
      <c r="H4" s="152"/>
      <c r="I4" s="153"/>
      <c r="J4" s="154" t="s">
        <v>3</v>
      </c>
      <c r="K4" s="155"/>
      <c r="L4" s="155"/>
      <c r="M4" s="4"/>
      <c r="N4" s="154" t="s">
        <v>3</v>
      </c>
      <c r="O4" s="155"/>
      <c r="P4" s="155"/>
      <c r="Q4" s="144"/>
      <c r="R4" s="145"/>
      <c r="S4" s="146"/>
      <c r="T4" s="5"/>
    </row>
    <row r="5" spans="1:20" s="6" customFormat="1" ht="21" customHeight="1">
      <c r="A5" s="136"/>
      <c r="B5" s="137"/>
      <c r="C5" s="138"/>
      <c r="D5" s="156" t="s">
        <v>4</v>
      </c>
      <c r="E5" s="157"/>
      <c r="F5" s="158"/>
      <c r="G5" s="156" t="s">
        <v>70</v>
      </c>
      <c r="H5" s="157"/>
      <c r="I5" s="158"/>
      <c r="J5" s="159" t="s">
        <v>73</v>
      </c>
      <c r="K5" s="157"/>
      <c r="L5" s="158"/>
      <c r="M5" s="7" t="s">
        <v>5</v>
      </c>
      <c r="N5" s="159" t="s">
        <v>76</v>
      </c>
      <c r="O5" s="157"/>
      <c r="P5" s="158"/>
      <c r="Q5" s="160" t="s">
        <v>87</v>
      </c>
      <c r="R5" s="131"/>
      <c r="S5" s="132"/>
      <c r="T5" s="5"/>
    </row>
    <row r="6" spans="1:20" s="2" customFormat="1" ht="21" customHeight="1" thickBot="1">
      <c r="A6" s="136"/>
      <c r="B6" s="137"/>
      <c r="C6" s="138"/>
      <c r="D6" s="122"/>
      <c r="E6" s="123"/>
      <c r="F6" s="123"/>
      <c r="G6" s="122" t="s">
        <v>6</v>
      </c>
      <c r="H6" s="124"/>
      <c r="I6" s="123"/>
      <c r="J6" s="125" t="s">
        <v>74</v>
      </c>
      <c r="K6" s="126"/>
      <c r="L6" s="127"/>
      <c r="M6" s="8" t="s">
        <v>7</v>
      </c>
      <c r="N6" s="125" t="s">
        <v>77</v>
      </c>
      <c r="O6" s="126"/>
      <c r="P6" s="127"/>
      <c r="Q6" s="160"/>
      <c r="R6" s="131"/>
      <c r="S6" s="132"/>
      <c r="T6" s="3"/>
    </row>
    <row r="7" spans="1:20" s="10" customFormat="1" ht="24" thickBot="1">
      <c r="A7" s="128" t="s">
        <v>8</v>
      </c>
      <c r="B7" s="129"/>
      <c r="C7" s="130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28" t="s">
        <v>9</v>
      </c>
      <c r="R7" s="129"/>
      <c r="S7" s="130"/>
      <c r="T7" s="9"/>
    </row>
    <row r="8" spans="1:171" s="2" customFormat="1" ht="21" customHeight="1" thickBot="1">
      <c r="A8" s="164" t="s">
        <v>10</v>
      </c>
      <c r="B8" s="165"/>
      <c r="C8" s="165"/>
      <c r="D8" s="166" t="s">
        <v>78</v>
      </c>
      <c r="E8" s="167"/>
      <c r="F8" s="167"/>
      <c r="G8" s="166" t="s">
        <v>80</v>
      </c>
      <c r="H8" s="167"/>
      <c r="I8" s="167"/>
      <c r="J8" s="168" t="s">
        <v>82</v>
      </c>
      <c r="K8" s="167"/>
      <c r="L8" s="169"/>
      <c r="M8" s="11"/>
      <c r="N8" s="168" t="s">
        <v>83</v>
      </c>
      <c r="O8" s="167"/>
      <c r="P8" s="169"/>
      <c r="Q8" s="170" t="s">
        <v>11</v>
      </c>
      <c r="R8" s="170"/>
      <c r="S8" s="17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12</v>
      </c>
      <c r="B9" s="1"/>
      <c r="C9" s="1"/>
      <c r="D9" s="172">
        <v>34.6</v>
      </c>
      <c r="E9" s="173"/>
      <c r="F9" s="174"/>
      <c r="G9" s="175">
        <f>+D37</f>
        <v>25.4</v>
      </c>
      <c r="H9" s="175"/>
      <c r="I9" s="175"/>
      <c r="J9" s="172">
        <v>48.7</v>
      </c>
      <c r="K9" s="173"/>
      <c r="L9" s="174"/>
      <c r="M9" s="114">
        <f>ROUND(J9-N9,2)/N9*100</f>
        <v>-53.61904761904762</v>
      </c>
      <c r="N9" s="172">
        <v>105</v>
      </c>
      <c r="O9" s="173"/>
      <c r="P9" s="174"/>
      <c r="Q9" s="13"/>
      <c r="S9" s="14" t="s">
        <v>13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55" t="s">
        <v>3</v>
      </c>
      <c r="K10" s="155"/>
      <c r="L10" s="155"/>
      <c r="M10" s="17"/>
      <c r="N10" s="155" t="s">
        <v>3</v>
      </c>
      <c r="O10" s="155"/>
      <c r="P10" s="155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58" t="s">
        <v>73</v>
      </c>
      <c r="K11" s="157"/>
      <c r="L11" s="158"/>
      <c r="M11" s="20"/>
      <c r="N11" s="158" t="s">
        <v>76</v>
      </c>
      <c r="O11" s="157"/>
      <c r="P11" s="158"/>
      <c r="Q11" s="1"/>
      <c r="S11" s="14"/>
    </row>
    <row r="12" spans="1:171" s="2" customFormat="1" ht="21" customHeight="1" thickBot="1">
      <c r="A12" s="12"/>
      <c r="B12" s="3"/>
      <c r="C12" s="3"/>
      <c r="D12" s="176"/>
      <c r="E12" s="176"/>
      <c r="F12" s="176"/>
      <c r="G12" s="176"/>
      <c r="H12" s="176"/>
      <c r="I12" s="176"/>
      <c r="J12" s="127" t="s">
        <v>75</v>
      </c>
      <c r="K12" s="126"/>
      <c r="L12" s="127"/>
      <c r="M12" s="21"/>
      <c r="N12" s="127" t="s">
        <v>77</v>
      </c>
      <c r="O12" s="126"/>
      <c r="P12" s="127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2" t="s">
        <v>14</v>
      </c>
      <c r="B13" s="25"/>
      <c r="C13" s="25"/>
      <c r="D13" s="177">
        <f>SUM(D14:F15)</f>
        <v>0.9</v>
      </c>
      <c r="E13" s="178"/>
      <c r="F13" s="179"/>
      <c r="G13" s="180">
        <f>SUM(G14:I15)</f>
        <v>59.8</v>
      </c>
      <c r="H13" s="178"/>
      <c r="I13" s="178"/>
      <c r="J13" s="177">
        <f>SUM(J14:L15)</f>
        <v>66.2</v>
      </c>
      <c r="K13" s="178"/>
      <c r="L13" s="179"/>
      <c r="M13" s="26" t="s">
        <v>15</v>
      </c>
      <c r="N13" s="177">
        <f>SUM(N14:P15)</f>
        <v>65</v>
      </c>
      <c r="O13" s="178"/>
      <c r="P13" s="179"/>
      <c r="Q13" s="13"/>
      <c r="R13" s="13"/>
      <c r="S13" s="14" t="s">
        <v>16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62</v>
      </c>
      <c r="C14" s="28"/>
      <c r="D14" s="181">
        <v>0.9</v>
      </c>
      <c r="E14" s="182"/>
      <c r="F14" s="183"/>
      <c r="G14" s="181">
        <v>59.8</v>
      </c>
      <c r="H14" s="182"/>
      <c r="I14" s="183"/>
      <c r="J14" s="181">
        <v>61.4</v>
      </c>
      <c r="K14" s="182"/>
      <c r="L14" s="183"/>
      <c r="M14" s="115">
        <f>ROUND(J14-N14,2)/N14*100</f>
        <v>8.098591549295776</v>
      </c>
      <c r="N14" s="181">
        <v>56.8</v>
      </c>
      <c r="O14" s="182"/>
      <c r="P14" s="183"/>
      <c r="Q14" s="29"/>
      <c r="R14" s="30" t="s">
        <v>61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2"/>
      <c r="B15" s="31" t="s">
        <v>17</v>
      </c>
      <c r="C15" s="32"/>
      <c r="D15" s="184">
        <v>0</v>
      </c>
      <c r="E15" s="185"/>
      <c r="F15" s="186"/>
      <c r="G15" s="184">
        <v>0</v>
      </c>
      <c r="H15" s="185"/>
      <c r="I15" s="186"/>
      <c r="J15" s="184">
        <v>4.8</v>
      </c>
      <c r="K15" s="185"/>
      <c r="L15" s="186"/>
      <c r="M15" s="116" t="s">
        <v>15</v>
      </c>
      <c r="N15" s="184">
        <v>8.2</v>
      </c>
      <c r="O15" s="185"/>
      <c r="P15" s="186"/>
      <c r="Q15" s="33"/>
      <c r="R15" s="34" t="s">
        <v>18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7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19</v>
      </c>
      <c r="B17" s="38"/>
      <c r="C17" s="25"/>
      <c r="D17" s="177">
        <f>SUM(D18+D24+D25+D26)</f>
        <v>10</v>
      </c>
      <c r="E17" s="178"/>
      <c r="F17" s="179"/>
      <c r="G17" s="177">
        <f>SUM(G18+G24+G25+G26)</f>
        <v>10.5</v>
      </c>
      <c r="H17" s="178"/>
      <c r="I17" s="179"/>
      <c r="J17" s="177">
        <f>SUM(J18+J23+J24+J25)</f>
        <v>38.7</v>
      </c>
      <c r="K17" s="178"/>
      <c r="L17" s="179"/>
      <c r="M17" s="114">
        <f aca="true" t="shared" si="0" ref="M17:M25">ROUND(J17-N17,2)/N17*100</f>
        <v>-39.24646781789639</v>
      </c>
      <c r="N17" s="177">
        <f>SUM(N18+N23+N24+N25)</f>
        <v>63.7</v>
      </c>
      <c r="O17" s="178"/>
      <c r="P17" s="179"/>
      <c r="Q17" s="13"/>
      <c r="R17" s="13"/>
      <c r="S17" s="14" t="s">
        <v>20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21</v>
      </c>
      <c r="C18" s="40"/>
      <c r="D18" s="187">
        <f>SUM(D19:F23)</f>
        <v>9.9</v>
      </c>
      <c r="E18" s="188"/>
      <c r="F18" s="189"/>
      <c r="G18" s="187">
        <f>SUM(G19:I23)</f>
        <v>10.4</v>
      </c>
      <c r="H18" s="188"/>
      <c r="I18" s="189"/>
      <c r="J18" s="187">
        <f>SUM(J19:L22)</f>
        <v>37.900000000000006</v>
      </c>
      <c r="K18" s="188"/>
      <c r="L18" s="189"/>
      <c r="M18" s="70">
        <f t="shared" si="0"/>
        <v>-38.273615635179155</v>
      </c>
      <c r="N18" s="187">
        <f>SUM(N19:P22)</f>
        <v>61.4</v>
      </c>
      <c r="O18" s="188"/>
      <c r="P18" s="189"/>
      <c r="Q18" s="41"/>
      <c r="R18" s="42" t="s">
        <v>22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23</v>
      </c>
      <c r="D19" s="181">
        <v>3.4</v>
      </c>
      <c r="E19" s="182"/>
      <c r="F19" s="183"/>
      <c r="G19" s="181">
        <v>2.7</v>
      </c>
      <c r="H19" s="182"/>
      <c r="I19" s="183"/>
      <c r="J19" s="181">
        <v>10.7</v>
      </c>
      <c r="K19" s="182"/>
      <c r="L19" s="183"/>
      <c r="M19" s="115">
        <f t="shared" si="0"/>
        <v>-21.323529411764707</v>
      </c>
      <c r="N19" s="181">
        <v>13.6</v>
      </c>
      <c r="O19" s="182"/>
      <c r="P19" s="183"/>
      <c r="Q19" s="30" t="s">
        <v>24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25</v>
      </c>
      <c r="D20" s="190">
        <v>0</v>
      </c>
      <c r="E20" s="191"/>
      <c r="F20" s="192"/>
      <c r="G20" s="190">
        <v>0</v>
      </c>
      <c r="H20" s="191"/>
      <c r="I20" s="192"/>
      <c r="J20" s="190">
        <v>0</v>
      </c>
      <c r="K20" s="191"/>
      <c r="L20" s="192"/>
      <c r="M20" s="57">
        <v>0</v>
      </c>
      <c r="N20" s="190">
        <v>0</v>
      </c>
      <c r="O20" s="191"/>
      <c r="P20" s="192"/>
      <c r="Q20" s="48" t="s">
        <v>26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6"/>
      <c r="C21" s="47" t="s">
        <v>27</v>
      </c>
      <c r="D21" s="193">
        <v>5.5</v>
      </c>
      <c r="E21" s="194"/>
      <c r="F21" s="195"/>
      <c r="G21" s="193">
        <v>6.6</v>
      </c>
      <c r="H21" s="194"/>
      <c r="I21" s="195"/>
      <c r="J21" s="193">
        <v>23.5</v>
      </c>
      <c r="K21" s="194"/>
      <c r="L21" s="195"/>
      <c r="M21" s="57">
        <f t="shared" si="0"/>
        <v>-48.23788546255506</v>
      </c>
      <c r="N21" s="193">
        <v>45.4</v>
      </c>
      <c r="O21" s="194"/>
      <c r="P21" s="195"/>
      <c r="Q21" s="50" t="s">
        <v>86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46"/>
      <c r="C22" s="51" t="s">
        <v>28</v>
      </c>
      <c r="D22" s="184">
        <v>0.9</v>
      </c>
      <c r="E22" s="185"/>
      <c r="F22" s="186"/>
      <c r="G22" s="184">
        <v>1</v>
      </c>
      <c r="H22" s="185"/>
      <c r="I22" s="186"/>
      <c r="J22" s="184">
        <v>3.7</v>
      </c>
      <c r="K22" s="185"/>
      <c r="L22" s="186"/>
      <c r="M22" s="52">
        <f t="shared" si="0"/>
        <v>54.16666666666667</v>
      </c>
      <c r="N22" s="184">
        <v>2.4</v>
      </c>
      <c r="O22" s="185"/>
      <c r="P22" s="186"/>
      <c r="Q22" s="53" t="s">
        <v>29</v>
      </c>
      <c r="R22" s="5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5" t="s">
        <v>30</v>
      </c>
      <c r="C23" s="56"/>
      <c r="D23" s="181">
        <v>0.1</v>
      </c>
      <c r="E23" s="182"/>
      <c r="F23" s="183"/>
      <c r="G23" s="181">
        <v>0.1</v>
      </c>
      <c r="H23" s="182"/>
      <c r="I23" s="183"/>
      <c r="J23" s="181">
        <v>0.4</v>
      </c>
      <c r="K23" s="182"/>
      <c r="L23" s="183"/>
      <c r="M23" s="49">
        <f t="shared" si="0"/>
        <v>-60</v>
      </c>
      <c r="N23" s="181">
        <v>1</v>
      </c>
      <c r="O23" s="182"/>
      <c r="P23" s="183"/>
      <c r="Q23" s="23"/>
      <c r="R23" s="54" t="s">
        <v>31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5" t="s">
        <v>63</v>
      </c>
      <c r="C24" s="56"/>
      <c r="D24" s="190">
        <v>0.1</v>
      </c>
      <c r="E24" s="191"/>
      <c r="F24" s="192"/>
      <c r="G24" s="190">
        <v>0.1</v>
      </c>
      <c r="H24" s="191"/>
      <c r="I24" s="192"/>
      <c r="J24" s="190">
        <v>0.3</v>
      </c>
      <c r="K24" s="191"/>
      <c r="L24" s="192"/>
      <c r="M24" s="57">
        <f t="shared" si="0"/>
        <v>-75</v>
      </c>
      <c r="N24" s="190">
        <v>1.2</v>
      </c>
      <c r="O24" s="191"/>
      <c r="P24" s="192"/>
      <c r="Q24" s="58"/>
      <c r="R24" s="54" t="s">
        <v>32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9" t="s">
        <v>33</v>
      </c>
      <c r="C25" s="60"/>
      <c r="D25" s="196">
        <v>0</v>
      </c>
      <c r="E25" s="197"/>
      <c r="F25" s="198"/>
      <c r="G25" s="196">
        <v>0</v>
      </c>
      <c r="H25" s="197"/>
      <c r="I25" s="198"/>
      <c r="J25" s="196">
        <v>0.1</v>
      </c>
      <c r="K25" s="197"/>
      <c r="L25" s="198"/>
      <c r="M25" s="117">
        <f t="shared" si="0"/>
        <v>0</v>
      </c>
      <c r="N25" s="196">
        <v>0.1</v>
      </c>
      <c r="O25" s="197"/>
      <c r="P25" s="198"/>
      <c r="Q25" s="61"/>
      <c r="R25" s="62" t="s">
        <v>34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64</v>
      </c>
      <c r="B27" s="25"/>
      <c r="C27" s="25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43"/>
      <c r="R27" s="43"/>
      <c r="S27" s="65" t="s">
        <v>66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9" t="s">
        <v>35</v>
      </c>
      <c r="C28" s="66"/>
      <c r="D28" s="177">
        <f>SUM(D29:F30)</f>
        <v>0</v>
      </c>
      <c r="E28" s="178"/>
      <c r="F28" s="179"/>
      <c r="G28" s="177">
        <f>SUM(G29:I30)</f>
        <v>0</v>
      </c>
      <c r="H28" s="178"/>
      <c r="I28" s="179"/>
      <c r="J28" s="177">
        <f>SUM(J29:L30)</f>
        <v>1.1</v>
      </c>
      <c r="K28" s="178"/>
      <c r="L28" s="179"/>
      <c r="M28" s="26" t="s">
        <v>15</v>
      </c>
      <c r="N28" s="177">
        <f>SUM(N29:P30)</f>
        <v>0.7</v>
      </c>
      <c r="O28" s="178"/>
      <c r="P28" s="179"/>
      <c r="Q28" s="67"/>
      <c r="R28" s="42" t="s">
        <v>36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8"/>
      <c r="C29" s="69" t="s">
        <v>37</v>
      </c>
      <c r="D29" s="199">
        <v>0</v>
      </c>
      <c r="E29" s="200"/>
      <c r="F29" s="201"/>
      <c r="G29" s="199">
        <v>0</v>
      </c>
      <c r="H29" s="202"/>
      <c r="I29" s="203"/>
      <c r="J29" s="204">
        <v>1.1</v>
      </c>
      <c r="K29" s="205"/>
      <c r="L29" s="206"/>
      <c r="M29" s="71" t="s">
        <v>15</v>
      </c>
      <c r="N29" s="181">
        <v>0.6</v>
      </c>
      <c r="O29" s="182"/>
      <c r="P29" s="183"/>
      <c r="Q29" s="72" t="s">
        <v>38</v>
      </c>
      <c r="R29" s="50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2"/>
      <c r="B30" s="68"/>
      <c r="C30" s="73" t="s">
        <v>39</v>
      </c>
      <c r="D30" s="184">
        <v>0</v>
      </c>
      <c r="E30" s="185"/>
      <c r="F30" s="186"/>
      <c r="G30" s="184">
        <v>0</v>
      </c>
      <c r="H30" s="207"/>
      <c r="I30" s="208"/>
      <c r="J30" s="209">
        <v>0</v>
      </c>
      <c r="K30" s="210"/>
      <c r="L30" s="211"/>
      <c r="M30" s="74" t="s">
        <v>15</v>
      </c>
      <c r="N30" s="184">
        <v>0.1</v>
      </c>
      <c r="O30" s="185"/>
      <c r="P30" s="186"/>
      <c r="Q30" s="53" t="s">
        <v>40</v>
      </c>
      <c r="R30" s="50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2"/>
      <c r="B31" s="31"/>
      <c r="C31" s="75"/>
      <c r="D31" s="212"/>
      <c r="E31" s="213"/>
      <c r="F31" s="214"/>
      <c r="G31" s="212"/>
      <c r="H31" s="215"/>
      <c r="I31" s="216"/>
      <c r="J31" s="76"/>
      <c r="K31" s="77"/>
      <c r="L31" s="78"/>
      <c r="M31" s="80"/>
      <c r="N31" s="81"/>
      <c r="O31" s="82"/>
      <c r="P31" s="83"/>
      <c r="Q31" s="84"/>
      <c r="R31" s="34"/>
      <c r="S31" s="1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2"/>
      <c r="B32" s="56"/>
      <c r="C32" s="56"/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23"/>
      <c r="R32" s="23"/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85" t="s">
        <v>41</v>
      </c>
      <c r="B33" s="1"/>
      <c r="C33" s="1"/>
      <c r="D33" s="177">
        <f>SUM(D34:F35)</f>
        <v>0.1</v>
      </c>
      <c r="E33" s="178"/>
      <c r="F33" s="179"/>
      <c r="G33" s="177">
        <f>SUM(G34:I35)</f>
        <v>0</v>
      </c>
      <c r="H33" s="178"/>
      <c r="I33" s="179"/>
      <c r="J33" s="177">
        <f>SUM(J34:L35)</f>
        <v>0.4</v>
      </c>
      <c r="K33" s="178"/>
      <c r="L33" s="179"/>
      <c r="M33" s="26" t="s">
        <v>15</v>
      </c>
      <c r="N33" s="177">
        <f>SUM(N34:P35)</f>
        <v>0.1</v>
      </c>
      <c r="O33" s="178"/>
      <c r="P33" s="179"/>
      <c r="Q33" s="13"/>
      <c r="R33" s="13"/>
      <c r="S33" s="14" t="s">
        <v>42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2"/>
      <c r="B34" s="27" t="s">
        <v>43</v>
      </c>
      <c r="C34" s="28"/>
      <c r="D34" s="181">
        <v>0</v>
      </c>
      <c r="E34" s="182"/>
      <c r="F34" s="183"/>
      <c r="G34" s="199">
        <v>0</v>
      </c>
      <c r="H34" s="202"/>
      <c r="I34" s="203"/>
      <c r="J34" s="181">
        <v>0.1</v>
      </c>
      <c r="K34" s="182"/>
      <c r="L34" s="183"/>
      <c r="M34" s="71" t="s">
        <v>15</v>
      </c>
      <c r="N34" s="181">
        <v>0</v>
      </c>
      <c r="O34" s="182"/>
      <c r="P34" s="183"/>
      <c r="Q34" s="29"/>
      <c r="R34" s="30" t="s">
        <v>44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2"/>
      <c r="B35" s="51" t="s">
        <v>45</v>
      </c>
      <c r="C35" s="86"/>
      <c r="D35" s="184">
        <v>0.1</v>
      </c>
      <c r="E35" s="185"/>
      <c r="F35" s="186"/>
      <c r="G35" s="196">
        <v>0</v>
      </c>
      <c r="H35" s="217"/>
      <c r="I35" s="218"/>
      <c r="J35" s="184">
        <v>0.3</v>
      </c>
      <c r="K35" s="185"/>
      <c r="L35" s="186"/>
      <c r="M35" s="74" t="s">
        <v>15</v>
      </c>
      <c r="N35" s="184">
        <v>0.1</v>
      </c>
      <c r="O35" s="185"/>
      <c r="P35" s="186"/>
      <c r="Q35" s="33"/>
      <c r="R35" s="34" t="s">
        <v>46</v>
      </c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7"/>
      <c r="B36" s="5"/>
      <c r="C36" s="5"/>
      <c r="D36" s="166" t="s">
        <v>79</v>
      </c>
      <c r="E36" s="167"/>
      <c r="F36" s="167"/>
      <c r="G36" s="166" t="s">
        <v>81</v>
      </c>
      <c r="H36" s="167"/>
      <c r="I36" s="167"/>
      <c r="J36" s="166" t="s">
        <v>81</v>
      </c>
      <c r="K36" s="167"/>
      <c r="L36" s="167"/>
      <c r="M36" s="106"/>
      <c r="N36" s="166" t="s">
        <v>84</v>
      </c>
      <c r="O36" s="167"/>
      <c r="P36" s="167"/>
      <c r="Q36" s="88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9" t="s">
        <v>47</v>
      </c>
      <c r="B37" s="90"/>
      <c r="C37" s="90"/>
      <c r="D37" s="177">
        <f>SUM(D9+D13-D17-D28-D33)</f>
        <v>25.4</v>
      </c>
      <c r="E37" s="180"/>
      <c r="F37" s="223"/>
      <c r="G37" s="177">
        <f>SUM(G9+G13-G17-G28-G33)</f>
        <v>74.69999999999999</v>
      </c>
      <c r="H37" s="178"/>
      <c r="I37" s="179"/>
      <c r="J37" s="177">
        <f>SUM(J9+J13-J17-J28-J33)</f>
        <v>74.7</v>
      </c>
      <c r="K37" s="178"/>
      <c r="L37" s="179"/>
      <c r="M37" s="57">
        <f>ROUND(J37-N37,2)/N37*100</f>
        <v>-29.194312796208532</v>
      </c>
      <c r="N37" s="177">
        <f>SUM(N9+N13-N17-N28-N33)</f>
        <v>105.5</v>
      </c>
      <c r="O37" s="178"/>
      <c r="P37" s="179"/>
      <c r="Q37" s="219" t="s">
        <v>48</v>
      </c>
      <c r="R37" s="220"/>
      <c r="S37" s="2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1"/>
      <c r="B38" s="92"/>
      <c r="C38" s="92"/>
      <c r="D38" s="35"/>
      <c r="E38" s="35"/>
      <c r="F38" s="35"/>
      <c r="G38" s="35"/>
      <c r="H38" s="35"/>
      <c r="I38" s="35"/>
      <c r="J38" s="35"/>
      <c r="K38" s="35"/>
      <c r="L38" s="35"/>
      <c r="M38" s="93"/>
      <c r="N38" s="35"/>
      <c r="O38" s="35"/>
      <c r="P38" s="35"/>
      <c r="Q38" s="222"/>
      <c r="R38" s="222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 thickBot="1">
      <c r="A39" s="85" t="s">
        <v>65</v>
      </c>
      <c r="B39" s="1"/>
      <c r="C39" s="1"/>
      <c r="D39" s="177">
        <f>SUM(D40:F41)</f>
        <v>25.4</v>
      </c>
      <c r="E39" s="180"/>
      <c r="F39" s="223"/>
      <c r="G39" s="177">
        <f>SUM(G40:I41)</f>
        <v>74.7</v>
      </c>
      <c r="H39" s="178"/>
      <c r="I39" s="179"/>
      <c r="J39" s="177">
        <f>SUM(J40:L41)</f>
        <v>74.7</v>
      </c>
      <c r="K39" s="178"/>
      <c r="L39" s="179"/>
      <c r="M39" s="118">
        <f>ROUND(J39-N39,2)/N39*100</f>
        <v>-29.194312796208532</v>
      </c>
      <c r="N39" s="177">
        <f>SUM(N40:P41)</f>
        <v>105.5</v>
      </c>
      <c r="O39" s="178"/>
      <c r="P39" s="179"/>
      <c r="Q39" s="13"/>
      <c r="R39" s="13"/>
      <c r="S39" s="14" t="s">
        <v>67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4"/>
      <c r="B40" s="27" t="s">
        <v>49</v>
      </c>
      <c r="C40" s="28"/>
      <c r="D40" s="181">
        <v>18.3</v>
      </c>
      <c r="E40" s="182"/>
      <c r="F40" s="183"/>
      <c r="G40" s="181">
        <v>64.5</v>
      </c>
      <c r="H40" s="182"/>
      <c r="I40" s="183"/>
      <c r="J40" s="181">
        <v>64.5</v>
      </c>
      <c r="K40" s="182"/>
      <c r="L40" s="183"/>
      <c r="M40" s="57">
        <f>ROUND(J40-N40,2)/N40*100</f>
        <v>-26.285714285714285</v>
      </c>
      <c r="N40" s="181">
        <v>87.5</v>
      </c>
      <c r="O40" s="182"/>
      <c r="P40" s="183"/>
      <c r="Q40" s="29"/>
      <c r="R40" s="30" t="s">
        <v>85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4"/>
      <c r="B41" s="47" t="s">
        <v>50</v>
      </c>
      <c r="C41" s="3"/>
      <c r="D41" s="190">
        <v>7.1</v>
      </c>
      <c r="E41" s="224"/>
      <c r="F41" s="192"/>
      <c r="G41" s="190">
        <v>10.2</v>
      </c>
      <c r="H41" s="224"/>
      <c r="I41" s="192"/>
      <c r="J41" s="190">
        <v>10.2</v>
      </c>
      <c r="K41" s="224"/>
      <c r="L41" s="192"/>
      <c r="M41" s="57">
        <f>ROUND(J41-N41,2)/N41*100</f>
        <v>-43.333333333333336</v>
      </c>
      <c r="N41" s="190">
        <v>18</v>
      </c>
      <c r="O41" s="224"/>
      <c r="P41" s="192"/>
      <c r="Q41" s="102"/>
      <c r="R41" s="50" t="s">
        <v>51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9"/>
      <c r="B42" s="110"/>
      <c r="C42" s="11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79"/>
      <c r="R42" s="79"/>
      <c r="S42" s="111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28" t="s">
        <v>52</v>
      </c>
      <c r="B43" s="229"/>
      <c r="C43" s="229"/>
      <c r="D43" s="229"/>
      <c r="E43" s="229"/>
      <c r="F43" s="229"/>
      <c r="G43" s="229"/>
      <c r="H43" s="229"/>
      <c r="I43" s="229"/>
      <c r="J43" s="98" t="s">
        <v>68</v>
      </c>
      <c r="K43" s="230" t="s">
        <v>53</v>
      </c>
      <c r="L43" s="230"/>
      <c r="M43" s="230"/>
      <c r="N43" s="230"/>
      <c r="O43" s="230"/>
      <c r="P43" s="230"/>
      <c r="Q43" s="230"/>
      <c r="R43" s="230"/>
      <c r="S43" s="23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5"/>
      <c r="B44" s="226"/>
      <c r="C44" s="226"/>
      <c r="D44" s="226"/>
      <c r="E44" s="226"/>
      <c r="F44" s="226"/>
      <c r="G44" s="226"/>
      <c r="H44" s="226"/>
      <c r="I44" s="226"/>
      <c r="J44" s="99" t="s">
        <v>54</v>
      </c>
      <c r="K44" s="96"/>
      <c r="L44" s="96"/>
      <c r="M44" s="96"/>
      <c r="N44" s="96"/>
      <c r="O44" s="96"/>
      <c r="P44" s="96"/>
      <c r="Q44" s="96"/>
      <c r="R44" s="96"/>
      <c r="S44" s="9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25"/>
      <c r="B45" s="226"/>
      <c r="C45" s="226"/>
      <c r="D45" s="100"/>
      <c r="E45" s="240" t="s">
        <v>55</v>
      </c>
      <c r="F45" s="240"/>
      <c r="G45" s="240"/>
      <c r="H45" s="240"/>
      <c r="I45" s="240"/>
      <c r="J45" s="119" t="s">
        <v>71</v>
      </c>
      <c r="K45" s="227" t="s">
        <v>56</v>
      </c>
      <c r="L45" s="227"/>
      <c r="M45" s="227"/>
      <c r="N45" s="227"/>
      <c r="O45" s="227"/>
      <c r="P45" s="236"/>
      <c r="Q45" s="236"/>
      <c r="R45" s="236"/>
      <c r="S45" s="237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5"/>
      <c r="B46" s="226"/>
      <c r="C46" s="226"/>
      <c r="D46" s="100"/>
      <c r="E46" s="100"/>
      <c r="F46" s="238" t="s">
        <v>57</v>
      </c>
      <c r="G46" s="239"/>
      <c r="H46" s="239"/>
      <c r="I46" s="239"/>
      <c r="J46" s="120">
        <v>95</v>
      </c>
      <c r="K46" s="227" t="s">
        <v>58</v>
      </c>
      <c r="L46" s="227"/>
      <c r="M46" s="227"/>
      <c r="N46" s="227"/>
      <c r="O46" s="103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32"/>
      <c r="B47" s="233"/>
      <c r="C47" s="233"/>
      <c r="D47" s="112"/>
      <c r="E47" s="112"/>
      <c r="F47" s="234" t="s">
        <v>73</v>
      </c>
      <c r="G47" s="234"/>
      <c r="H47" s="234"/>
      <c r="I47" s="234"/>
      <c r="J47" s="121" t="s">
        <v>72</v>
      </c>
      <c r="K47" s="235" t="s">
        <v>75</v>
      </c>
      <c r="L47" s="235"/>
      <c r="M47" s="235"/>
      <c r="N47" s="235"/>
      <c r="O47" s="113"/>
      <c r="P47" s="107"/>
      <c r="Q47" s="107"/>
      <c r="R47" s="107"/>
      <c r="S47" s="10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21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21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21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18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pans="1:18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1:18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1:18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1:18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1:18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1:18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1:18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1:18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1:18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1:18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1:18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1:18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1:18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1:18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1:18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1:18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1:18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1:18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1:18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1:18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1:18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1:18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1:18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1:18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1:18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1:18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1:18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1:18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1:18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1:18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1:18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1:18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1:18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1:18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1:18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1:18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1:18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1:18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1:18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1:18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1:18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1:18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1:18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1:18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1:18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1:18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1:18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1:18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1:18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1:18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1:18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1:18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1:18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1:18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1:18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1:18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1:18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1:18" ht="12.75">
      <c r="A1066" s="104"/>
      <c r="B1066" s="104"/>
      <c r="C1066" s="104"/>
      <c r="D1066" s="104"/>
      <c r="E1066" s="104"/>
      <c r="F1066" s="104"/>
      <c r="G1066" s="104"/>
      <c r="O1066" s="104"/>
      <c r="P1066" s="104"/>
      <c r="Q1066" s="104"/>
      <c r="R1066" s="104"/>
    </row>
  </sheetData>
  <mergeCells count="148">
    <mergeCell ref="A47:C47"/>
    <mergeCell ref="F47:I47"/>
    <mergeCell ref="K47:N47"/>
    <mergeCell ref="P45:S45"/>
    <mergeCell ref="A46:C46"/>
    <mergeCell ref="F46:I46"/>
    <mergeCell ref="K46:N46"/>
    <mergeCell ref="E45:I45"/>
    <mergeCell ref="A44:I44"/>
    <mergeCell ref="A45:C45"/>
    <mergeCell ref="K45:O45"/>
    <mergeCell ref="A43:I43"/>
    <mergeCell ref="K43:S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N36:P36"/>
    <mergeCell ref="J36:L36"/>
    <mergeCell ref="D35:F35"/>
    <mergeCell ref="G35:I35"/>
    <mergeCell ref="J35:L35"/>
    <mergeCell ref="N35:P35"/>
    <mergeCell ref="J33:L33"/>
    <mergeCell ref="N33:P33"/>
    <mergeCell ref="D34:F34"/>
    <mergeCell ref="G34:I34"/>
    <mergeCell ref="J34:L34"/>
    <mergeCell ref="N34:P34"/>
    <mergeCell ref="D31:F31"/>
    <mergeCell ref="G31:I31"/>
    <mergeCell ref="D33:F33"/>
    <mergeCell ref="G33:I33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G5:I5"/>
    <mergeCell ref="J5:L5"/>
    <mergeCell ref="N5:P5"/>
    <mergeCell ref="Q5:S6"/>
    <mergeCell ref="A1:C6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2004-05-26T08:11:55Z</cp:lastPrinted>
  <dcterms:created xsi:type="dcterms:W3CDTF">2004-05-24T14:17:32Z</dcterms:created>
  <dcterms:modified xsi:type="dcterms:W3CDTF">2004-05-26T10:19:43Z</dcterms:modified>
  <cp:category/>
  <cp:version/>
  <cp:contentType/>
  <cp:contentStatus/>
</cp:coreProperties>
</file>