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naal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<sst xmlns="http://schemas.openxmlformats.org/spreadsheetml/2006/main" count="162" uniqueCount="124">
  <si>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</si>
  <si>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</si>
  <si>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</si>
  <si>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</si>
  <si>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</si>
  <si>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</si>
  <si>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</si>
  <si>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</si>
  <si>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</si>
  <si>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</si>
  <si>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</si>
  <si>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</si>
  <si>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</si>
  <si>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</si>
  <si>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</si>
  <si>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</si>
  <si>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</si>
  <si>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</si>
  <si>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Storers, traders</t>
  </si>
  <si>
    <t>Opbergers, handelaars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</si>
  <si>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</si>
  <si>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</si>
  <si>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</si>
  <si>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</si>
  <si>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</si>
  <si>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</si>
  <si>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</si>
  <si>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</si>
  <si>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</si>
  <si>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</si>
  <si>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</si>
  <si>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</si>
  <si>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</si>
  <si>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</si>
  <si>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</si>
  <si>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</si>
  <si>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</si>
  <si>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</si>
  <si>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</si>
  <si>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</si>
  <si>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</si>
  <si>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</si>
  <si>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</si>
  <si>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</si>
  <si>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</si>
  <si>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</si>
  <si>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</si>
  <si>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</si>
  <si>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</si>
  <si>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</si>
  <si>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</si>
  <si>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</si>
  <si>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</si>
  <si>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</si>
  <si>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1 May/Mei 2004</t>
  </si>
  <si>
    <t>(h) Imports destined for exports not</t>
  </si>
  <si>
    <t>included in the above information</t>
  </si>
  <si>
    <t>Opening stock</t>
  </si>
  <si>
    <t>Imported</t>
  </si>
  <si>
    <t>Exported - Whole maize</t>
  </si>
  <si>
    <t>Stock surplus(-)/deficit(+) (iii)</t>
  </si>
  <si>
    <t xml:space="preserve">(h) Invoere bestem vir uitvoere nie  </t>
  </si>
  <si>
    <t xml:space="preserve">    ingesluit in inligting hierbo nie  </t>
  </si>
  <si>
    <t>Beginvoorraad</t>
  </si>
  <si>
    <t>Ingevoer</t>
  </si>
  <si>
    <t>Uitgevoer - Heelmielies</t>
  </si>
  <si>
    <t>Voorraad surplus(-)/tekort(+) (iii)</t>
  </si>
  <si>
    <t>1 May/Mei 2003</t>
  </si>
  <si>
    <t xml:space="preserve"> April 2004</t>
  </si>
  <si>
    <t>45 699</t>
  </si>
  <si>
    <t>47 761</t>
  </si>
  <si>
    <t>April 2004</t>
  </si>
  <si>
    <t>74 382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</si>
  <si>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</si>
  <si>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</si>
  <si>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</si>
  <si>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</si>
  <si>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</si>
  <si>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</si>
  <si>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</si>
  <si>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>Heelmielies</t>
  </si>
  <si>
    <t xml:space="preserve">(e) Diverse </t>
  </si>
  <si>
    <t>Netto versendings(+)/ontvangstes(-)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</si>
  <si>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 b-c-d-e) </t>
    </r>
  </si>
  <si>
    <t xml:space="preserve">(g) Voorraad geberg by: (6) </t>
  </si>
  <si>
    <t>White /Wit</t>
  </si>
  <si>
    <t>Yellow /Geel</t>
  </si>
  <si>
    <t xml:space="preserve">34 355 </t>
  </si>
  <si>
    <t>March 2004 (On request of the industry.)</t>
  </si>
  <si>
    <t>Surplus(-)/Tekort(+) (iii)</t>
  </si>
  <si>
    <t>(iii)</t>
  </si>
  <si>
    <t xml:space="preserve">  </t>
  </si>
  <si>
    <t>Closing stock</t>
  </si>
  <si>
    <t>Eindvoorraad</t>
  </si>
  <si>
    <t>Surplus(-)/Deficit(+) (iii)</t>
  </si>
  <si>
    <t>Maart 2004 (Op versoek van die bedryf.)</t>
  </si>
  <si>
    <t>Mar/Mrt 2005</t>
  </si>
  <si>
    <t>1 Mar/Mrt 2005</t>
  </si>
  <si>
    <t>31 Mar/Mrt 2005</t>
  </si>
  <si>
    <t>Apr 2005</t>
  </si>
  <si>
    <t>May/Mei 2004 - Apr 2005</t>
  </si>
  <si>
    <t>1 Apr 2005</t>
  </si>
  <si>
    <t>Prog May/Mei 2004 - Apr 2005</t>
  </si>
  <si>
    <t>May/Mei 2003 - Apr 2004</t>
  </si>
  <si>
    <t>Prog May/Mei 2003 - Apr 2004</t>
  </si>
  <si>
    <t>30 Apr 2005</t>
  </si>
  <si>
    <t>30 Apr 2004</t>
  </si>
  <si>
    <t>May 2004 - April 2005</t>
  </si>
  <si>
    <t>Mei 2004 - April 2005</t>
  </si>
  <si>
    <t>Exported - Products</t>
  </si>
  <si>
    <t>Uitgevoer - Produkte</t>
  </si>
  <si>
    <t xml:space="preserve">   2004/2005 Year (May - Apr) FINAL / 2004/2005 Jaar (Mei - Apr) FINAAL (2)</t>
  </si>
  <si>
    <t>Final/Finaal</t>
  </si>
  <si>
    <t>SMI-062005</t>
  </si>
  <si>
    <t xml:space="preserve"> gedurende 2004/2005 seisoen.</t>
  </si>
  <si>
    <t>Ingevoer gedurende 2003/2004 seisoen oorspronklik bestem vir RSA (25 000 t) maar uitgevoer na ander lande</t>
  </si>
  <si>
    <t>Imported during 2003/2004 season originally destined for RSA (25 000 t) but exported to other countries</t>
  </si>
  <si>
    <t>during  2004/2005 season.</t>
  </si>
  <si>
    <t>Producer deliveries directly from farms. (Includes a portion of the production of developing sector - the balance</t>
  </si>
  <si>
    <t xml:space="preserve"> will not necessarily be included here.)</t>
  </si>
  <si>
    <t xml:space="preserve"> hier ingesluit word nie.)</t>
  </si>
  <si>
    <t>Produsentelewerings direk vanaf plase. (Ingesluit 'n deel van die opkomende sektor - die balans sal nie  noodwendig</t>
  </si>
  <si>
    <t>3 446 279</t>
  </si>
  <si>
    <t>5 647 424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</si>
</sst>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"/>
    <numFmt numFmtId="166" formatCode="#,##0.0"/>
    <numFmt numFmtId="167" formatCode="#,##0.000"/>
  </numFmts>
  <fonts count="12">
    <font>
      <sz val="10"/>
      <name val="Arial"/>
      <family val="0"/>
    </font>
    <font>
      <b/>
      <sz val="26"/>
      <name val="Arial Narrow"/>
      <family val="2"/>
    </font>
    <font>
      <b/>
      <sz val="17"/>
      <name val="Arial Narrow"/>
      <family val="2"/>
    </font>
    <font>
      <i/>
      <sz val="24"/>
      <name val="Arial Narrow"/>
      <family val="2"/>
    </font>
    <font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  <font>
      <sz val="15"/>
      <name val="Arial Narrow"/>
      <family val="2"/>
    </font>
    <font>
      <b/>
      <sz val="24"/>
      <name val="Arial Narrow"/>
      <family val="2"/>
    </font>
    <font>
      <sz val="14"/>
      <name val="Arial Narrow"/>
      <family val="2"/>
    </font>
    <font>
      <sz val="22"/>
      <name val="Arial Narrow"/>
      <family val="2"/>
    </font>
    <font>
      <b/>
      <sz val="15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quotePrefix="1">
      <alignment horizontal="righ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 quotePrefix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quotePrefix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64" fontId="4" fillId="0" borderId="22" xfId="0" applyNumberFormat="1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0" fontId="8" fillId="0" borderId="23" xfId="0" applyFont="1" applyFill="1" applyBorder="1" applyAlignment="1" quotePrefix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17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7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 quotePrefix="1">
      <alignment horizontal="center" vertical="center"/>
    </xf>
    <xf numFmtId="0" fontId="3" fillId="0" borderId="37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8" fillId="0" borderId="37" xfId="0" applyFont="1" applyFill="1" applyBorder="1" applyAlignment="1" quotePrefix="1">
      <alignment horizontal="left" vertical="center"/>
    </xf>
    <xf numFmtId="164" fontId="4" fillId="0" borderId="36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9" xfId="0" applyFont="1" applyFill="1" applyBorder="1" applyAlignment="1" quotePrefix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164" fontId="4" fillId="0" borderId="48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1" fontId="4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3" fillId="0" borderId="39" xfId="0" applyFont="1" applyFill="1" applyBorder="1" applyAlignment="1" quotePrefix="1">
      <alignment horizontal="left"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45" xfId="0" applyFont="1" applyFill="1" applyBorder="1" applyAlignment="1" quotePrefix="1">
      <alignment vertical="center"/>
    </xf>
    <xf numFmtId="0" fontId="3" fillId="0" borderId="44" xfId="0" applyFont="1" applyFill="1" applyBorder="1" applyAlignment="1">
      <alignment horizontal="left"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 quotePrefix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right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 quotePrefix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right"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7" fillId="0" borderId="0" xfId="0" applyNumberFormat="1" applyFont="1" applyFill="1" applyAlignment="1">
      <alignment horizontal="left"/>
    </xf>
    <xf numFmtId="0" fontId="7" fillId="0" borderId="0" xfId="0" applyFont="1" applyFill="1" applyAlignment="1" quotePrefix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49" fontId="7" fillId="0" borderId="0" xfId="0" applyNumberFormat="1" applyFont="1" applyFill="1" applyAlignment="1" quotePrefix="1">
      <alignment horizontal="left"/>
    </xf>
    <xf numFmtId="49" fontId="9" fillId="0" borderId="0" xfId="0" applyNumberFormat="1" applyFont="1" applyFill="1" applyAlignment="1" quotePrefix="1">
      <alignment horizontal="left"/>
    </xf>
    <xf numFmtId="1" fontId="4" fillId="0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1" fontId="4" fillId="0" borderId="57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 quotePrefix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24" xfId="0" applyFont="1" applyFill="1" applyBorder="1" applyAlignment="1" quotePrefix="1">
      <alignment horizontal="center" vertical="center"/>
    </xf>
    <xf numFmtId="49" fontId="4" fillId="0" borderId="6" xfId="0" applyNumberFormat="1" applyFont="1" applyFill="1" applyBorder="1" applyAlignment="1" quotePrefix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 quotePrefix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17" fontId="4" fillId="0" borderId="56" xfId="0" applyNumberFormat="1" applyFont="1" applyFill="1" applyBorder="1" applyAlignment="1" quotePrefix="1">
      <alignment horizontal="center" vertical="center"/>
    </xf>
    <xf numFmtId="17" fontId="4" fillId="0" borderId="30" xfId="0" applyNumberFormat="1" applyFont="1" applyFill="1" applyBorder="1" applyAlignment="1">
      <alignment horizontal="center" vertical="center"/>
    </xf>
    <xf numFmtId="17" fontId="4" fillId="0" borderId="36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 quotePrefix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285750</xdr:rowOff>
    </xdr:from>
    <xdr:to>
      <xdr:col>2</xdr:col>
      <xdr:colOff>2647950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0"/>
          <a:ext cx="2743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285750</xdr:rowOff>
    </xdr:from>
    <xdr:to>
      <xdr:col>2</xdr:col>
      <xdr:colOff>2647950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0"/>
          <a:ext cx="2743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5"/>
  <sheetViews>
    <sheetView tabSelected="1" zoomScale="50" zoomScaleNormal="50" workbookViewId="0" topLeftCell="A46">
      <selection activeCell="I59" sqref="I59"/>
    </sheetView>
  </sheetViews>
  <sheetFormatPr defaultColWidth="9.140625" defaultRowHeight="12.75"/>
  <cols>
    <col min="1" max="1" width="4.57421875" style="183" customWidth="1"/>
    <col min="2" max="2" width="3.421875" style="183" customWidth="1"/>
    <col min="3" max="3" width="60.7109375" style="183" customWidth="1"/>
    <col min="4" max="9" width="19.7109375" style="183" customWidth="1"/>
    <col min="10" max="12" width="20.28125" style="183" customWidth="1"/>
    <col min="13" max="13" width="19.7109375" style="183" customWidth="1"/>
    <col min="14" max="16" width="20.28125" style="183" customWidth="1"/>
    <col min="17" max="17" width="68.28125" style="183" customWidth="1"/>
    <col min="18" max="18" width="3.421875" style="183" customWidth="1"/>
    <col min="19" max="19" width="3.8515625" style="186" customWidth="1"/>
  </cols>
  <sheetData>
    <row r="1" spans="1:19" ht="33.75">
      <c r="A1" s="212"/>
      <c r="B1" s="213"/>
      <c r="C1" s="214"/>
      <c r="D1" s="211" t="s">
        <v>41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22" t="s">
        <v>113</v>
      </c>
      <c r="R1" s="223"/>
      <c r="S1" s="224"/>
    </row>
    <row r="2" spans="1:19" ht="33.75">
      <c r="A2" s="215"/>
      <c r="B2" s="216"/>
      <c r="C2" s="217"/>
      <c r="D2" s="228" t="s">
        <v>73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5"/>
      <c r="R2" s="226"/>
      <c r="S2" s="227"/>
    </row>
    <row r="3" spans="1:19" ht="33.75">
      <c r="A3" s="215"/>
      <c r="B3" s="216"/>
      <c r="C3" s="217"/>
      <c r="D3" s="228" t="s">
        <v>111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5"/>
      <c r="R3" s="226"/>
      <c r="S3" s="227"/>
    </row>
    <row r="4" spans="1:19" ht="27.75" thickBot="1">
      <c r="A4" s="215"/>
      <c r="B4" s="216"/>
      <c r="C4" s="217"/>
      <c r="D4" s="231" t="s">
        <v>74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25"/>
      <c r="R4" s="226"/>
      <c r="S4" s="227"/>
    </row>
    <row r="5" spans="1:19" ht="30">
      <c r="A5" s="215"/>
      <c r="B5" s="216"/>
      <c r="C5" s="217"/>
      <c r="D5" s="234" t="s">
        <v>96</v>
      </c>
      <c r="E5" s="235"/>
      <c r="F5" s="236"/>
      <c r="G5" s="234" t="s">
        <v>99</v>
      </c>
      <c r="H5" s="235"/>
      <c r="I5" s="236"/>
      <c r="J5" s="237" t="s">
        <v>75</v>
      </c>
      <c r="K5" s="238"/>
      <c r="L5" s="238"/>
      <c r="M5" s="54"/>
      <c r="N5" s="237" t="s">
        <v>75</v>
      </c>
      <c r="O5" s="238"/>
      <c r="P5" s="239"/>
      <c r="Q5" s="240">
        <v>38530</v>
      </c>
      <c r="R5" s="241"/>
      <c r="S5" s="242"/>
    </row>
    <row r="6" spans="1:19" ht="30.75" thickBot="1">
      <c r="A6" s="215"/>
      <c r="B6" s="216"/>
      <c r="C6" s="217"/>
      <c r="D6" s="246"/>
      <c r="E6" s="247"/>
      <c r="F6" s="248"/>
      <c r="G6" s="249" t="s">
        <v>112</v>
      </c>
      <c r="H6" s="249"/>
      <c r="I6" s="249"/>
      <c r="J6" s="246" t="s">
        <v>100</v>
      </c>
      <c r="K6" s="247"/>
      <c r="L6" s="247"/>
      <c r="M6" s="55" t="s">
        <v>0</v>
      </c>
      <c r="N6" s="246" t="s">
        <v>103</v>
      </c>
      <c r="O6" s="247"/>
      <c r="P6" s="247"/>
      <c r="Q6" s="240"/>
      <c r="R6" s="241"/>
      <c r="S6" s="242"/>
    </row>
    <row r="7" spans="1:19" ht="30">
      <c r="A7" s="215"/>
      <c r="B7" s="216"/>
      <c r="C7" s="217"/>
      <c r="D7" s="56" t="s">
        <v>1</v>
      </c>
      <c r="E7" s="57" t="s">
        <v>2</v>
      </c>
      <c r="F7" s="58" t="s">
        <v>3</v>
      </c>
      <c r="G7" s="56" t="s">
        <v>1</v>
      </c>
      <c r="H7" s="57" t="s">
        <v>2</v>
      </c>
      <c r="I7" s="58" t="s">
        <v>3</v>
      </c>
      <c r="J7" s="56" t="s">
        <v>1</v>
      </c>
      <c r="K7" s="57" t="s">
        <v>2</v>
      </c>
      <c r="L7" s="58" t="s">
        <v>3</v>
      </c>
      <c r="M7" s="59" t="s">
        <v>36</v>
      </c>
      <c r="N7" s="56" t="s">
        <v>1</v>
      </c>
      <c r="O7" s="57" t="s">
        <v>2</v>
      </c>
      <c r="P7" s="58" t="s">
        <v>3</v>
      </c>
      <c r="Q7" s="240"/>
      <c r="R7" s="241"/>
      <c r="S7" s="242"/>
    </row>
    <row r="8" spans="1:19" ht="30.75" thickBot="1">
      <c r="A8" s="218"/>
      <c r="B8" s="219"/>
      <c r="C8" s="210"/>
      <c r="D8" s="60" t="s">
        <v>4</v>
      </c>
      <c r="E8" s="61" t="s">
        <v>5</v>
      </c>
      <c r="F8" s="62" t="s">
        <v>6</v>
      </c>
      <c r="G8" s="60" t="s">
        <v>4</v>
      </c>
      <c r="H8" s="61" t="s">
        <v>5</v>
      </c>
      <c r="I8" s="62" t="s">
        <v>6</v>
      </c>
      <c r="J8" s="60" t="s">
        <v>4</v>
      </c>
      <c r="K8" s="61" t="s">
        <v>5</v>
      </c>
      <c r="L8" s="62" t="s">
        <v>6</v>
      </c>
      <c r="M8" s="63"/>
      <c r="N8" s="60" t="s">
        <v>4</v>
      </c>
      <c r="O8" s="61" t="s">
        <v>5</v>
      </c>
      <c r="P8" s="62" t="s">
        <v>6</v>
      </c>
      <c r="Q8" s="243"/>
      <c r="R8" s="244"/>
      <c r="S8" s="245"/>
    </row>
    <row r="9" spans="1:19" ht="9" customHeight="1" thickBot="1">
      <c r="A9" s="64"/>
      <c r="B9" s="64"/>
      <c r="C9" s="64"/>
      <c r="D9" s="65"/>
      <c r="E9" s="66"/>
      <c r="F9" s="66"/>
      <c r="G9" s="65"/>
      <c r="H9" s="66"/>
      <c r="I9" s="66"/>
      <c r="J9" s="65"/>
      <c r="K9" s="66"/>
      <c r="L9" s="67"/>
      <c r="M9" s="66"/>
      <c r="N9" s="65"/>
      <c r="O9" s="66"/>
      <c r="P9" s="66"/>
      <c r="Q9" s="64"/>
      <c r="R9" s="64"/>
      <c r="S9" s="7"/>
    </row>
    <row r="10" spans="1:19" ht="30.75" thickBot="1">
      <c r="A10" s="68"/>
      <c r="B10" s="46"/>
      <c r="C10" s="46"/>
      <c r="D10" s="250" t="s">
        <v>97</v>
      </c>
      <c r="E10" s="251"/>
      <c r="F10" s="252"/>
      <c r="G10" s="253" t="s">
        <v>101</v>
      </c>
      <c r="H10" s="251"/>
      <c r="I10" s="252"/>
      <c r="J10" s="254" t="s">
        <v>54</v>
      </c>
      <c r="K10" s="255"/>
      <c r="L10" s="255"/>
      <c r="M10" s="69"/>
      <c r="N10" s="254" t="s">
        <v>67</v>
      </c>
      <c r="O10" s="255"/>
      <c r="P10" s="256"/>
      <c r="Q10" s="46"/>
      <c r="R10" s="46"/>
      <c r="S10" s="70"/>
    </row>
    <row r="11" spans="1:19" ht="30.75" thickBot="1">
      <c r="A11" s="71" t="s">
        <v>29</v>
      </c>
      <c r="B11" s="72"/>
      <c r="C11" s="72"/>
      <c r="D11" s="73">
        <v>3472</v>
      </c>
      <c r="E11" s="74">
        <v>1048</v>
      </c>
      <c r="F11" s="75">
        <f>D11+E11</f>
        <v>4520</v>
      </c>
      <c r="G11" s="74">
        <f>D38</f>
        <v>2941</v>
      </c>
      <c r="H11" s="74">
        <f>E38</f>
        <v>887</v>
      </c>
      <c r="I11" s="75">
        <f>SUM(G11:H11)</f>
        <v>3828</v>
      </c>
      <c r="J11" s="73">
        <v>2123</v>
      </c>
      <c r="K11" s="74">
        <v>501</v>
      </c>
      <c r="L11" s="75">
        <f>SUM(J11:K11)</f>
        <v>2624</v>
      </c>
      <c r="M11" s="76">
        <f>ROUND(L11-P11,2)/P11*100</f>
        <v>-3.1734317343173433</v>
      </c>
      <c r="N11" s="73">
        <v>1718</v>
      </c>
      <c r="O11" s="74">
        <v>992</v>
      </c>
      <c r="P11" s="77">
        <f>SUM(N11:O11)</f>
        <v>2710</v>
      </c>
      <c r="Q11" s="78"/>
      <c r="R11" s="4"/>
      <c r="S11" s="48" t="s">
        <v>76</v>
      </c>
    </row>
    <row r="12" spans="1:19" ht="30.75" thickBot="1">
      <c r="A12" s="71"/>
      <c r="B12" s="7"/>
      <c r="C12" s="7"/>
      <c r="D12" s="257"/>
      <c r="E12" s="257"/>
      <c r="F12" s="257"/>
      <c r="G12" s="257"/>
      <c r="H12" s="257"/>
      <c r="I12" s="257"/>
      <c r="J12" s="257" t="s">
        <v>102</v>
      </c>
      <c r="K12" s="257"/>
      <c r="L12" s="257"/>
      <c r="M12" s="79"/>
      <c r="N12" s="257" t="s">
        <v>104</v>
      </c>
      <c r="O12" s="257"/>
      <c r="P12" s="257"/>
      <c r="Q12" s="49"/>
      <c r="R12" s="49"/>
      <c r="S12" s="20"/>
    </row>
    <row r="13" spans="1:19" ht="30.75" thickBot="1">
      <c r="A13" s="71" t="s">
        <v>7</v>
      </c>
      <c r="B13" s="80"/>
      <c r="C13" s="80"/>
      <c r="D13" s="81">
        <f>SUM(D14:D15)</f>
        <v>18</v>
      </c>
      <c r="E13" s="82">
        <f aca="true" t="shared" si="0" ref="E13:L13">SUM(E14:E15)</f>
        <v>67</v>
      </c>
      <c r="F13" s="84">
        <f t="shared" si="0"/>
        <v>85</v>
      </c>
      <c r="G13" s="81">
        <f t="shared" si="0"/>
        <v>37</v>
      </c>
      <c r="H13" s="82">
        <f t="shared" si="0"/>
        <v>104</v>
      </c>
      <c r="I13" s="84">
        <f t="shared" si="0"/>
        <v>141</v>
      </c>
      <c r="J13" s="81">
        <f t="shared" si="0"/>
        <v>5647</v>
      </c>
      <c r="K13" s="82">
        <f t="shared" si="0"/>
        <v>3665</v>
      </c>
      <c r="L13" s="84">
        <f t="shared" si="0"/>
        <v>9312</v>
      </c>
      <c r="M13" s="162" t="s">
        <v>22</v>
      </c>
      <c r="N13" s="73">
        <f>N14+N15</f>
        <v>5878</v>
      </c>
      <c r="O13" s="84">
        <f>O14+O15</f>
        <v>2972</v>
      </c>
      <c r="P13" s="86">
        <f>SUM(N13:O13)</f>
        <v>8850</v>
      </c>
      <c r="Q13" s="78"/>
      <c r="R13" s="78"/>
      <c r="S13" s="48" t="s">
        <v>77</v>
      </c>
    </row>
    <row r="14" spans="1:19" ht="30">
      <c r="A14" s="71"/>
      <c r="B14" s="19" t="s">
        <v>46</v>
      </c>
      <c r="C14" s="87"/>
      <c r="D14" s="88">
        <v>18</v>
      </c>
      <c r="E14" s="89">
        <v>53</v>
      </c>
      <c r="F14" s="86">
        <f>D14+E14</f>
        <v>71</v>
      </c>
      <c r="G14" s="88">
        <v>37</v>
      </c>
      <c r="H14" s="89">
        <v>104</v>
      </c>
      <c r="I14" s="86">
        <f>SUM(G14:H14)</f>
        <v>141</v>
      </c>
      <c r="J14" s="88">
        <v>5647</v>
      </c>
      <c r="K14" s="89">
        <v>3446</v>
      </c>
      <c r="L14" s="86">
        <f>SUM(J14:K14)</f>
        <v>9093</v>
      </c>
      <c r="M14" s="90">
        <f>ROUND(L14-P14,2)/P14*100</f>
        <v>8.134141990724224</v>
      </c>
      <c r="N14" s="88">
        <v>5845</v>
      </c>
      <c r="O14" s="89">
        <v>2564</v>
      </c>
      <c r="P14" s="86">
        <f>SUM(N14:O14)</f>
        <v>8409</v>
      </c>
      <c r="Q14" s="91"/>
      <c r="R14" s="21" t="s">
        <v>47</v>
      </c>
      <c r="S14" s="20"/>
    </row>
    <row r="15" spans="1:19" ht="30.75" thickBot="1">
      <c r="A15" s="71"/>
      <c r="B15" s="92" t="s">
        <v>23</v>
      </c>
      <c r="C15" s="93"/>
      <c r="D15" s="94">
        <v>0</v>
      </c>
      <c r="E15" s="95">
        <v>14</v>
      </c>
      <c r="F15" s="96">
        <f>D15+E15</f>
        <v>14</v>
      </c>
      <c r="G15" s="94">
        <v>0</v>
      </c>
      <c r="H15" s="95">
        <v>0</v>
      </c>
      <c r="I15" s="96">
        <f>SUM(G15:H15)</f>
        <v>0</v>
      </c>
      <c r="J15" s="94">
        <v>0</v>
      </c>
      <c r="K15" s="97">
        <v>219</v>
      </c>
      <c r="L15" s="96">
        <f>SUM(J15:K15)</f>
        <v>219</v>
      </c>
      <c r="M15" s="98" t="s">
        <v>22</v>
      </c>
      <c r="N15" s="94">
        <v>33</v>
      </c>
      <c r="O15" s="97">
        <v>408</v>
      </c>
      <c r="P15" s="96">
        <f>SUM(N15:O15)</f>
        <v>441</v>
      </c>
      <c r="Q15" s="99"/>
      <c r="R15" s="23" t="s">
        <v>24</v>
      </c>
      <c r="S15" s="20"/>
    </row>
    <row r="16" spans="1:19" ht="9" customHeight="1" thickBot="1">
      <c r="A16" s="71"/>
      <c r="B16" s="7"/>
      <c r="C16" s="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49"/>
      <c r="R16" s="49"/>
      <c r="S16" s="20"/>
    </row>
    <row r="17" spans="1:19" ht="30.75" thickBot="1">
      <c r="A17" s="71" t="s">
        <v>8</v>
      </c>
      <c r="B17" s="101"/>
      <c r="C17" s="80"/>
      <c r="D17" s="161">
        <f aca="true" t="shared" si="1" ref="D17:L17">D18+D22+D23</f>
        <v>451</v>
      </c>
      <c r="E17" s="82">
        <f t="shared" si="1"/>
        <v>224</v>
      </c>
      <c r="F17" s="74">
        <f t="shared" si="1"/>
        <v>675</v>
      </c>
      <c r="G17" s="161">
        <f t="shared" si="1"/>
        <v>484</v>
      </c>
      <c r="H17" s="82">
        <f t="shared" si="1"/>
        <v>235</v>
      </c>
      <c r="I17" s="74">
        <f t="shared" si="1"/>
        <v>719</v>
      </c>
      <c r="J17" s="161">
        <f t="shared" si="1"/>
        <v>4601</v>
      </c>
      <c r="K17" s="82">
        <f t="shared" si="1"/>
        <v>3288</v>
      </c>
      <c r="L17" s="75">
        <f t="shared" si="1"/>
        <v>7889</v>
      </c>
      <c r="M17" s="102">
        <f>ROUND((L17-P17)/(P17)*(100),2)</f>
        <v>1.58</v>
      </c>
      <c r="N17" s="73">
        <f>SUM(N19:N23)</f>
        <v>4432</v>
      </c>
      <c r="O17" s="82">
        <f>SUM(O19:O23)</f>
        <v>3334</v>
      </c>
      <c r="P17" s="77">
        <f>SUM(N17:O17)</f>
        <v>7766</v>
      </c>
      <c r="Q17" s="78"/>
      <c r="R17" s="78"/>
      <c r="S17" s="48" t="s">
        <v>78</v>
      </c>
    </row>
    <row r="18" spans="1:19" ht="30">
      <c r="A18" s="71"/>
      <c r="B18" s="103" t="s">
        <v>25</v>
      </c>
      <c r="C18" s="104"/>
      <c r="D18" s="81">
        <f aca="true" t="shared" si="2" ref="D18:L18">SUM(D19:D21)</f>
        <v>412</v>
      </c>
      <c r="E18" s="135">
        <f t="shared" si="2"/>
        <v>196</v>
      </c>
      <c r="F18" s="89">
        <f t="shared" si="2"/>
        <v>608</v>
      </c>
      <c r="G18" s="81">
        <f t="shared" si="2"/>
        <v>449</v>
      </c>
      <c r="H18" s="135">
        <f t="shared" si="2"/>
        <v>198</v>
      </c>
      <c r="I18" s="197">
        <f t="shared" si="2"/>
        <v>647</v>
      </c>
      <c r="J18" s="81">
        <f t="shared" si="2"/>
        <v>4313</v>
      </c>
      <c r="K18" s="135">
        <f t="shared" si="2"/>
        <v>2970</v>
      </c>
      <c r="L18" s="197">
        <f t="shared" si="2"/>
        <v>7283</v>
      </c>
      <c r="M18" s="90">
        <f aca="true" t="shared" si="3" ref="M18:M23">ROUND(L18-P18,2)/P18*100</f>
        <v>0.5522573519259976</v>
      </c>
      <c r="N18" s="88">
        <f>SUM(N19:N21)</f>
        <v>4212</v>
      </c>
      <c r="O18" s="89">
        <f>SUM(O19:O21)</f>
        <v>3031</v>
      </c>
      <c r="P18" s="83">
        <f>SUM(N18:O18)</f>
        <v>7243</v>
      </c>
      <c r="Q18" s="105"/>
      <c r="R18" s="22" t="s">
        <v>26</v>
      </c>
      <c r="S18" s="48"/>
    </row>
    <row r="19" spans="1:19" ht="30">
      <c r="A19" s="71"/>
      <c r="B19" s="106"/>
      <c r="C19" s="19" t="s">
        <v>9</v>
      </c>
      <c r="D19" s="107">
        <v>302</v>
      </c>
      <c r="E19" s="108">
        <v>22</v>
      </c>
      <c r="F19" s="109">
        <f>D19+E19</f>
        <v>324</v>
      </c>
      <c r="G19" s="107">
        <v>323</v>
      </c>
      <c r="H19" s="108">
        <v>23</v>
      </c>
      <c r="I19" s="116">
        <f>SUM(G19:H19)</f>
        <v>346</v>
      </c>
      <c r="J19" s="107">
        <v>3478</v>
      </c>
      <c r="K19" s="108">
        <v>262</v>
      </c>
      <c r="L19" s="109">
        <f>SUM(J19:K19)</f>
        <v>3740</v>
      </c>
      <c r="M19" s="110">
        <f t="shared" si="3"/>
        <v>0.7543103448275862</v>
      </c>
      <c r="N19" s="107">
        <v>3467</v>
      </c>
      <c r="O19" s="108">
        <v>245</v>
      </c>
      <c r="P19" s="109">
        <f>SUM(N19:O19)</f>
        <v>3712</v>
      </c>
      <c r="Q19" s="21" t="s">
        <v>30</v>
      </c>
      <c r="R19" s="111"/>
      <c r="S19" s="20"/>
    </row>
    <row r="20" spans="1:19" ht="30">
      <c r="A20" s="71"/>
      <c r="B20" s="112"/>
      <c r="C20" s="113" t="s">
        <v>10</v>
      </c>
      <c r="D20" s="114">
        <v>102</v>
      </c>
      <c r="E20" s="115">
        <v>171</v>
      </c>
      <c r="F20" s="116">
        <f>D20+E20</f>
        <v>273</v>
      </c>
      <c r="G20" s="114">
        <v>118</v>
      </c>
      <c r="H20" s="115">
        <v>173</v>
      </c>
      <c r="I20" s="116">
        <f>SUM(G20:H20)</f>
        <v>291</v>
      </c>
      <c r="J20" s="114">
        <v>733</v>
      </c>
      <c r="K20" s="115">
        <v>2694</v>
      </c>
      <c r="L20" s="116">
        <f>SUM(J20:K20)</f>
        <v>3427</v>
      </c>
      <c r="M20" s="117">
        <f t="shared" si="3"/>
        <v>0.32201405152224827</v>
      </c>
      <c r="N20" s="114">
        <v>641</v>
      </c>
      <c r="O20" s="115">
        <v>2775</v>
      </c>
      <c r="P20" s="116">
        <f>SUM(N20:O20)</f>
        <v>3416</v>
      </c>
      <c r="Q20" s="118" t="s">
        <v>11</v>
      </c>
      <c r="R20" s="111"/>
      <c r="S20" s="20"/>
    </row>
    <row r="21" spans="1:19" ht="30">
      <c r="A21" s="71"/>
      <c r="B21" s="112"/>
      <c r="C21" s="119" t="s">
        <v>12</v>
      </c>
      <c r="D21" s="120">
        <v>8</v>
      </c>
      <c r="E21" s="121">
        <v>3</v>
      </c>
      <c r="F21" s="122">
        <f>D21+E21</f>
        <v>11</v>
      </c>
      <c r="G21" s="120">
        <v>8</v>
      </c>
      <c r="H21" s="121">
        <v>2</v>
      </c>
      <c r="I21" s="116">
        <f>SUM(G21:H21)</f>
        <v>10</v>
      </c>
      <c r="J21" s="120">
        <v>102</v>
      </c>
      <c r="K21" s="121">
        <v>14</v>
      </c>
      <c r="L21" s="122">
        <f>K21+J21</f>
        <v>116</v>
      </c>
      <c r="M21" s="117">
        <f t="shared" si="3"/>
        <v>0.8695652173913043</v>
      </c>
      <c r="N21" s="120">
        <v>104</v>
      </c>
      <c r="O21" s="121">
        <v>11</v>
      </c>
      <c r="P21" s="122">
        <f>O21+N21</f>
        <v>115</v>
      </c>
      <c r="Q21" s="23" t="s">
        <v>13</v>
      </c>
      <c r="R21" s="123"/>
      <c r="S21" s="20"/>
    </row>
    <row r="22" spans="1:19" ht="30">
      <c r="A22" s="71"/>
      <c r="B22" s="124" t="s">
        <v>14</v>
      </c>
      <c r="C22" s="2"/>
      <c r="D22" s="114">
        <v>10</v>
      </c>
      <c r="E22" s="115">
        <v>14</v>
      </c>
      <c r="F22" s="116">
        <f>D22+E22</f>
        <v>24</v>
      </c>
      <c r="G22" s="114">
        <v>15</v>
      </c>
      <c r="H22" s="115">
        <v>18</v>
      </c>
      <c r="I22" s="109">
        <f>SUM(G22:H22)</f>
        <v>33</v>
      </c>
      <c r="J22" s="114">
        <v>107</v>
      </c>
      <c r="K22" s="115">
        <v>148</v>
      </c>
      <c r="L22" s="116">
        <f>SUM(J22:K22)</f>
        <v>255</v>
      </c>
      <c r="M22" s="125">
        <f t="shared" si="3"/>
        <v>-14.715719063545151</v>
      </c>
      <c r="N22" s="114">
        <v>144</v>
      </c>
      <c r="O22" s="115">
        <v>155</v>
      </c>
      <c r="P22" s="116">
        <f>SUM(N22:O22)</f>
        <v>299</v>
      </c>
      <c r="Q22" s="49"/>
      <c r="R22" s="123" t="s">
        <v>27</v>
      </c>
      <c r="S22" s="20"/>
    </row>
    <row r="23" spans="1:19" ht="30.75" thickBot="1">
      <c r="A23" s="71"/>
      <c r="B23" s="126" t="s">
        <v>15</v>
      </c>
      <c r="C23" s="127"/>
      <c r="D23" s="94">
        <v>29</v>
      </c>
      <c r="E23" s="95">
        <v>14</v>
      </c>
      <c r="F23" s="96">
        <f>D23+E23</f>
        <v>43</v>
      </c>
      <c r="G23" s="94">
        <v>20</v>
      </c>
      <c r="H23" s="95">
        <v>19</v>
      </c>
      <c r="I23" s="96">
        <f>SUM(G23:H23)</f>
        <v>39</v>
      </c>
      <c r="J23" s="94">
        <v>181</v>
      </c>
      <c r="K23" s="95">
        <v>170</v>
      </c>
      <c r="L23" s="128">
        <f>SUM(J23:K23)</f>
        <v>351</v>
      </c>
      <c r="M23" s="129">
        <f t="shared" si="3"/>
        <v>56.69642857142857</v>
      </c>
      <c r="N23" s="94">
        <v>76</v>
      </c>
      <c r="O23" s="95">
        <v>148</v>
      </c>
      <c r="P23" s="128">
        <f>SUM(N23:O23)</f>
        <v>224</v>
      </c>
      <c r="Q23" s="130"/>
      <c r="R23" s="131" t="s">
        <v>16</v>
      </c>
      <c r="S23" s="20"/>
    </row>
    <row r="24" spans="1:19" ht="9" customHeight="1" thickBot="1">
      <c r="A24" s="71"/>
      <c r="B24" s="72"/>
      <c r="C24" s="72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78"/>
      <c r="R24" s="78"/>
      <c r="S24" s="48"/>
    </row>
    <row r="25" spans="1:19" ht="30.75" thickBot="1">
      <c r="A25" s="71" t="s">
        <v>52</v>
      </c>
      <c r="B25" s="72"/>
      <c r="C25" s="72"/>
      <c r="D25" s="81">
        <f>SUM(D26+D29)</f>
        <v>86</v>
      </c>
      <c r="E25" s="132">
        <f aca="true" t="shared" si="4" ref="E25:L25">SUM(E26+E29)</f>
        <v>10</v>
      </c>
      <c r="F25" s="84">
        <f t="shared" si="4"/>
        <v>96</v>
      </c>
      <c r="G25" s="81">
        <f t="shared" si="4"/>
        <v>95</v>
      </c>
      <c r="H25" s="132">
        <f t="shared" si="4"/>
        <v>8</v>
      </c>
      <c r="I25" s="84">
        <f t="shared" si="4"/>
        <v>103</v>
      </c>
      <c r="J25" s="81">
        <f t="shared" si="4"/>
        <v>712</v>
      </c>
      <c r="K25" s="132">
        <f t="shared" si="4"/>
        <v>120</v>
      </c>
      <c r="L25" s="86">
        <f t="shared" si="4"/>
        <v>832</v>
      </c>
      <c r="M25" s="85" t="s">
        <v>22</v>
      </c>
      <c r="N25" s="132">
        <f>SUM(N26+N29)</f>
        <v>1069</v>
      </c>
      <c r="O25" s="132">
        <f>SUM(O26+O29)</f>
        <v>116</v>
      </c>
      <c r="P25" s="83">
        <f>SUM(N25:O25)</f>
        <v>1185</v>
      </c>
      <c r="Q25" s="78"/>
      <c r="R25" s="78"/>
      <c r="S25" s="133" t="s">
        <v>79</v>
      </c>
    </row>
    <row r="26" spans="1:19" ht="30">
      <c r="A26" s="71"/>
      <c r="B26" s="103" t="s">
        <v>51</v>
      </c>
      <c r="C26" s="134"/>
      <c r="D26" s="81">
        <f>SUM(D27:D28)</f>
        <v>4</v>
      </c>
      <c r="E26" s="135">
        <f aca="true" t="shared" si="5" ref="E26:L26">SUM(E27:E28)</f>
        <v>5</v>
      </c>
      <c r="F26" s="84">
        <f t="shared" si="5"/>
        <v>9</v>
      </c>
      <c r="G26" s="81">
        <f t="shared" si="5"/>
        <v>5</v>
      </c>
      <c r="H26" s="135">
        <f t="shared" si="5"/>
        <v>2</v>
      </c>
      <c r="I26" s="84">
        <f t="shared" si="5"/>
        <v>7</v>
      </c>
      <c r="J26" s="81">
        <f t="shared" si="5"/>
        <v>44</v>
      </c>
      <c r="K26" s="135">
        <f t="shared" si="5"/>
        <v>56</v>
      </c>
      <c r="L26" s="197">
        <f t="shared" si="5"/>
        <v>100</v>
      </c>
      <c r="M26" s="136" t="s">
        <v>22</v>
      </c>
      <c r="N26" s="137">
        <f>SUM(N27:N28)</f>
        <v>65</v>
      </c>
      <c r="O26" s="89">
        <f>SUM(O27:O28)</f>
        <v>24</v>
      </c>
      <c r="P26" s="86">
        <f aca="true" t="shared" si="6" ref="P26:P31">SUM(N26:O26)</f>
        <v>89</v>
      </c>
      <c r="Q26" s="138"/>
      <c r="R26" s="22" t="s">
        <v>48</v>
      </c>
      <c r="S26" s="48"/>
    </row>
    <row r="27" spans="1:19" ht="30">
      <c r="A27" s="71"/>
      <c r="B27" s="139"/>
      <c r="C27" s="140" t="s">
        <v>31</v>
      </c>
      <c r="D27" s="141">
        <v>2</v>
      </c>
      <c r="E27" s="142">
        <v>4</v>
      </c>
      <c r="F27" s="109">
        <f>D27+E27</f>
        <v>6</v>
      </c>
      <c r="G27" s="141">
        <v>3</v>
      </c>
      <c r="H27" s="142">
        <v>1</v>
      </c>
      <c r="I27" s="109">
        <f>SUM(G27:H27)</f>
        <v>4</v>
      </c>
      <c r="J27" s="141">
        <v>23</v>
      </c>
      <c r="K27" s="142">
        <v>25</v>
      </c>
      <c r="L27" s="143">
        <f>SUM(J27:K27)</f>
        <v>48</v>
      </c>
      <c r="M27" s="144" t="s">
        <v>22</v>
      </c>
      <c r="N27" s="141">
        <v>22</v>
      </c>
      <c r="O27" s="142">
        <v>12</v>
      </c>
      <c r="P27" s="143">
        <f t="shared" si="6"/>
        <v>34</v>
      </c>
      <c r="Q27" s="145" t="s">
        <v>33</v>
      </c>
      <c r="R27" s="118"/>
      <c r="S27" s="20"/>
    </row>
    <row r="28" spans="1:19" ht="30">
      <c r="A28" s="71"/>
      <c r="B28" s="139"/>
      <c r="C28" s="146" t="s">
        <v>32</v>
      </c>
      <c r="D28" s="147">
        <v>2</v>
      </c>
      <c r="E28" s="148">
        <v>1</v>
      </c>
      <c r="F28" s="122">
        <f>D28+E28</f>
        <v>3</v>
      </c>
      <c r="G28" s="147">
        <v>2</v>
      </c>
      <c r="H28" s="148">
        <v>1</v>
      </c>
      <c r="I28" s="116">
        <f>SUM(G28:H28)</f>
        <v>3</v>
      </c>
      <c r="J28" s="147">
        <v>21</v>
      </c>
      <c r="K28" s="148">
        <v>31</v>
      </c>
      <c r="L28" s="149">
        <f>SUM(J28:K28)</f>
        <v>52</v>
      </c>
      <c r="M28" s="150" t="s">
        <v>22</v>
      </c>
      <c r="N28" s="147">
        <v>43</v>
      </c>
      <c r="O28" s="148">
        <v>12</v>
      </c>
      <c r="P28" s="149">
        <f t="shared" si="6"/>
        <v>55</v>
      </c>
      <c r="Q28" s="151" t="s">
        <v>34</v>
      </c>
      <c r="R28" s="152"/>
      <c r="S28" s="20"/>
    </row>
    <row r="29" spans="1:19" ht="30">
      <c r="A29" s="71"/>
      <c r="B29" s="124" t="s">
        <v>35</v>
      </c>
      <c r="C29" s="13"/>
      <c r="D29" s="153">
        <f>SUM(D30:D31)</f>
        <v>82</v>
      </c>
      <c r="E29" s="154">
        <f>SUM(E30:E31)</f>
        <v>5</v>
      </c>
      <c r="F29" s="198">
        <f>D29+E29</f>
        <v>87</v>
      </c>
      <c r="G29" s="153">
        <f>SUM(G30:G31)</f>
        <v>90</v>
      </c>
      <c r="H29" s="154">
        <f>SUM(H30:H31)</f>
        <v>6</v>
      </c>
      <c r="I29" s="198">
        <f>SUM(G29:H29)</f>
        <v>96</v>
      </c>
      <c r="J29" s="153">
        <f>SUM(J30:J31)</f>
        <v>668</v>
      </c>
      <c r="K29" s="154">
        <f>SUM(K30:K31)</f>
        <v>64</v>
      </c>
      <c r="L29" s="155">
        <f>SUM(J29:K29)</f>
        <v>732</v>
      </c>
      <c r="M29" s="144" t="s">
        <v>22</v>
      </c>
      <c r="N29" s="153">
        <f>SUM(N30:N31)</f>
        <v>1004</v>
      </c>
      <c r="O29" s="154">
        <f>SUM(O30:O31)</f>
        <v>92</v>
      </c>
      <c r="P29" s="155">
        <f t="shared" si="6"/>
        <v>1096</v>
      </c>
      <c r="Q29" s="156"/>
      <c r="R29" s="123" t="s">
        <v>80</v>
      </c>
      <c r="S29" s="20"/>
    </row>
    <row r="30" spans="1:19" ht="30">
      <c r="A30" s="71"/>
      <c r="B30" s="139"/>
      <c r="C30" s="140" t="s">
        <v>37</v>
      </c>
      <c r="D30" s="141">
        <v>82</v>
      </c>
      <c r="E30" s="142">
        <v>5</v>
      </c>
      <c r="F30" s="116">
        <f>D30+E30</f>
        <v>87</v>
      </c>
      <c r="G30" s="141">
        <v>71</v>
      </c>
      <c r="H30" s="142">
        <v>6</v>
      </c>
      <c r="I30" s="116">
        <f>SUM(G30:H30)</f>
        <v>77</v>
      </c>
      <c r="J30" s="141">
        <v>527</v>
      </c>
      <c r="K30" s="142">
        <v>64</v>
      </c>
      <c r="L30" s="143">
        <f>SUM(J30:K30)</f>
        <v>591</v>
      </c>
      <c r="M30" s="144" t="s">
        <v>22</v>
      </c>
      <c r="N30" s="141">
        <v>881</v>
      </c>
      <c r="O30" s="142">
        <v>69</v>
      </c>
      <c r="P30" s="143">
        <f t="shared" si="6"/>
        <v>950</v>
      </c>
      <c r="Q30" s="145" t="s">
        <v>39</v>
      </c>
      <c r="R30" s="152"/>
      <c r="S30" s="20"/>
    </row>
    <row r="31" spans="1:19" ht="30.75" thickBot="1">
      <c r="A31" s="71"/>
      <c r="B31" s="157"/>
      <c r="C31" s="146" t="s">
        <v>38</v>
      </c>
      <c r="D31" s="158">
        <v>0</v>
      </c>
      <c r="E31" s="97">
        <v>0</v>
      </c>
      <c r="F31" s="96">
        <f>D31+E31</f>
        <v>0</v>
      </c>
      <c r="G31" s="158">
        <v>19</v>
      </c>
      <c r="H31" s="97">
        <v>0</v>
      </c>
      <c r="I31" s="96">
        <f>SUM(G31:H31)</f>
        <v>19</v>
      </c>
      <c r="J31" s="158">
        <v>141</v>
      </c>
      <c r="K31" s="97">
        <v>0</v>
      </c>
      <c r="L31" s="128">
        <f>SUM(J31:K31)</f>
        <v>141</v>
      </c>
      <c r="M31" s="159" t="s">
        <v>22</v>
      </c>
      <c r="N31" s="158">
        <v>123</v>
      </c>
      <c r="O31" s="97">
        <v>23</v>
      </c>
      <c r="P31" s="128">
        <f t="shared" si="6"/>
        <v>146</v>
      </c>
      <c r="Q31" s="151" t="s">
        <v>40</v>
      </c>
      <c r="R31" s="160"/>
      <c r="S31" s="20"/>
    </row>
    <row r="32" spans="1:19" ht="9" customHeight="1" thickBot="1">
      <c r="A32" s="71"/>
      <c r="B32" s="2"/>
      <c r="C32" s="2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49"/>
      <c r="R32" s="49"/>
      <c r="S32" s="20"/>
    </row>
    <row r="33" spans="1:19" ht="30.75" thickBot="1">
      <c r="A33" s="29" t="s">
        <v>17</v>
      </c>
      <c r="B33" s="72"/>
      <c r="C33" s="72"/>
      <c r="D33" s="161">
        <f aca="true" t="shared" si="7" ref="D33:P33">SUM(D34:D35)</f>
        <v>12</v>
      </c>
      <c r="E33" s="82">
        <f t="shared" si="7"/>
        <v>-6</v>
      </c>
      <c r="F33" s="75">
        <f>D33+E33</f>
        <v>6</v>
      </c>
      <c r="G33" s="82">
        <f t="shared" si="7"/>
        <v>-3</v>
      </c>
      <c r="H33" s="82">
        <f t="shared" si="7"/>
        <v>2</v>
      </c>
      <c r="I33" s="75">
        <f>SUM(G33:H33)</f>
        <v>-1</v>
      </c>
      <c r="J33" s="82">
        <f t="shared" si="7"/>
        <v>55</v>
      </c>
      <c r="K33" s="82">
        <f t="shared" si="7"/>
        <v>12</v>
      </c>
      <c r="L33" s="75">
        <f t="shared" si="7"/>
        <v>67</v>
      </c>
      <c r="M33" s="162" t="s">
        <v>22</v>
      </c>
      <c r="N33" s="74">
        <f t="shared" si="7"/>
        <v>-28</v>
      </c>
      <c r="O33" s="82">
        <f t="shared" si="7"/>
        <v>13</v>
      </c>
      <c r="P33" s="75">
        <f t="shared" si="7"/>
        <v>-15</v>
      </c>
      <c r="Q33" s="78"/>
      <c r="R33" s="78"/>
      <c r="S33" s="48" t="s">
        <v>81</v>
      </c>
    </row>
    <row r="34" spans="1:19" ht="30">
      <c r="A34" s="71"/>
      <c r="B34" s="19" t="s">
        <v>50</v>
      </c>
      <c r="C34" s="87"/>
      <c r="D34" s="114">
        <v>6</v>
      </c>
      <c r="E34" s="115">
        <v>-1</v>
      </c>
      <c r="F34" s="86">
        <f>D34+E34</f>
        <v>5</v>
      </c>
      <c r="G34" s="114">
        <v>0</v>
      </c>
      <c r="H34" s="115">
        <v>0</v>
      </c>
      <c r="I34" s="86">
        <f>SUM(G34:H34)</f>
        <v>0</v>
      </c>
      <c r="J34" s="114">
        <v>17</v>
      </c>
      <c r="K34" s="115">
        <v>1</v>
      </c>
      <c r="L34" s="86">
        <f>SUM(J34:K34)</f>
        <v>18</v>
      </c>
      <c r="M34" s="85" t="s">
        <v>22</v>
      </c>
      <c r="N34" s="114">
        <v>12</v>
      </c>
      <c r="O34" s="115">
        <v>13</v>
      </c>
      <c r="P34" s="86">
        <f>SUM(N34:O34)</f>
        <v>25</v>
      </c>
      <c r="Q34" s="91"/>
      <c r="R34" s="21" t="s">
        <v>82</v>
      </c>
      <c r="S34" s="20"/>
    </row>
    <row r="35" spans="1:19" ht="30.75" thickBot="1">
      <c r="A35" s="71"/>
      <c r="B35" s="119" t="s">
        <v>94</v>
      </c>
      <c r="C35" s="163"/>
      <c r="D35" s="94">
        <v>6</v>
      </c>
      <c r="E35" s="95">
        <v>-5</v>
      </c>
      <c r="F35" s="96">
        <f>D35+E35</f>
        <v>1</v>
      </c>
      <c r="G35" s="94">
        <v>-3</v>
      </c>
      <c r="H35" s="95">
        <v>2</v>
      </c>
      <c r="I35" s="96">
        <f>SUM(G35:H35)</f>
        <v>-1</v>
      </c>
      <c r="J35" s="94">
        <v>38</v>
      </c>
      <c r="K35" s="97">
        <v>11</v>
      </c>
      <c r="L35" s="96">
        <f>J35+K35</f>
        <v>49</v>
      </c>
      <c r="M35" s="98" t="s">
        <v>22</v>
      </c>
      <c r="N35" s="94">
        <v>-40</v>
      </c>
      <c r="O35" s="97">
        <v>0</v>
      </c>
      <c r="P35" s="96">
        <f>N35+O35</f>
        <v>-40</v>
      </c>
      <c r="Q35" s="99"/>
      <c r="R35" s="23" t="s">
        <v>89</v>
      </c>
      <c r="S35" s="20"/>
    </row>
    <row r="36" spans="1:19" ht="9" customHeight="1" thickBot="1">
      <c r="A36" s="71"/>
      <c r="B36" s="13"/>
      <c r="C36" s="7"/>
      <c r="D36" s="100"/>
      <c r="E36" s="100"/>
      <c r="F36" s="202"/>
      <c r="G36" s="100"/>
      <c r="H36" s="100"/>
      <c r="I36" s="202"/>
      <c r="J36" s="202"/>
      <c r="K36" s="202"/>
      <c r="L36" s="202"/>
      <c r="M36" s="203"/>
      <c r="N36" s="202"/>
      <c r="O36" s="202"/>
      <c r="P36" s="202"/>
      <c r="Q36" s="8"/>
      <c r="R36" s="8"/>
      <c r="S36" s="20"/>
    </row>
    <row r="37" spans="1:19" ht="30.75" thickBot="1">
      <c r="A37" s="71"/>
      <c r="B37" s="7"/>
      <c r="C37" s="7"/>
      <c r="D37" s="258" t="s">
        <v>98</v>
      </c>
      <c r="E37" s="259"/>
      <c r="F37" s="259"/>
      <c r="G37" s="258" t="s">
        <v>105</v>
      </c>
      <c r="H37" s="259"/>
      <c r="I37" s="259"/>
      <c r="J37" s="258" t="s">
        <v>105</v>
      </c>
      <c r="K37" s="259"/>
      <c r="L37" s="259"/>
      <c r="M37" s="204"/>
      <c r="N37" s="258" t="s">
        <v>106</v>
      </c>
      <c r="O37" s="259"/>
      <c r="P37" s="259"/>
      <c r="Q37" s="49"/>
      <c r="R37" s="49"/>
      <c r="S37" s="20"/>
    </row>
    <row r="38" spans="1:19" ht="30.75" thickBot="1">
      <c r="A38" s="164" t="s">
        <v>53</v>
      </c>
      <c r="B38" s="165"/>
      <c r="C38" s="165"/>
      <c r="D38" s="161">
        <f aca="true" t="shared" si="8" ref="D38:L38">D11+D13-D17-D25-D33</f>
        <v>2941</v>
      </c>
      <c r="E38" s="82">
        <f t="shared" si="8"/>
        <v>887</v>
      </c>
      <c r="F38" s="201">
        <f t="shared" si="8"/>
        <v>3828</v>
      </c>
      <c r="G38" s="161">
        <f t="shared" si="8"/>
        <v>2402</v>
      </c>
      <c r="H38" s="82">
        <f t="shared" si="8"/>
        <v>746</v>
      </c>
      <c r="I38" s="201">
        <f t="shared" si="8"/>
        <v>3148</v>
      </c>
      <c r="J38" s="161">
        <f t="shared" si="8"/>
        <v>2402</v>
      </c>
      <c r="K38" s="82">
        <f t="shared" si="8"/>
        <v>746</v>
      </c>
      <c r="L38" s="75">
        <f t="shared" si="8"/>
        <v>3148</v>
      </c>
      <c r="M38" s="129">
        <f>ROUND(L38-P38,2)/P38*100</f>
        <v>19.96951219512195</v>
      </c>
      <c r="N38" s="161">
        <f>N11+N13-N17-N25-N33</f>
        <v>2123</v>
      </c>
      <c r="O38" s="82">
        <f>O11+O13-O17-O25-O33</f>
        <v>501</v>
      </c>
      <c r="P38" s="75">
        <f>P11+P13-P17-P25-P33</f>
        <v>2624</v>
      </c>
      <c r="Q38" s="166"/>
      <c r="R38" s="166"/>
      <c r="S38" s="167" t="s">
        <v>83</v>
      </c>
    </row>
    <row r="39" spans="1:19" ht="9" customHeight="1" thickBot="1">
      <c r="A39" s="168"/>
      <c r="B39" s="46"/>
      <c r="C39" s="46"/>
      <c r="D39" s="100"/>
      <c r="E39" s="100"/>
      <c r="F39" s="100"/>
      <c r="G39" s="257"/>
      <c r="H39" s="257"/>
      <c r="I39" s="257"/>
      <c r="J39" s="257"/>
      <c r="K39" s="257"/>
      <c r="L39" s="257"/>
      <c r="M39" s="129"/>
      <c r="N39" s="257"/>
      <c r="O39" s="257"/>
      <c r="P39" s="257"/>
      <c r="Q39" s="260"/>
      <c r="R39" s="260"/>
      <c r="S39" s="20"/>
    </row>
    <row r="40" spans="1:19" ht="30.75" thickBot="1">
      <c r="A40" s="29" t="s">
        <v>49</v>
      </c>
      <c r="B40" s="72"/>
      <c r="C40" s="72"/>
      <c r="D40" s="161">
        <f>SUM(D41+D42)</f>
        <v>2941</v>
      </c>
      <c r="E40" s="82">
        <f>SUM(E41+E42)</f>
        <v>887</v>
      </c>
      <c r="F40" s="75">
        <f>D40+E40</f>
        <v>3828</v>
      </c>
      <c r="G40" s="161">
        <f>SUM(G41+G42)</f>
        <v>2402</v>
      </c>
      <c r="H40" s="82">
        <f>SUM(H41+H42)</f>
        <v>746</v>
      </c>
      <c r="I40" s="75">
        <f>G40+H40</f>
        <v>3148</v>
      </c>
      <c r="J40" s="161">
        <f>J42+J41</f>
        <v>2402</v>
      </c>
      <c r="K40" s="82">
        <f>K41+K42</f>
        <v>746</v>
      </c>
      <c r="L40" s="75">
        <f>J40+K40</f>
        <v>3148</v>
      </c>
      <c r="M40" s="102">
        <f>ROUND(L40-P40,2)/P40*100</f>
        <v>19.96951219512195</v>
      </c>
      <c r="N40" s="161">
        <f>N41+N42</f>
        <v>2123</v>
      </c>
      <c r="O40" s="82">
        <f>O41+O42</f>
        <v>501</v>
      </c>
      <c r="P40" s="75">
        <f>N40+O40</f>
        <v>2624</v>
      </c>
      <c r="Q40" s="78"/>
      <c r="R40" s="78"/>
      <c r="S40" s="48" t="s">
        <v>84</v>
      </c>
    </row>
    <row r="41" spans="1:19" ht="30">
      <c r="A41" s="169"/>
      <c r="B41" s="19" t="s">
        <v>18</v>
      </c>
      <c r="C41" s="87"/>
      <c r="D41" s="88">
        <v>2751</v>
      </c>
      <c r="E41" s="115">
        <v>760</v>
      </c>
      <c r="F41" s="116">
        <f>D41+E41</f>
        <v>3511</v>
      </c>
      <c r="G41" s="115">
        <v>2217</v>
      </c>
      <c r="H41" s="115">
        <v>622</v>
      </c>
      <c r="I41" s="86">
        <f>SUM(G41:H41)</f>
        <v>2839</v>
      </c>
      <c r="J41" s="115">
        <v>2217</v>
      </c>
      <c r="K41" s="115">
        <v>622</v>
      </c>
      <c r="L41" s="86">
        <f>J41+K41</f>
        <v>2839</v>
      </c>
      <c r="M41" s="90">
        <f>ROUND(L41-P41,2)/P41*100</f>
        <v>23.75762859633827</v>
      </c>
      <c r="N41" s="115">
        <v>1908</v>
      </c>
      <c r="O41" s="115">
        <v>386</v>
      </c>
      <c r="P41" s="86">
        <f>N41+O41</f>
        <v>2294</v>
      </c>
      <c r="Q41" s="91"/>
      <c r="R41" s="21" t="s">
        <v>19</v>
      </c>
      <c r="S41" s="20"/>
    </row>
    <row r="42" spans="1:19" ht="30.75" thickBot="1">
      <c r="A42" s="169"/>
      <c r="B42" s="119" t="s">
        <v>20</v>
      </c>
      <c r="C42" s="163"/>
      <c r="D42" s="94">
        <v>190</v>
      </c>
      <c r="E42" s="95">
        <v>127</v>
      </c>
      <c r="F42" s="96">
        <f>D42+E42</f>
        <v>317</v>
      </c>
      <c r="G42" s="95">
        <v>185</v>
      </c>
      <c r="H42" s="95">
        <v>124</v>
      </c>
      <c r="I42" s="96">
        <f>SUM(G42:H42)</f>
        <v>309</v>
      </c>
      <c r="J42" s="95">
        <v>185</v>
      </c>
      <c r="K42" s="95">
        <v>124</v>
      </c>
      <c r="L42" s="96">
        <f>J42+K42</f>
        <v>309</v>
      </c>
      <c r="M42" s="129">
        <f>ROUND(L42-P42,2)/P42*100</f>
        <v>-6.363636363636363</v>
      </c>
      <c r="N42" s="94">
        <v>215</v>
      </c>
      <c r="O42" s="95">
        <v>115</v>
      </c>
      <c r="P42" s="96">
        <f>N42+O42</f>
        <v>330</v>
      </c>
      <c r="Q42" s="99"/>
      <c r="R42" s="23" t="s">
        <v>21</v>
      </c>
      <c r="S42" s="20"/>
    </row>
    <row r="43" spans="1:19" ht="9" customHeight="1" thickBot="1">
      <c r="A43" s="164"/>
      <c r="B43" s="72"/>
      <c r="C43" s="72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78"/>
      <c r="R43" s="78"/>
      <c r="S43" s="52"/>
    </row>
    <row r="44" spans="1:19" ht="30">
      <c r="A44" s="24" t="s">
        <v>55</v>
      </c>
      <c r="B44" s="25"/>
      <c r="C44" s="25"/>
      <c r="D44" s="26"/>
      <c r="E44" s="27"/>
      <c r="F44" s="28"/>
      <c r="G44" s="26"/>
      <c r="H44" s="27"/>
      <c r="I44" s="28"/>
      <c r="J44" s="26"/>
      <c r="K44" s="27"/>
      <c r="L44" s="28"/>
      <c r="M44" s="41"/>
      <c r="N44" s="26"/>
      <c r="O44" s="27"/>
      <c r="P44" s="28"/>
      <c r="Q44" s="46"/>
      <c r="R44" s="46"/>
      <c r="S44" s="47" t="s">
        <v>61</v>
      </c>
    </row>
    <row r="45" spans="1:19" ht="30">
      <c r="A45" s="29" t="s">
        <v>56</v>
      </c>
      <c r="B45" s="2"/>
      <c r="C45" s="2"/>
      <c r="D45" s="30"/>
      <c r="E45" s="31"/>
      <c r="F45" s="32"/>
      <c r="G45" s="30"/>
      <c r="H45" s="31"/>
      <c r="I45" s="32"/>
      <c r="J45" s="30"/>
      <c r="K45" s="31"/>
      <c r="L45" s="32"/>
      <c r="M45" s="42"/>
      <c r="N45" s="30"/>
      <c r="O45" s="31"/>
      <c r="P45" s="32"/>
      <c r="Q45" s="7"/>
      <c r="R45" s="7"/>
      <c r="S45" s="48" t="s">
        <v>62</v>
      </c>
    </row>
    <row r="46" spans="1:19" ht="30">
      <c r="A46" s="33"/>
      <c r="B46" s="2" t="s">
        <v>57</v>
      </c>
      <c r="C46" s="2"/>
      <c r="D46" s="34">
        <v>0</v>
      </c>
      <c r="E46" s="31">
        <v>0</v>
      </c>
      <c r="F46" s="116">
        <f>D46+E46</f>
        <v>0</v>
      </c>
      <c r="G46" s="34">
        <v>0</v>
      </c>
      <c r="H46" s="31">
        <v>0</v>
      </c>
      <c r="I46" s="116">
        <f>SUM(G46:H46)</f>
        <v>0</v>
      </c>
      <c r="J46" s="34">
        <v>16</v>
      </c>
      <c r="K46" s="31">
        <v>0</v>
      </c>
      <c r="L46" s="35">
        <v>16</v>
      </c>
      <c r="M46" s="43" t="s">
        <v>22</v>
      </c>
      <c r="N46" s="34">
        <v>0</v>
      </c>
      <c r="O46" s="31">
        <v>41</v>
      </c>
      <c r="P46" s="32">
        <v>41</v>
      </c>
      <c r="Q46" s="7"/>
      <c r="R46" s="49" t="s">
        <v>63</v>
      </c>
      <c r="S46" s="20"/>
    </row>
    <row r="47" spans="1:19" ht="30">
      <c r="A47" s="33"/>
      <c r="B47" s="2" t="s">
        <v>58</v>
      </c>
      <c r="C47" s="2"/>
      <c r="D47" s="34">
        <v>0</v>
      </c>
      <c r="E47" s="31">
        <v>0</v>
      </c>
      <c r="F47" s="116">
        <f>D47+E47</f>
        <v>0</v>
      </c>
      <c r="G47" s="34">
        <v>0</v>
      </c>
      <c r="H47" s="31">
        <v>3</v>
      </c>
      <c r="I47" s="116">
        <f>SUM(G47:H47)</f>
        <v>3</v>
      </c>
      <c r="J47" s="34">
        <v>0</v>
      </c>
      <c r="K47" s="31">
        <v>3</v>
      </c>
      <c r="L47" s="31">
        <v>3</v>
      </c>
      <c r="M47" s="43" t="s">
        <v>22</v>
      </c>
      <c r="N47" s="34">
        <v>27</v>
      </c>
      <c r="O47" s="31">
        <v>0</v>
      </c>
      <c r="P47" s="32">
        <f>N47+O47</f>
        <v>27</v>
      </c>
      <c r="Q47" s="7"/>
      <c r="R47" s="49" t="s">
        <v>64</v>
      </c>
      <c r="S47" s="20"/>
    </row>
    <row r="48" spans="1:19" ht="30">
      <c r="A48" s="33"/>
      <c r="B48" s="2" t="s">
        <v>59</v>
      </c>
      <c r="C48" s="2"/>
      <c r="D48" s="34">
        <v>0</v>
      </c>
      <c r="E48" s="31">
        <v>0</v>
      </c>
      <c r="F48" s="116">
        <f>D48+E48</f>
        <v>0</v>
      </c>
      <c r="G48" s="34">
        <v>0</v>
      </c>
      <c r="H48" s="31">
        <v>0</v>
      </c>
      <c r="I48" s="116">
        <f>SUM(G48:H48)</f>
        <v>0</v>
      </c>
      <c r="J48" s="34">
        <v>41</v>
      </c>
      <c r="K48" s="31">
        <v>0</v>
      </c>
      <c r="L48" s="35">
        <f>J48+K48</f>
        <v>41</v>
      </c>
      <c r="M48" s="43" t="s">
        <v>22</v>
      </c>
      <c r="N48" s="34">
        <v>11</v>
      </c>
      <c r="O48" s="31">
        <v>19</v>
      </c>
      <c r="P48" s="32">
        <f>N48+O48</f>
        <v>30</v>
      </c>
      <c r="Q48" s="7"/>
      <c r="R48" s="49" t="s">
        <v>65</v>
      </c>
      <c r="S48" s="20"/>
    </row>
    <row r="49" spans="1:19" ht="30">
      <c r="A49" s="33"/>
      <c r="B49" s="2" t="s">
        <v>109</v>
      </c>
      <c r="C49" s="2"/>
      <c r="D49" s="34">
        <v>0</v>
      </c>
      <c r="E49" s="31">
        <v>0</v>
      </c>
      <c r="F49" s="116">
        <f>D49+E49</f>
        <v>0</v>
      </c>
      <c r="G49" s="34">
        <v>0</v>
      </c>
      <c r="H49" s="31">
        <v>0</v>
      </c>
      <c r="I49" s="116">
        <f>SUM(G49:H49)</f>
        <v>0</v>
      </c>
      <c r="J49" s="34">
        <v>0</v>
      </c>
      <c r="K49" s="31">
        <v>0</v>
      </c>
      <c r="L49" s="35">
        <v>0</v>
      </c>
      <c r="M49" s="43" t="s">
        <v>22</v>
      </c>
      <c r="N49" s="34">
        <v>0</v>
      </c>
      <c r="O49" s="31">
        <v>0</v>
      </c>
      <c r="P49" s="32">
        <v>0</v>
      </c>
      <c r="Q49" s="7"/>
      <c r="R49" s="49" t="s">
        <v>110</v>
      </c>
      <c r="S49" s="20"/>
    </row>
    <row r="50" spans="1:19" ht="30">
      <c r="A50" s="33"/>
      <c r="B50" s="2" t="s">
        <v>60</v>
      </c>
      <c r="C50" s="2"/>
      <c r="D50" s="34">
        <v>0</v>
      </c>
      <c r="E50" s="36">
        <v>0</v>
      </c>
      <c r="F50" s="116">
        <f>D50+E50</f>
        <v>0</v>
      </c>
      <c r="G50" s="34">
        <v>0</v>
      </c>
      <c r="H50" s="36">
        <v>0</v>
      </c>
      <c r="I50" s="122">
        <f>SUM(G50:H50)</f>
        <v>0</v>
      </c>
      <c r="J50" s="34">
        <v>-25</v>
      </c>
      <c r="K50" s="36">
        <v>0</v>
      </c>
      <c r="L50" s="35">
        <f>J50+K50</f>
        <v>-25</v>
      </c>
      <c r="M50" s="44" t="s">
        <v>22</v>
      </c>
      <c r="N50" s="34">
        <v>0</v>
      </c>
      <c r="O50" s="36">
        <v>22</v>
      </c>
      <c r="P50" s="32">
        <v>22</v>
      </c>
      <c r="Q50" s="7"/>
      <c r="R50" s="49" t="s">
        <v>66</v>
      </c>
      <c r="S50" s="20"/>
    </row>
    <row r="51" spans="1:19" ht="30.75" thickBot="1">
      <c r="A51" s="37"/>
      <c r="B51" s="38" t="s">
        <v>92</v>
      </c>
      <c r="C51" s="38"/>
      <c r="D51" s="199">
        <f aca="true" t="shared" si="9" ref="D51:I51">D46+D47-D48-D49-D50</f>
        <v>0</v>
      </c>
      <c r="E51" s="200">
        <f t="shared" si="9"/>
        <v>0</v>
      </c>
      <c r="F51" s="40">
        <f t="shared" si="9"/>
        <v>0</v>
      </c>
      <c r="G51" s="199">
        <f t="shared" si="9"/>
        <v>0</v>
      </c>
      <c r="H51" s="200">
        <f t="shared" si="9"/>
        <v>3</v>
      </c>
      <c r="I51" s="40">
        <f t="shared" si="9"/>
        <v>3</v>
      </c>
      <c r="J51" s="39">
        <v>0</v>
      </c>
      <c r="K51" s="40">
        <v>3</v>
      </c>
      <c r="L51" s="40">
        <v>3</v>
      </c>
      <c r="M51" s="45" t="s">
        <v>22</v>
      </c>
      <c r="N51" s="39">
        <v>16</v>
      </c>
      <c r="O51" s="40">
        <v>0</v>
      </c>
      <c r="P51" s="53">
        <f>P46+P47-P48-P50</f>
        <v>16</v>
      </c>
      <c r="Q51" s="50"/>
      <c r="R51" s="51" t="s">
        <v>93</v>
      </c>
      <c r="S51" s="52"/>
    </row>
    <row r="52" spans="1:19" ht="9" customHeight="1">
      <c r="A52" s="33"/>
      <c r="B52" s="2"/>
      <c r="C52" s="2"/>
      <c r="D52" s="6"/>
      <c r="E52" s="6"/>
      <c r="F52" s="6"/>
      <c r="G52" s="6"/>
      <c r="H52" s="6"/>
      <c r="I52" s="6"/>
      <c r="J52" s="189"/>
      <c r="K52" s="189"/>
      <c r="L52" s="6"/>
      <c r="M52" s="170"/>
      <c r="N52" s="6"/>
      <c r="O52" s="6"/>
      <c r="P52" s="6"/>
      <c r="Q52" s="7"/>
      <c r="R52" s="49"/>
      <c r="S52" s="20"/>
    </row>
    <row r="53" spans="1:19" ht="30">
      <c r="A53" s="1" t="s">
        <v>118</v>
      </c>
      <c r="B53" s="2"/>
      <c r="C53" s="2"/>
      <c r="D53" s="3"/>
      <c r="E53" s="3"/>
      <c r="F53" s="3"/>
      <c r="G53" s="3"/>
      <c r="H53" s="3"/>
      <c r="I53" s="7"/>
      <c r="J53" s="5" t="s">
        <v>42</v>
      </c>
      <c r="K53" s="5"/>
      <c r="L53" s="5"/>
      <c r="M53" s="170"/>
      <c r="N53" s="6"/>
      <c r="O53" s="6"/>
      <c r="P53" s="6"/>
      <c r="Q53" s="7"/>
      <c r="R53" s="8"/>
      <c r="S53" s="9" t="s">
        <v>121</v>
      </c>
    </row>
    <row r="54" spans="1:19" ht="30">
      <c r="A54" s="1" t="s">
        <v>119</v>
      </c>
      <c r="B54" s="2"/>
      <c r="C54" s="2"/>
      <c r="D54" s="3"/>
      <c r="E54" s="3"/>
      <c r="F54" s="3"/>
      <c r="G54" s="3"/>
      <c r="H54" s="3"/>
      <c r="I54" s="208" t="s">
        <v>85</v>
      </c>
      <c r="J54" s="206"/>
      <c r="K54" s="207" t="s">
        <v>86</v>
      </c>
      <c r="L54" s="10"/>
      <c r="M54" s="170"/>
      <c r="N54" s="6"/>
      <c r="O54" s="6"/>
      <c r="P54" s="6"/>
      <c r="Q54" s="7"/>
      <c r="R54" s="8"/>
      <c r="S54" s="9" t="s">
        <v>120</v>
      </c>
    </row>
    <row r="55" spans="1:19" ht="30">
      <c r="A55" s="1"/>
      <c r="B55" s="2"/>
      <c r="C55" s="2"/>
      <c r="D55" s="3"/>
      <c r="E55" s="3"/>
      <c r="F55" s="3"/>
      <c r="G55" s="3"/>
      <c r="H55" s="3"/>
      <c r="I55" s="209" t="s">
        <v>28</v>
      </c>
      <c r="J55" s="206"/>
      <c r="K55" s="209" t="s">
        <v>28</v>
      </c>
      <c r="L55" s="10"/>
      <c r="M55" s="170"/>
      <c r="N55" s="6"/>
      <c r="O55" s="6"/>
      <c r="P55" s="6"/>
      <c r="Q55" s="7"/>
      <c r="R55" s="8"/>
      <c r="S55" s="9"/>
    </row>
    <row r="56" spans="1:19" ht="30">
      <c r="A56" s="1"/>
      <c r="B56" s="2"/>
      <c r="C56" s="2"/>
      <c r="D56" s="3"/>
      <c r="E56" s="3"/>
      <c r="F56" s="3"/>
      <c r="G56" s="7"/>
      <c r="H56" s="11" t="s">
        <v>88</v>
      </c>
      <c r="I56" s="6" t="s">
        <v>69</v>
      </c>
      <c r="K56" s="6" t="s">
        <v>87</v>
      </c>
      <c r="L56" s="13" t="s">
        <v>95</v>
      </c>
      <c r="N56" s="6"/>
      <c r="O56" s="6"/>
      <c r="P56" s="6"/>
      <c r="Q56" s="7"/>
      <c r="R56" s="8"/>
      <c r="S56" s="171"/>
    </row>
    <row r="57" spans="1:19" ht="30">
      <c r="A57" s="14"/>
      <c r="B57" s="2"/>
      <c r="C57" s="2"/>
      <c r="D57" s="7"/>
      <c r="E57" s="11"/>
      <c r="F57" s="11"/>
      <c r="G57" s="7"/>
      <c r="H57" s="11" t="s">
        <v>68</v>
      </c>
      <c r="I57" s="6" t="s">
        <v>70</v>
      </c>
      <c r="J57" s="12"/>
      <c r="K57" s="6" t="s">
        <v>72</v>
      </c>
      <c r="L57" s="15" t="s">
        <v>71</v>
      </c>
      <c r="N57" s="6"/>
      <c r="O57" s="6"/>
      <c r="P57" s="6"/>
      <c r="Q57" s="7"/>
      <c r="R57" s="8"/>
      <c r="S57" s="171"/>
    </row>
    <row r="58" spans="1:19" ht="30">
      <c r="A58" s="14"/>
      <c r="B58" s="2"/>
      <c r="C58" s="2"/>
      <c r="D58" s="11"/>
      <c r="E58" s="7"/>
      <c r="F58" s="11"/>
      <c r="G58" s="7"/>
      <c r="H58" s="172" t="s">
        <v>107</v>
      </c>
      <c r="I58" s="6" t="s">
        <v>123</v>
      </c>
      <c r="J58" s="12"/>
      <c r="K58" s="6" t="s">
        <v>122</v>
      </c>
      <c r="L58" s="16" t="s">
        <v>108</v>
      </c>
      <c r="N58" s="6"/>
      <c r="O58" s="6"/>
      <c r="P58" s="6"/>
      <c r="Q58" s="7"/>
      <c r="R58" s="8"/>
      <c r="S58" s="171"/>
    </row>
    <row r="59" spans="1:19" ht="30">
      <c r="A59" s="17" t="s">
        <v>43</v>
      </c>
      <c r="B59" s="2"/>
      <c r="C59" s="2"/>
      <c r="D59" s="6"/>
      <c r="E59" s="6"/>
      <c r="F59" s="6"/>
      <c r="G59" s="6"/>
      <c r="H59" s="6"/>
      <c r="I59" s="7"/>
      <c r="J59" s="5" t="s">
        <v>44</v>
      </c>
      <c r="K59" s="5"/>
      <c r="L59" s="6"/>
      <c r="M59" s="170"/>
      <c r="N59" s="6"/>
      <c r="O59" s="6"/>
      <c r="P59" s="6"/>
      <c r="Q59" s="7"/>
      <c r="R59" s="8"/>
      <c r="S59" s="9" t="s">
        <v>45</v>
      </c>
    </row>
    <row r="60" spans="1:19" ht="30">
      <c r="A60" s="190" t="s">
        <v>116</v>
      </c>
      <c r="B60" s="191"/>
      <c r="C60" s="191"/>
      <c r="D60" s="191"/>
      <c r="E60" s="191"/>
      <c r="F60" s="191"/>
      <c r="G60" s="191"/>
      <c r="H60" s="191"/>
      <c r="I60" s="191"/>
      <c r="J60" s="205" t="s">
        <v>90</v>
      </c>
      <c r="K60" s="205"/>
      <c r="L60" s="191"/>
      <c r="M60" s="191"/>
      <c r="N60" s="191"/>
      <c r="O60" s="191"/>
      <c r="P60" s="191"/>
      <c r="Q60" s="191"/>
      <c r="R60" s="191"/>
      <c r="S60" s="192" t="s">
        <v>115</v>
      </c>
    </row>
    <row r="61" spans="1:19" ht="30.75" thickBot="1">
      <c r="A61" s="193" t="s">
        <v>117</v>
      </c>
      <c r="B61" s="194"/>
      <c r="C61" s="194"/>
      <c r="D61" s="194"/>
      <c r="E61" s="194"/>
      <c r="F61" s="194"/>
      <c r="G61" s="194"/>
      <c r="H61" s="194"/>
      <c r="I61" s="194"/>
      <c r="J61" s="195"/>
      <c r="K61" s="195"/>
      <c r="L61" s="194"/>
      <c r="M61" s="194"/>
      <c r="N61" s="194"/>
      <c r="O61" s="194"/>
      <c r="P61" s="194" t="s">
        <v>91</v>
      </c>
      <c r="Q61" s="194"/>
      <c r="R61" s="194"/>
      <c r="S61" s="196" t="s">
        <v>114</v>
      </c>
    </row>
    <row r="62" spans="1:19" ht="19.5">
      <c r="A62" s="176"/>
      <c r="B62" s="177"/>
      <c r="C62" s="173"/>
      <c r="D62" s="173"/>
      <c r="E62" s="173"/>
      <c r="F62" s="173"/>
      <c r="G62" s="173"/>
      <c r="H62" s="173"/>
      <c r="I62" s="174"/>
      <c r="J62" s="173"/>
      <c r="K62" s="174"/>
      <c r="L62" s="173"/>
      <c r="M62" s="173"/>
      <c r="N62" s="174"/>
      <c r="O62" s="173"/>
      <c r="P62" s="173"/>
      <c r="Q62" s="178"/>
      <c r="R62" s="178"/>
      <c r="S62" s="18"/>
    </row>
    <row r="63" spans="1:19" ht="19.5">
      <c r="A63" s="175"/>
      <c r="B63" s="173"/>
      <c r="C63" s="173"/>
      <c r="D63" s="173"/>
      <c r="E63" s="173"/>
      <c r="F63" s="173"/>
      <c r="G63" s="173"/>
      <c r="H63" s="173"/>
      <c r="I63" s="179"/>
      <c r="J63" s="173"/>
      <c r="K63" s="173"/>
      <c r="L63" s="173"/>
      <c r="M63" s="173"/>
      <c r="N63" s="173"/>
      <c r="O63" s="173"/>
      <c r="P63" s="173"/>
      <c r="Q63" s="178"/>
      <c r="R63" s="178"/>
      <c r="S63" s="18"/>
    </row>
    <row r="64" spans="1:19" ht="19.5">
      <c r="A64" s="176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8"/>
      <c r="R64" s="178"/>
      <c r="S64" s="18"/>
    </row>
    <row r="65" spans="1:19" ht="19.5">
      <c r="A65" s="176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8"/>
      <c r="R65" s="178"/>
      <c r="S65" s="18"/>
    </row>
    <row r="66" spans="1:19" ht="19.5">
      <c r="A66" s="180"/>
      <c r="B66" s="18"/>
      <c r="C66" s="173"/>
      <c r="D66" s="173"/>
      <c r="E66" s="173"/>
      <c r="F66" s="173"/>
      <c r="G66" s="173"/>
      <c r="H66" s="173"/>
      <c r="I66" s="181"/>
      <c r="J66" s="181"/>
      <c r="K66" s="181"/>
      <c r="L66" s="181"/>
      <c r="M66" s="181"/>
      <c r="N66" s="181"/>
      <c r="O66" s="181"/>
      <c r="P66" s="181"/>
      <c r="Q66" s="182"/>
      <c r="R66" s="182"/>
      <c r="S66" s="183"/>
    </row>
    <row r="67" spans="1:14" ht="19.5">
      <c r="A67" s="175"/>
      <c r="B67" s="173"/>
      <c r="C67" s="184"/>
      <c r="D67" s="173"/>
      <c r="E67" s="173"/>
      <c r="F67" s="173"/>
      <c r="G67" s="173"/>
      <c r="H67" s="173"/>
      <c r="I67" s="181"/>
      <c r="J67" s="181"/>
      <c r="K67" s="181"/>
      <c r="L67" s="185"/>
      <c r="M67" s="181"/>
      <c r="N67" s="181"/>
    </row>
    <row r="68" spans="1:19" ht="19.5">
      <c r="A68" s="187"/>
      <c r="B68" s="173"/>
      <c r="C68" s="18"/>
      <c r="D68" s="173"/>
      <c r="E68" s="173"/>
      <c r="F68" s="173"/>
      <c r="G68" s="173"/>
      <c r="H68" s="18"/>
      <c r="I68" s="18"/>
      <c r="J68" s="18"/>
      <c r="K68" s="18"/>
      <c r="L68" s="18"/>
      <c r="M68" s="18"/>
      <c r="N68" s="18"/>
      <c r="O68" s="181"/>
      <c r="P68" s="181"/>
      <c r="Q68" s="181"/>
      <c r="R68" s="181"/>
      <c r="S68" s="183"/>
    </row>
    <row r="69" spans="1:19" ht="19.5">
      <c r="A69" s="188"/>
      <c r="B69" s="177"/>
      <c r="S69" s="183"/>
    </row>
    <row r="70" spans="1:18" ht="18">
      <c r="A70" s="186"/>
      <c r="B70" s="181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1:18" ht="18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1:18" ht="18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</row>
    <row r="73" spans="1:18" ht="18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1:18" ht="18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</row>
    <row r="75" spans="1:18" ht="18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</row>
    <row r="76" spans="1:18" ht="18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</row>
    <row r="77" spans="1:18" ht="18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</row>
    <row r="78" spans="1:18" ht="18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1:18" ht="18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1:18" ht="18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1:18" ht="18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</row>
    <row r="82" spans="1:18" ht="18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</row>
    <row r="83" spans="1:18" ht="18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</row>
    <row r="84" spans="1:18" ht="18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</row>
    <row r="85" spans="1:18" ht="18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</row>
    <row r="86" spans="1:18" ht="18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</row>
    <row r="87" spans="1:18" ht="18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</row>
    <row r="88" spans="1:18" ht="18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</row>
    <row r="89" spans="1:18" ht="18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1:18" ht="18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</row>
    <row r="91" spans="1:18" ht="18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</row>
    <row r="92" spans="1:18" ht="18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1:18" ht="18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1:18" ht="18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1:18" ht="18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</row>
    <row r="96" spans="1:18" ht="18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1:18" ht="18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1:18" ht="18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18" ht="18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18" ht="18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 ht="18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1:18" ht="18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1:18" ht="18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ht="18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ht="18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1:18" ht="18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1:18" ht="18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1:18" ht="18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1:18" ht="18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1:18" ht="18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1:18" ht="18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1:18" ht="18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 ht="18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1:18" ht="18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1:18" ht="18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 ht="18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</row>
    <row r="117" spans="1:18" ht="18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1:18" ht="18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</row>
    <row r="119" spans="1:18" ht="18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:18" ht="18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</row>
    <row r="121" spans="1:18" ht="18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</row>
    <row r="122" spans="1:18" ht="18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</row>
    <row r="123" spans="1:18" ht="18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1:18" ht="18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</row>
    <row r="125" spans="1:18" ht="18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1:18" ht="18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</row>
    <row r="127" spans="1:18" ht="18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1:18" ht="18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</row>
    <row r="129" spans="1:18" ht="18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</row>
    <row r="130" spans="1:18" ht="18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1:18" ht="18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</row>
    <row r="132" spans="1:18" ht="18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1:18" ht="18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</row>
    <row r="134" spans="1:18" ht="18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</row>
    <row r="135" spans="1:18" ht="18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</row>
    <row r="136" spans="1:18" ht="18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</row>
    <row r="137" spans="1:18" ht="18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</row>
    <row r="138" spans="1:18" ht="18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1:18" ht="18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1:18" ht="18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1:18" ht="18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1:18" ht="18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1:18" ht="18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1:18" ht="18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1:18" ht="18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1:18" ht="18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  <row r="147" spans="1:18" ht="18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1:18" ht="18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1:18" ht="18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1:18" ht="18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1:18" ht="18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1:18" ht="18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1:18" ht="18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  <row r="154" spans="1:18" ht="18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</row>
    <row r="155" spans="1:18" ht="18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</row>
    <row r="156" spans="1:18" ht="18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1:18" ht="18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</row>
    <row r="158" spans="1:18" ht="18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</row>
    <row r="159" spans="1:18" ht="18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1:18" ht="18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1:18" ht="18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1:18" ht="18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1:18" ht="18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</row>
    <row r="164" spans="1:18" ht="18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1:18" ht="18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1:18" ht="18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1:18" ht="18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</row>
    <row r="168" spans="1:18" ht="18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</row>
    <row r="169" spans="1:18" ht="18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</row>
    <row r="170" spans="1:18" ht="18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1:18" ht="18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1:18" ht="18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</row>
    <row r="173" spans="1:18" ht="18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</row>
    <row r="174" spans="1:18" ht="18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</row>
    <row r="175" spans="1:18" ht="18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</row>
    <row r="176" spans="1:18" ht="18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</row>
    <row r="177" spans="1:18" ht="18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</row>
    <row r="178" spans="1:18" ht="18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</row>
    <row r="179" spans="1:18" ht="18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</row>
    <row r="180" spans="1:18" ht="18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</row>
    <row r="181" spans="1:18" ht="18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</row>
    <row r="182" spans="1:18" ht="18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</row>
    <row r="183" spans="1:18" ht="18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</row>
    <row r="184" spans="1:18" ht="18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1:18" ht="18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</row>
    <row r="186" spans="1:18" ht="18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</row>
    <row r="187" spans="1:18" ht="18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</row>
    <row r="188" spans="1:18" ht="18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</row>
    <row r="189" spans="1:18" ht="18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</row>
    <row r="190" spans="1:18" ht="18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</row>
    <row r="191" spans="1:18" ht="18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</row>
    <row r="192" spans="1:18" ht="18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1:18" ht="18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</row>
    <row r="194" spans="1:18" ht="18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</row>
    <row r="195" spans="1:18" ht="18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</row>
    <row r="196" spans="1:18" ht="18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</row>
    <row r="197" spans="1:18" ht="18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</row>
    <row r="198" spans="1:18" ht="18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</row>
    <row r="199" spans="1:18" ht="18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</row>
    <row r="200" spans="1:18" ht="18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</row>
    <row r="201" spans="1:18" ht="18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</row>
    <row r="202" spans="1:18" ht="18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1:18" ht="18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</row>
    <row r="204" spans="1:18" ht="18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</row>
    <row r="205" spans="1:18" ht="18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</row>
    <row r="206" spans="1:18" ht="18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</row>
    <row r="207" spans="1:18" ht="18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</row>
    <row r="208" spans="1:18" ht="18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</row>
    <row r="209" spans="1:18" ht="18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</row>
    <row r="210" spans="1:18" ht="18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</row>
    <row r="211" spans="1:18" ht="18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1:18" ht="18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</row>
    <row r="213" spans="1:18" ht="18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</row>
    <row r="214" spans="1:18" ht="18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</row>
    <row r="215" spans="1:18" ht="18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</row>
    <row r="216" spans="1:18" ht="18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1:18" ht="18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</row>
    <row r="218" spans="1:18" ht="18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</row>
    <row r="219" spans="1:18" ht="18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</row>
    <row r="220" spans="1:18" ht="18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</row>
    <row r="221" spans="1:18" ht="18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</row>
    <row r="222" spans="1:18" ht="18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</row>
    <row r="223" spans="1:18" ht="18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</row>
    <row r="224" spans="1:18" ht="18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</row>
    <row r="225" spans="1:18" ht="18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</row>
    <row r="226" spans="1:18" ht="18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</row>
    <row r="227" spans="1:18" ht="18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</row>
    <row r="228" spans="1:18" ht="18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</row>
    <row r="229" spans="1:18" ht="18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</row>
    <row r="230" spans="1:18" ht="18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</row>
    <row r="231" spans="1:18" ht="18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</row>
    <row r="232" spans="1:18" ht="18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</row>
    <row r="233" spans="1:18" ht="18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</row>
    <row r="234" spans="1:18" ht="18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</row>
    <row r="235" spans="1:18" ht="18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</row>
    <row r="236" spans="1:18" ht="18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</row>
    <row r="237" spans="1:18" ht="18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</row>
    <row r="238" spans="1:18" ht="18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</row>
    <row r="239" spans="1:18" ht="18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</row>
    <row r="240" spans="1:18" ht="18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</row>
    <row r="241" spans="1:18" ht="18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</row>
    <row r="242" spans="1:18" ht="18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</row>
    <row r="243" spans="1:18" ht="18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</row>
    <row r="244" spans="1:18" ht="18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</row>
    <row r="245" spans="1:18" ht="18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</row>
    <row r="246" spans="1:18" ht="18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</row>
    <row r="247" spans="1:18" ht="18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</row>
    <row r="248" spans="1:18" ht="18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</row>
    <row r="249" spans="1:18" ht="18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</row>
    <row r="250" spans="1:18" ht="18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</row>
    <row r="251" spans="1:18" ht="18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</row>
    <row r="252" spans="1:18" ht="18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</row>
    <row r="253" spans="1:18" ht="18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</row>
    <row r="254" spans="1:18" ht="18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</row>
    <row r="255" spans="1:18" ht="18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</row>
    <row r="256" spans="1:18" ht="18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</row>
    <row r="257" spans="1:18" ht="18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</row>
    <row r="258" spans="1:18" ht="18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</row>
    <row r="259" spans="1:18" ht="18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</row>
    <row r="260" spans="1:18" ht="18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</row>
    <row r="261" spans="1:18" ht="18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</row>
    <row r="262" spans="1:18" ht="18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</row>
    <row r="263" spans="1:18" ht="18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</row>
    <row r="264" spans="1:18" ht="18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</row>
    <row r="265" spans="1:18" ht="18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</row>
    <row r="266" spans="1:18" ht="18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</row>
    <row r="267" spans="1:18" ht="18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</row>
    <row r="268" spans="1:18" ht="18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</row>
    <row r="269" spans="1:18" ht="18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</row>
    <row r="270" spans="1:18" ht="18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</row>
    <row r="271" spans="1:18" ht="18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</row>
    <row r="272" spans="1:18" ht="18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</row>
    <row r="273" spans="1:18" ht="18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</row>
    <row r="274" spans="1:18" ht="18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</row>
    <row r="275" spans="1:18" ht="18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</row>
    <row r="276" spans="1:18" ht="18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</row>
    <row r="277" spans="1:18" ht="18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</row>
    <row r="278" spans="1:18" ht="18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</row>
    <row r="279" spans="1:18" ht="18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</row>
    <row r="280" spans="1:18" ht="18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</row>
    <row r="281" spans="1:18" ht="18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</row>
    <row r="282" spans="1:18" ht="18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</row>
    <row r="283" spans="1:18" ht="18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</row>
    <row r="284" spans="1:18" ht="18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</row>
    <row r="285" spans="1:18" ht="18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</row>
    <row r="286" spans="1:18" ht="18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</row>
    <row r="287" spans="1:18" ht="18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</row>
    <row r="288" spans="1:18" ht="18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</row>
    <row r="289" spans="1:18" ht="18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</row>
    <row r="290" spans="1:18" ht="18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</row>
    <row r="291" spans="1:18" ht="18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</row>
    <row r="292" spans="1:18" ht="18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</row>
    <row r="293" spans="1:18" ht="18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</row>
    <row r="294" spans="1:18" ht="18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</row>
    <row r="295" spans="1:18" ht="18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</row>
    <row r="296" spans="1:18" ht="18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</row>
    <row r="297" spans="1:18" ht="18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</row>
    <row r="298" spans="1:18" ht="18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</row>
    <row r="299" spans="1:18" ht="18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</row>
    <row r="300" spans="1:18" ht="18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</row>
    <row r="301" spans="1:18" ht="18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</row>
    <row r="302" spans="1:18" ht="18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</row>
    <row r="303" spans="1:18" ht="18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</row>
    <row r="304" spans="1:18" ht="18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</row>
    <row r="305" spans="1:18" ht="18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</row>
    <row r="306" spans="1:18" ht="18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</row>
    <row r="307" spans="1:18" ht="18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</row>
    <row r="308" spans="1:18" ht="18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</row>
    <row r="309" spans="1:18" ht="18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</row>
    <row r="310" spans="1:18" ht="18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</row>
    <row r="311" spans="1:18" ht="18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</row>
    <row r="312" spans="1:18" ht="18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</row>
    <row r="313" spans="1:18" ht="18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</row>
    <row r="314" spans="1:18" ht="18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</row>
    <row r="315" spans="1:18" ht="18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</row>
    <row r="316" spans="1:18" ht="18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</row>
    <row r="317" spans="1:18" ht="18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</row>
    <row r="318" spans="1:18" ht="18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</row>
    <row r="319" spans="1:18" ht="18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</row>
    <row r="320" spans="1:18" ht="18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</row>
    <row r="321" spans="1:18" ht="18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</row>
    <row r="322" spans="1:18" ht="18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</row>
    <row r="323" spans="1:18" ht="18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</row>
    <row r="324" spans="1:18" ht="18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</row>
    <row r="325" spans="1:18" ht="18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</row>
    <row r="326" spans="1:18" ht="18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</row>
    <row r="327" spans="1:18" ht="18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</row>
    <row r="328" spans="1:18" ht="18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</row>
    <row r="329" spans="1:18" ht="18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</row>
    <row r="330" spans="1:18" ht="18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</row>
    <row r="331" spans="1:18" ht="18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</row>
    <row r="332" spans="1:18" ht="18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</row>
    <row r="333" spans="1:18" ht="18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</row>
    <row r="334" spans="1:18" ht="18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</row>
    <row r="335" spans="1:18" ht="18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</row>
    <row r="336" spans="1:18" ht="18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</row>
    <row r="337" spans="1:18" ht="18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</row>
    <row r="338" spans="1:18" ht="18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</row>
    <row r="339" spans="1:18" ht="18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</row>
    <row r="340" spans="1:18" ht="18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</row>
    <row r="341" spans="1:18" ht="18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</row>
    <row r="342" spans="1:18" ht="18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</row>
    <row r="343" spans="1:18" ht="18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</row>
    <row r="344" spans="1:18" ht="18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</row>
    <row r="345" spans="1:18" ht="18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</row>
    <row r="346" spans="1:18" ht="18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</row>
    <row r="347" spans="1:18" ht="18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</row>
    <row r="348" spans="1:18" ht="18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</row>
    <row r="349" spans="1:18" ht="18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</row>
    <row r="350" spans="1:18" ht="18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</row>
    <row r="351" spans="1:18" ht="18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</row>
    <row r="352" spans="1:18" ht="18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</row>
    <row r="353" spans="1:18" ht="18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</row>
    <row r="354" spans="1:18" ht="18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</row>
    <row r="355" spans="1:18" ht="18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</row>
    <row r="356" spans="1:18" ht="18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</row>
    <row r="357" spans="1:18" ht="18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</row>
    <row r="358" spans="1:18" ht="18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</row>
    <row r="359" spans="1:18" ht="18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</row>
    <row r="360" spans="1:18" ht="18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</row>
    <row r="361" spans="1:18" ht="18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</row>
    <row r="362" spans="1:18" ht="18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</row>
    <row r="363" spans="1:18" ht="18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</row>
    <row r="364" spans="1:18" ht="18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</row>
    <row r="365" spans="1:18" ht="18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</row>
    <row r="366" spans="1:18" ht="18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</row>
    <row r="367" spans="1:18" ht="18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</row>
    <row r="368" spans="1:18" ht="18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</row>
    <row r="369" spans="1:18" ht="18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</row>
    <row r="370" spans="1:18" ht="18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</row>
    <row r="371" spans="1:18" ht="18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</row>
    <row r="372" spans="1:18" ht="18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</row>
    <row r="373" spans="1:18" ht="18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</row>
    <row r="374" spans="1:18" ht="18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</row>
    <row r="375" spans="1:18" ht="18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</row>
    <row r="376" spans="1:18" ht="18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</row>
    <row r="377" spans="1:18" ht="18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</row>
    <row r="378" spans="1:18" ht="18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</row>
    <row r="379" spans="1:18" ht="18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</row>
    <row r="380" spans="1:18" ht="18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</row>
    <row r="381" spans="1:18" ht="18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</row>
    <row r="382" spans="1:18" ht="18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</row>
    <row r="383" spans="1:18" ht="18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</row>
    <row r="384" spans="1:18" ht="18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</row>
    <row r="385" spans="1:18" ht="18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</row>
    <row r="386" spans="1:18" ht="18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</row>
    <row r="387" spans="1:18" ht="18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</row>
    <row r="388" spans="1:18" ht="18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</row>
    <row r="389" spans="1:18" ht="18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</row>
    <row r="390" spans="1:18" ht="18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</row>
    <row r="391" spans="1:18" ht="18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</row>
    <row r="392" spans="1:18" ht="18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</row>
    <row r="393" spans="1:18" ht="18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</row>
    <row r="394" spans="1:18" ht="18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</row>
    <row r="395" spans="1:18" ht="18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</row>
    <row r="396" spans="1:18" ht="18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</row>
    <row r="397" spans="1:18" ht="18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</row>
    <row r="398" spans="1:18" ht="18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</row>
    <row r="399" spans="1:18" ht="18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</row>
    <row r="400" spans="1:18" ht="18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</row>
    <row r="401" spans="1:18" ht="18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</row>
    <row r="402" spans="1:18" ht="18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</row>
    <row r="403" spans="1:18" ht="18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</row>
    <row r="404" spans="1:18" ht="18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</row>
    <row r="405" spans="1:18" ht="18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</row>
    <row r="406" spans="1:18" ht="18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</row>
    <row r="407" spans="1:18" ht="18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</row>
    <row r="408" spans="1:18" ht="18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</row>
    <row r="409" spans="1:18" ht="18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</row>
    <row r="410" spans="1:18" ht="18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</row>
    <row r="411" spans="1:18" ht="18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</row>
    <row r="412" spans="1:18" ht="18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</row>
    <row r="413" spans="1:18" ht="18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</row>
    <row r="414" spans="1:18" ht="18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</row>
    <row r="415" spans="1:18" ht="18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</row>
    <row r="416" spans="1:18" ht="18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</row>
    <row r="417" spans="1:18" ht="18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</row>
    <row r="418" spans="1:18" ht="18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</row>
    <row r="419" spans="1:18" ht="18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</row>
    <row r="420" spans="1:18" ht="18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</row>
    <row r="421" spans="1:18" ht="18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</row>
    <row r="422" spans="1:18" ht="18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</row>
    <row r="423" spans="1:18" ht="18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</row>
    <row r="424" spans="1:18" ht="18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</row>
    <row r="425" spans="1:18" ht="18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</row>
    <row r="426" spans="1:18" ht="18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</row>
    <row r="427" spans="1:18" ht="18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</row>
    <row r="428" spans="1:18" ht="18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</row>
    <row r="429" spans="1:18" ht="18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</row>
    <row r="430" spans="1:18" ht="18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</row>
    <row r="431" spans="1:18" ht="18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</row>
    <row r="432" spans="1:18" ht="18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</row>
    <row r="433" spans="1:18" ht="18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</row>
    <row r="434" spans="1:18" ht="18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</row>
    <row r="435" spans="1:18" ht="18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</row>
    <row r="436" spans="1:18" ht="18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</row>
    <row r="437" spans="1:18" ht="18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</row>
    <row r="438" spans="1:18" ht="18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</row>
    <row r="439" spans="1:18" ht="18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</row>
    <row r="440" spans="1:18" ht="18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</row>
    <row r="441" spans="1:18" ht="18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</row>
    <row r="442" spans="1:18" ht="18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</row>
    <row r="443" spans="1:18" ht="18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</row>
    <row r="444" spans="1:18" ht="18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</row>
    <row r="445" spans="1:18" ht="18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</row>
    <row r="446" spans="1:18" ht="18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</row>
    <row r="447" spans="1:18" ht="18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</row>
    <row r="448" spans="1:18" ht="18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</row>
    <row r="449" spans="1:18" ht="18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</row>
    <row r="450" spans="1:18" ht="18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</row>
    <row r="451" spans="1:18" ht="18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</row>
    <row r="452" spans="1:18" ht="18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</row>
    <row r="453" spans="1:18" ht="18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</row>
    <row r="454" spans="1:18" ht="18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</row>
    <row r="455" spans="1:18" ht="18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</row>
    <row r="456" spans="1:18" ht="18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</row>
    <row r="457" spans="1:18" ht="18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</row>
    <row r="458" spans="1:18" ht="18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</row>
    <row r="459" spans="1:18" ht="18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</row>
    <row r="460" spans="1:18" ht="18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</row>
    <row r="461" spans="1:18" ht="18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</row>
    <row r="462" spans="1:18" ht="18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</row>
    <row r="463" spans="1:18" ht="18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</row>
    <row r="464" spans="1:18" ht="18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</row>
    <row r="465" spans="1:18" ht="18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</row>
    <row r="466" spans="1:18" ht="18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</row>
    <row r="467" spans="1:18" ht="18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</row>
    <row r="468" spans="1:18" ht="18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</row>
    <row r="469" spans="1:18" ht="18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</row>
    <row r="470" spans="1:18" ht="18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</row>
    <row r="471" spans="1:18" ht="18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</row>
    <row r="472" spans="1:18" ht="18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</row>
    <row r="473" spans="1:18" ht="18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</row>
    <row r="474" spans="1:18" ht="18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</row>
    <row r="475" spans="1:18" ht="18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</row>
    <row r="476" spans="1:18" ht="18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</row>
    <row r="477" spans="1:18" ht="18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</row>
    <row r="478" spans="1:18" ht="18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</row>
    <row r="479" spans="1:18" ht="18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</row>
    <row r="480" spans="1:18" ht="18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</row>
    <row r="481" spans="1:18" ht="18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</row>
    <row r="482" spans="1:18" ht="18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</row>
    <row r="483" spans="1:18" ht="18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</row>
    <row r="484" spans="1:18" ht="18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</row>
    <row r="485" spans="1:18" ht="18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</row>
    <row r="486" spans="1:18" ht="18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</row>
    <row r="487" spans="1:18" ht="18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</row>
    <row r="488" spans="1:18" ht="18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</row>
    <row r="489" spans="1:18" ht="18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</row>
    <row r="490" spans="1:18" ht="18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</row>
    <row r="491" spans="1:18" ht="18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</row>
    <row r="492" spans="1:18" ht="18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</row>
    <row r="493" spans="1:18" ht="18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</row>
    <row r="494" spans="1:18" ht="18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</row>
    <row r="495" spans="1:18" ht="18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</row>
    <row r="496" spans="1:18" ht="18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</row>
    <row r="497" spans="1:18" ht="18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</row>
    <row r="498" spans="1:18" ht="18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</row>
    <row r="499" spans="1:18" ht="18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</row>
    <row r="500" spans="1:18" ht="18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</row>
    <row r="501" spans="1:18" ht="18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</row>
    <row r="502" spans="1:18" ht="18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</row>
    <row r="503" spans="1:18" ht="18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</row>
    <row r="504" spans="1:18" ht="18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</row>
    <row r="505" spans="1:18" ht="18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</row>
    <row r="506" spans="1:18" ht="18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</row>
    <row r="507" spans="1:18" ht="18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</row>
    <row r="508" spans="1:18" ht="18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</row>
    <row r="509" spans="1:18" ht="18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</row>
    <row r="510" spans="1:18" ht="18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</row>
    <row r="511" spans="1:18" ht="18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</row>
    <row r="512" spans="1:18" ht="18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</row>
    <row r="513" spans="1:18" ht="18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</row>
    <row r="514" spans="1:18" ht="18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</row>
    <row r="515" spans="1:18" ht="18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</row>
    <row r="516" spans="1:18" ht="18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</row>
    <row r="517" spans="1:18" ht="18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</row>
    <row r="518" spans="1:18" ht="18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</row>
    <row r="519" spans="1:18" ht="18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</row>
    <row r="520" spans="1:18" ht="18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</row>
    <row r="521" spans="1:18" ht="18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</row>
    <row r="522" spans="1:18" ht="18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</row>
    <row r="523" spans="1:18" ht="18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</row>
    <row r="524" spans="1:18" ht="18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</row>
    <row r="525" spans="1:18" ht="18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</row>
    <row r="526" spans="1:18" ht="18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</row>
    <row r="527" spans="1:18" ht="18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</row>
    <row r="528" spans="1:18" ht="18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</row>
    <row r="529" spans="1:18" ht="18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</row>
    <row r="530" spans="1:18" ht="18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</row>
    <row r="531" spans="1:18" ht="18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</row>
    <row r="532" spans="1:18" ht="18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</row>
    <row r="533" spans="1:18" ht="18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</row>
    <row r="534" spans="1:18" ht="18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</row>
    <row r="535" spans="1:18" ht="18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</row>
    <row r="536" spans="1:18" ht="18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</row>
    <row r="537" spans="1:18" ht="18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</row>
    <row r="538" spans="1:18" ht="18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</row>
    <row r="539" spans="1:18" ht="18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</row>
    <row r="540" spans="1:18" ht="18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</row>
    <row r="541" spans="1:18" ht="18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</row>
    <row r="542" spans="1:18" ht="18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</row>
    <row r="543" spans="1:18" ht="18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</row>
    <row r="544" spans="1:18" ht="18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</row>
    <row r="545" spans="1:18" ht="18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</row>
    <row r="546" spans="1:18" ht="18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</row>
    <row r="547" spans="1:18" ht="18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</row>
    <row r="548" spans="1:18" ht="18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</row>
    <row r="549" spans="1:18" ht="18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</row>
    <row r="550" spans="1:18" ht="18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</row>
    <row r="551" spans="1:18" ht="18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</row>
    <row r="552" spans="1:18" ht="18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</row>
    <row r="553" spans="1:18" ht="18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</row>
    <row r="554" spans="1:18" ht="18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</row>
    <row r="555" spans="1:18" ht="18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</row>
    <row r="556" spans="1:18" ht="18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</row>
    <row r="557" spans="1:18" ht="18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</row>
    <row r="558" spans="1:18" ht="18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</row>
    <row r="559" spans="1:18" ht="18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</row>
    <row r="560" spans="1:18" ht="18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</row>
    <row r="561" spans="1:18" ht="18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</row>
    <row r="562" spans="1:18" ht="18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</row>
    <row r="563" spans="1:18" ht="18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</row>
    <row r="564" spans="1:18" ht="18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</row>
    <row r="565" spans="1:18" ht="18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</row>
    <row r="566" spans="1:18" ht="18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</row>
    <row r="567" spans="1:18" ht="18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</row>
    <row r="568" spans="1:18" ht="18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</row>
    <row r="569" spans="1:18" ht="18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</row>
    <row r="570" spans="1:18" ht="18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</row>
    <row r="571" spans="1:18" ht="18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</row>
    <row r="572" spans="1:18" ht="18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</row>
    <row r="573" spans="1:18" ht="18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</row>
    <row r="574" spans="1:18" ht="18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</row>
    <row r="575" spans="1:18" ht="18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</row>
    <row r="576" spans="1:18" ht="18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</row>
    <row r="577" spans="1:18" ht="18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</row>
    <row r="578" spans="1:18" ht="18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</row>
    <row r="579" spans="1:18" ht="18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</row>
    <row r="580" spans="1:18" ht="18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</row>
    <row r="581" spans="1:18" ht="18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</row>
    <row r="582" spans="1:18" ht="18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</row>
    <row r="583" spans="1:18" ht="18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</row>
    <row r="584" spans="1:18" ht="18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</row>
    <row r="585" spans="1:18" ht="18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</row>
    <row r="586" spans="1:18" ht="18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</row>
    <row r="587" spans="1:18" ht="18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</row>
    <row r="588" spans="1:18" ht="18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</row>
    <row r="589" spans="1:18" ht="18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</row>
    <row r="590" spans="1:18" ht="18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</row>
    <row r="591" spans="1:18" ht="18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</row>
    <row r="592" spans="1:18" ht="18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</row>
    <row r="593" spans="1:18" ht="18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</row>
    <row r="594" spans="1:18" ht="18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</row>
    <row r="595" spans="1:18" ht="18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</row>
    <row r="596" spans="1:18" ht="18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</row>
    <row r="597" spans="1:18" ht="18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</row>
    <row r="598" spans="1:18" ht="18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</row>
    <row r="599" spans="1:18" ht="18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</row>
    <row r="600" spans="1:18" ht="18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</row>
    <row r="601" spans="1:18" ht="18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</row>
    <row r="602" spans="1:18" ht="18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</row>
    <row r="603" spans="1:18" ht="18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</row>
    <row r="604" spans="1:18" ht="18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</row>
    <row r="605" spans="1:18" ht="18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</row>
    <row r="606" spans="1:18" ht="18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</row>
    <row r="607" spans="1:18" ht="18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</row>
    <row r="608" spans="1:18" ht="18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</row>
    <row r="609" spans="1:18" ht="18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</row>
    <row r="610" spans="1:18" ht="18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</row>
    <row r="611" spans="1:18" ht="18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</row>
    <row r="612" spans="1:18" ht="18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</row>
    <row r="613" spans="1:18" ht="18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</row>
    <row r="614" spans="1:18" ht="18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</row>
    <row r="615" spans="1:18" ht="18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</row>
    <row r="616" spans="1:18" ht="18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</row>
    <row r="617" spans="1:18" ht="18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</row>
    <row r="618" spans="1:18" ht="18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</row>
    <row r="619" spans="1:18" ht="18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</row>
    <row r="620" spans="1:18" ht="18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</row>
    <row r="621" spans="1:18" ht="18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</row>
    <row r="622" spans="1:18" ht="18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</row>
    <row r="623" spans="1:18" ht="18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</row>
    <row r="624" spans="1:18" ht="18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</row>
    <row r="625" spans="1:18" ht="18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</row>
    <row r="626" spans="1:18" ht="18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</row>
    <row r="627" spans="1:18" ht="18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</row>
    <row r="628" spans="1:18" ht="18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</row>
    <row r="629" spans="1:18" ht="18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</row>
    <row r="630" spans="1:18" ht="18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</row>
    <row r="631" spans="1:18" ht="18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</row>
    <row r="632" spans="1:18" ht="18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</row>
    <row r="633" spans="1:18" ht="18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</row>
    <row r="634" spans="1:18" ht="18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</row>
    <row r="635" spans="1:18" ht="18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</row>
    <row r="636" spans="1:18" ht="18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</row>
    <row r="637" spans="1:18" ht="18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</row>
    <row r="638" spans="1:18" ht="18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</row>
    <row r="639" spans="1:18" ht="18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</row>
    <row r="640" spans="1:18" ht="18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</row>
    <row r="641" spans="1:18" ht="18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</row>
    <row r="642" spans="1:18" ht="18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</row>
    <row r="643" spans="1:18" ht="18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</row>
    <row r="644" spans="1:18" ht="18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</row>
    <row r="645" spans="1:18" ht="18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</row>
    <row r="646" spans="1:18" ht="18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</row>
    <row r="647" spans="1:18" ht="18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</row>
    <row r="648" spans="1:18" ht="18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</row>
    <row r="649" spans="1:18" ht="18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</row>
    <row r="650" spans="1:18" ht="18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</row>
    <row r="651" spans="1:18" ht="18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</row>
    <row r="652" spans="1:18" ht="18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</row>
    <row r="653" spans="1:18" ht="18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</row>
    <row r="654" spans="1:18" ht="18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</row>
    <row r="655" spans="1:18" ht="18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</row>
    <row r="656" spans="1:18" ht="18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</row>
    <row r="657" spans="1:18" ht="18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</row>
    <row r="658" spans="1:18" ht="18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</row>
    <row r="659" spans="1:18" ht="18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</row>
    <row r="660" spans="1:18" ht="18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</row>
    <row r="661" spans="1:18" ht="18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</row>
    <row r="662" spans="1:18" ht="18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</row>
    <row r="663" spans="1:18" ht="18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</row>
    <row r="664" spans="1:18" ht="18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</row>
    <row r="665" spans="1:18" ht="18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</row>
    <row r="666" spans="1:18" ht="18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</row>
    <row r="667" spans="1:18" ht="18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</row>
    <row r="668" spans="1:18" ht="18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</row>
    <row r="669" spans="1:18" ht="18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</row>
    <row r="670" spans="1:18" ht="18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</row>
    <row r="671" spans="1:18" ht="18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</row>
    <row r="672" spans="1:18" ht="18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</row>
    <row r="673" spans="1:18" ht="18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</row>
    <row r="674" spans="1:18" ht="18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</row>
    <row r="675" spans="1:18" ht="18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</row>
    <row r="676" spans="1:18" ht="18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</row>
    <row r="677" spans="1:18" ht="18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</row>
    <row r="678" spans="1:18" ht="18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</row>
    <row r="679" spans="1:18" ht="18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</row>
    <row r="680" spans="1:18" ht="18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</row>
    <row r="681" spans="1:18" ht="18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</row>
    <row r="682" spans="1:18" ht="18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</row>
    <row r="683" spans="1:18" ht="18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</row>
    <row r="684" spans="1:18" ht="18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</row>
    <row r="685" spans="1:18" ht="18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</row>
    <row r="686" spans="1:18" ht="18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</row>
    <row r="687" spans="1:18" ht="18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</row>
    <row r="688" spans="1:18" ht="18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</row>
    <row r="689" spans="1:18" ht="18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</row>
    <row r="690" spans="1:18" ht="18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</row>
    <row r="691" spans="1:18" ht="18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</row>
    <row r="692" spans="1:18" ht="18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</row>
    <row r="693" spans="1:18" ht="18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</row>
    <row r="694" spans="1:18" ht="18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</row>
    <row r="695" spans="1:18" ht="18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</row>
    <row r="696" spans="1:18" ht="18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</row>
    <row r="697" spans="1:18" ht="18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</row>
    <row r="698" spans="1:18" ht="18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</row>
    <row r="699" spans="1:18" ht="18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</row>
    <row r="700" spans="1:18" ht="18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</row>
    <row r="701" spans="1:18" ht="18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</row>
    <row r="702" spans="1:18" ht="18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</row>
    <row r="703" spans="1:18" ht="18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</row>
    <row r="704" spans="1:18" ht="18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</row>
    <row r="705" spans="1:18" ht="18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</row>
    <row r="706" spans="1:18" ht="18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</row>
    <row r="707" spans="1:18" ht="18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</row>
    <row r="708" spans="1:18" ht="18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</row>
    <row r="709" spans="1:18" ht="18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</row>
    <row r="710" spans="1:18" ht="18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</row>
    <row r="711" spans="1:18" ht="18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</row>
    <row r="712" spans="1:18" ht="18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</row>
    <row r="713" spans="1:18" ht="18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</row>
    <row r="714" spans="1:18" ht="18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</row>
    <row r="715" spans="1:18" ht="18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</row>
    <row r="716" spans="1:18" ht="18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</row>
    <row r="717" spans="1:18" ht="18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</row>
    <row r="718" spans="1:18" ht="18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</row>
    <row r="719" spans="1:18" ht="18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</row>
    <row r="720" spans="1:18" ht="18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</row>
    <row r="721" spans="1:18" ht="18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</row>
    <row r="722" spans="1:18" ht="18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</row>
    <row r="723" spans="1:18" ht="18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</row>
    <row r="724" spans="1:18" ht="18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</row>
    <row r="725" spans="1:18" ht="18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</row>
    <row r="726" spans="1:18" ht="18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</row>
    <row r="727" spans="1:18" ht="18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</row>
    <row r="728" spans="1:18" ht="18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</row>
    <row r="729" spans="1:18" ht="18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</row>
    <row r="730" spans="1:18" ht="18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</row>
    <row r="731" spans="1:18" ht="18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</row>
    <row r="732" spans="1:18" ht="18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</row>
    <row r="733" spans="1:18" ht="18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</row>
    <row r="734" spans="1:18" ht="18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</row>
    <row r="735" spans="1:18" ht="18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</row>
    <row r="736" spans="1:18" ht="18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</row>
    <row r="737" spans="1:18" ht="18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</row>
    <row r="738" spans="1:18" ht="18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</row>
    <row r="739" spans="1:18" ht="18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</row>
    <row r="740" spans="1:18" ht="18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</row>
    <row r="741" spans="1:18" ht="18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</row>
    <row r="742" spans="1:18" ht="18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</row>
    <row r="743" spans="1:18" ht="18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</row>
    <row r="744" spans="1:18" ht="18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</row>
    <row r="745" spans="1:18" ht="18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</row>
    <row r="746" spans="1:18" ht="18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</row>
    <row r="747" spans="1:18" ht="18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</row>
    <row r="748" spans="1:18" ht="18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</row>
    <row r="749" spans="1:18" ht="18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</row>
    <row r="750" spans="1:18" ht="18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</row>
    <row r="751" spans="1:18" ht="18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</row>
    <row r="752" spans="1:18" ht="18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</row>
    <row r="753" spans="1:18" ht="18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</row>
    <row r="754" spans="1:18" ht="18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</row>
    <row r="755" spans="1:18" ht="18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</row>
    <row r="756" spans="1:18" ht="18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</row>
    <row r="757" spans="1:18" ht="18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</row>
    <row r="758" spans="1:18" ht="18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</row>
    <row r="759" spans="1:18" ht="18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</row>
    <row r="760" spans="1:18" ht="18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</row>
    <row r="761" spans="1:18" ht="18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</row>
    <row r="762" spans="1:18" ht="18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</row>
    <row r="763" spans="1:18" ht="18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</row>
    <row r="764" spans="1:18" ht="18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</row>
    <row r="765" spans="1:18" ht="18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</row>
    <row r="766" spans="1:18" ht="18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</row>
    <row r="767" spans="1:18" ht="18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</row>
    <row r="768" spans="1:18" ht="18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</row>
    <row r="769" spans="1:18" ht="18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</row>
    <row r="770" spans="1:18" ht="18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</row>
    <row r="771" spans="1:18" ht="18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</row>
    <row r="772" spans="1:18" ht="18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</row>
    <row r="773" spans="1:18" ht="18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</row>
    <row r="774" spans="1:18" ht="18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</row>
    <row r="775" spans="1:18" ht="18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</row>
    <row r="776" spans="1:18" ht="18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</row>
    <row r="777" spans="1:18" ht="18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</row>
    <row r="778" spans="1:18" ht="18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</row>
    <row r="779" spans="1:18" ht="18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</row>
    <row r="780" spans="1:18" ht="18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</row>
    <row r="781" spans="1:18" ht="18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</row>
    <row r="782" spans="1:18" ht="18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</row>
    <row r="783" spans="1:18" ht="18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</row>
    <row r="784" spans="1:18" ht="18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</row>
    <row r="785" spans="1:18" ht="18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</row>
    <row r="786" spans="1:18" ht="18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</row>
    <row r="787" spans="1:18" ht="18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</row>
    <row r="788" spans="1:18" ht="18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</row>
    <row r="789" spans="1:18" ht="18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</row>
    <row r="790" spans="1:18" ht="18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</row>
    <row r="791" spans="1:18" ht="18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</row>
    <row r="792" spans="1:18" ht="18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</row>
    <row r="793" spans="1:18" ht="18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</row>
    <row r="794" spans="1:18" ht="18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</row>
    <row r="795" spans="1:18" ht="18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</row>
    <row r="796" spans="1:18" ht="18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</row>
    <row r="797" spans="1:18" ht="18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</row>
    <row r="798" spans="1:18" ht="18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</row>
    <row r="799" spans="1:18" ht="18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</row>
    <row r="800" spans="1:18" ht="18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</row>
    <row r="801" spans="1:18" ht="18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</row>
    <row r="802" spans="1:18" ht="18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</row>
    <row r="803" spans="1:18" ht="18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</row>
    <row r="804" spans="1:18" ht="18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</row>
    <row r="805" spans="1:18" ht="18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</row>
    <row r="806" spans="1:18" ht="18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</row>
    <row r="807" spans="1:18" ht="18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</row>
    <row r="808" spans="1:18" ht="18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</row>
    <row r="809" spans="1:18" ht="18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</row>
    <row r="810" spans="1:18" ht="18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</row>
    <row r="811" spans="1:18" ht="18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</row>
    <row r="812" spans="1:18" ht="18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</row>
    <row r="813" spans="1:18" ht="18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</row>
    <row r="814" spans="1:18" ht="18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</row>
    <row r="815" spans="1:18" ht="18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</row>
    <row r="816" spans="1:18" ht="18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</row>
    <row r="817" spans="1:18" ht="18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</row>
    <row r="818" spans="1:18" ht="18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</row>
    <row r="819" spans="1:18" ht="18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</row>
    <row r="820" spans="1:18" ht="18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</row>
    <row r="821" spans="1:18" ht="18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</row>
    <row r="822" spans="1:18" ht="18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</row>
    <row r="823" spans="1:18" ht="18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</row>
    <row r="824" spans="1:18" ht="18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</row>
    <row r="825" spans="1:18" ht="18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</row>
    <row r="826" spans="1:18" ht="18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</row>
    <row r="827" spans="1:18" ht="18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</row>
    <row r="828" spans="1:18" ht="18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</row>
    <row r="829" spans="1:18" ht="18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</row>
    <row r="830" spans="1:18" ht="18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</row>
    <row r="831" spans="1:18" ht="18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</row>
    <row r="832" spans="1:18" ht="18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</row>
    <row r="833" spans="1:18" ht="18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</row>
    <row r="834" spans="1:18" ht="18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</row>
    <row r="835" spans="1:18" ht="18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</row>
    <row r="836" spans="1:18" ht="18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</row>
    <row r="837" spans="1:18" ht="18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</row>
    <row r="838" spans="1:18" ht="18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</row>
    <row r="839" spans="1:18" ht="18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</row>
    <row r="840" spans="1:18" ht="18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</row>
    <row r="841" spans="1:18" ht="18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</row>
    <row r="842" spans="1:18" ht="18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</row>
    <row r="843" spans="1:18" ht="18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</row>
    <row r="844" spans="1:18" ht="18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</row>
    <row r="845" spans="1:18" ht="18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</row>
    <row r="846" spans="1:18" ht="18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</row>
    <row r="847" spans="1:18" ht="18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</row>
    <row r="848" spans="1:18" ht="18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</row>
    <row r="849" spans="1:18" ht="18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</row>
    <row r="850" spans="1:18" ht="18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</row>
    <row r="851" spans="1:18" ht="18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</row>
    <row r="852" spans="1:18" ht="18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</row>
    <row r="853" spans="1:18" ht="18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</row>
    <row r="854" spans="1:18" ht="18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</row>
    <row r="855" spans="1:18" ht="18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</row>
    <row r="856" spans="1:18" ht="18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</row>
    <row r="857" spans="1:18" ht="18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</row>
    <row r="858" spans="1:18" ht="18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</row>
    <row r="859" spans="1:18" ht="18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</row>
    <row r="860" spans="1:18" ht="18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</row>
    <row r="861" spans="1:18" ht="18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</row>
    <row r="862" spans="1:18" ht="18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</row>
    <row r="863" spans="1:18" ht="18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</row>
    <row r="864" spans="1:18" ht="18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</row>
    <row r="865" spans="1:18" ht="18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</row>
    <row r="866" spans="1:18" ht="18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</row>
    <row r="867" spans="1:18" ht="18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</row>
    <row r="868" spans="1:18" ht="18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</row>
    <row r="869" spans="1:18" ht="18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</row>
    <row r="870" spans="1:18" ht="18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</row>
    <row r="871" spans="1:18" ht="18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</row>
    <row r="872" spans="1:18" ht="18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</row>
    <row r="873" spans="1:18" ht="18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</row>
    <row r="874" spans="1:18" ht="18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</row>
    <row r="875" spans="1:18" ht="18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</row>
    <row r="876" spans="1:18" ht="18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</row>
    <row r="877" spans="1:18" ht="18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</row>
    <row r="878" spans="1:18" ht="18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</row>
    <row r="879" spans="1:18" ht="18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</row>
    <row r="880" spans="1:18" ht="18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</row>
    <row r="881" spans="1:18" ht="18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</row>
    <row r="882" spans="1:18" ht="18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</row>
    <row r="883" spans="1:18" ht="18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</row>
    <row r="884" spans="1:18" ht="18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</row>
    <row r="885" spans="1:18" ht="18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</row>
    <row r="886" spans="1:18" ht="18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</row>
    <row r="887" spans="1:18" ht="18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</row>
    <row r="888" spans="1:18" ht="18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</row>
    <row r="889" spans="1:18" ht="18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</row>
    <row r="890" spans="1:18" ht="18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</row>
    <row r="891" spans="1:18" ht="18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</row>
    <row r="892" spans="1:18" ht="18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</row>
    <row r="893" spans="1:18" ht="18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</row>
    <row r="894" spans="1:18" ht="18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</row>
    <row r="895" spans="1:18" ht="18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</row>
    <row r="896" spans="1:18" ht="18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</row>
    <row r="897" spans="1:18" ht="18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</row>
    <row r="898" spans="1:18" ht="18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</row>
    <row r="899" spans="1:18" ht="18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</row>
    <row r="900" spans="1:18" ht="18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</row>
    <row r="901" spans="1:18" ht="18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</row>
    <row r="902" spans="1:18" ht="18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</row>
    <row r="903" spans="1:18" ht="18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</row>
    <row r="904" spans="1:18" ht="18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</row>
    <row r="905" spans="1:18" ht="18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</row>
    <row r="906" spans="1:18" ht="18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</row>
    <row r="907" spans="1:18" ht="18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</row>
    <row r="908" spans="1:18" ht="18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</row>
    <row r="909" spans="1:18" ht="18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</row>
    <row r="910" spans="1:18" ht="18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</row>
    <row r="911" spans="1:18" ht="18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</row>
    <row r="912" spans="1:18" ht="18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</row>
    <row r="913" spans="1:18" ht="18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</row>
    <row r="914" spans="1:18" ht="18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</row>
    <row r="915" spans="1:18" ht="18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</row>
    <row r="916" spans="1:18" ht="18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</row>
    <row r="917" spans="1:18" ht="18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</row>
    <row r="918" spans="1:18" ht="18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</row>
    <row r="919" spans="1:18" ht="18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</row>
    <row r="920" spans="1:18" ht="18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</row>
    <row r="921" spans="1:18" ht="18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</row>
    <row r="922" spans="1:18" ht="18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</row>
    <row r="923" spans="1:18" ht="18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</row>
    <row r="924" spans="1:18" ht="18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</row>
    <row r="925" spans="1:18" ht="18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</row>
    <row r="926" spans="1:18" ht="18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</row>
    <row r="927" spans="1:18" ht="18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</row>
    <row r="928" spans="1:18" ht="18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</row>
    <row r="929" spans="1:18" ht="18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</row>
    <row r="930" spans="1:18" ht="18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</row>
    <row r="931" spans="1:18" ht="18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</row>
    <row r="932" spans="1:18" ht="18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</row>
    <row r="933" spans="1:18" ht="18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</row>
    <row r="934" spans="1:18" ht="18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</row>
    <row r="935" spans="1:18" ht="18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</row>
    <row r="936" spans="1:18" ht="18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</row>
    <row r="937" spans="1:18" ht="18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</row>
    <row r="938" spans="1:18" ht="18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</row>
    <row r="939" spans="1:18" ht="18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</row>
    <row r="940" spans="1:18" ht="18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</row>
    <row r="941" spans="1:18" ht="18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</row>
    <row r="942" spans="1:18" ht="18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</row>
    <row r="943" spans="1:18" ht="18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</row>
    <row r="944" spans="1:18" ht="18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</row>
    <row r="945" spans="1:18" ht="18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</row>
    <row r="946" spans="1:18" ht="18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</row>
    <row r="947" spans="1:18" ht="18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</row>
    <row r="948" spans="1:18" ht="18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</row>
    <row r="949" spans="1:18" ht="18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</row>
    <row r="950" spans="1:18" ht="18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</row>
    <row r="951" spans="1:18" ht="18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</row>
    <row r="952" spans="1:18" ht="18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</row>
    <row r="953" spans="1:18" ht="18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</row>
    <row r="954" spans="1:18" ht="18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</row>
    <row r="955" spans="1:18" ht="18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</row>
    <row r="956" spans="1:18" ht="18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</row>
    <row r="957" spans="1:18" ht="18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</row>
    <row r="958" spans="1:18" ht="18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</row>
    <row r="959" spans="1:18" ht="18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</row>
    <row r="960" spans="1:18" ht="18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</row>
    <row r="961" spans="1:18" ht="18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</row>
    <row r="962" spans="1:18" ht="18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</row>
    <row r="963" spans="1:18" ht="18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</row>
    <row r="964" spans="1:18" ht="18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</row>
    <row r="965" spans="1:18" ht="18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</row>
    <row r="966" spans="1:18" ht="18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</row>
    <row r="967" spans="1:18" ht="18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</row>
    <row r="968" spans="1:18" ht="18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</row>
    <row r="969" spans="1:18" ht="18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</row>
    <row r="970" spans="1:18" ht="18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</row>
    <row r="971" spans="1:18" ht="18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</row>
    <row r="972" spans="1:18" ht="18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</row>
    <row r="973" spans="1:18" ht="18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</row>
    <row r="974" spans="1:18" ht="18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</row>
    <row r="975" spans="1:18" ht="18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</row>
    <row r="976" spans="1:18" ht="18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</row>
    <row r="977" spans="1:18" ht="18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</row>
    <row r="978" spans="1:18" ht="18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</row>
    <row r="979" spans="1:18" ht="18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</row>
    <row r="980" spans="1:18" ht="18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</row>
    <row r="981" spans="1:18" ht="18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</row>
    <row r="982" spans="1:18" ht="18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</row>
    <row r="983" spans="1:18" ht="18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</row>
    <row r="984" spans="1:18" ht="18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</row>
    <row r="985" spans="1:18" ht="18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</row>
    <row r="986" spans="1:18" ht="18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</row>
    <row r="987" spans="1:18" ht="18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</row>
    <row r="988" spans="1:18" ht="18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</row>
    <row r="989" spans="1:18" ht="18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</row>
    <row r="990" spans="1:18" ht="18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</row>
    <row r="991" spans="1:18" ht="18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</row>
    <row r="992" spans="1:18" ht="18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</row>
    <row r="993" spans="1:18" ht="18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</row>
    <row r="994" spans="1:18" ht="18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</row>
    <row r="995" spans="1:18" ht="18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</row>
    <row r="996" spans="1:18" ht="18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</row>
    <row r="997" spans="1:18" ht="18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</row>
    <row r="998" spans="1:18" ht="18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</row>
    <row r="999" spans="1:18" ht="18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</row>
    <row r="1000" spans="1:18" ht="18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</row>
    <row r="1001" spans="1:18" ht="18">
      <c r="A1001" s="186"/>
      <c r="B1001" s="186"/>
      <c r="C1001" s="186"/>
      <c r="D1001" s="186"/>
      <c r="E1001" s="186"/>
      <c r="F1001" s="186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</row>
    <row r="1002" spans="1:18" ht="18">
      <c r="A1002" s="186"/>
      <c r="B1002" s="186"/>
      <c r="C1002" s="186"/>
      <c r="D1002" s="186"/>
      <c r="E1002" s="186"/>
      <c r="F1002" s="186"/>
      <c r="G1002" s="186"/>
      <c r="H1002" s="186"/>
      <c r="I1002" s="186"/>
      <c r="J1002" s="186"/>
      <c r="K1002" s="186"/>
      <c r="L1002" s="186"/>
      <c r="M1002" s="186"/>
      <c r="N1002" s="186"/>
      <c r="O1002" s="186"/>
      <c r="P1002" s="186"/>
      <c r="Q1002" s="186"/>
      <c r="R1002" s="186"/>
    </row>
    <row r="1003" spans="1:18" ht="18">
      <c r="A1003" s="186"/>
      <c r="B1003" s="186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</row>
    <row r="1004" spans="1:18" ht="18">
      <c r="A1004" s="186"/>
      <c r="B1004" s="186"/>
      <c r="C1004" s="186"/>
      <c r="D1004" s="186"/>
      <c r="E1004" s="186"/>
      <c r="F1004" s="186"/>
      <c r="G1004" s="186"/>
      <c r="H1004" s="186"/>
      <c r="I1004" s="186"/>
      <c r="J1004" s="186"/>
      <c r="K1004" s="186"/>
      <c r="L1004" s="186"/>
      <c r="M1004" s="186"/>
      <c r="N1004" s="186"/>
      <c r="O1004" s="186"/>
      <c r="P1004" s="186"/>
      <c r="Q1004" s="186"/>
      <c r="R1004" s="186"/>
    </row>
    <row r="1005" spans="1:18" ht="18">
      <c r="A1005" s="186"/>
      <c r="B1005" s="186"/>
      <c r="C1005" s="186"/>
      <c r="D1005" s="186"/>
      <c r="E1005" s="186"/>
      <c r="F1005" s="186"/>
      <c r="G1005" s="186"/>
      <c r="H1005" s="186"/>
      <c r="I1005" s="186"/>
      <c r="J1005" s="186"/>
      <c r="K1005" s="186"/>
      <c r="L1005" s="186"/>
      <c r="M1005" s="186"/>
      <c r="N1005" s="186"/>
      <c r="O1005" s="186"/>
      <c r="P1005" s="186"/>
      <c r="Q1005" s="186"/>
      <c r="R1005" s="186"/>
    </row>
    <row r="1006" spans="1:18" ht="18">
      <c r="A1006" s="186"/>
      <c r="B1006" s="186"/>
      <c r="C1006" s="186"/>
      <c r="D1006" s="186"/>
      <c r="E1006" s="186"/>
      <c r="F1006" s="186"/>
      <c r="G1006" s="186"/>
      <c r="H1006" s="186"/>
      <c r="I1006" s="186"/>
      <c r="J1006" s="186"/>
      <c r="K1006" s="186"/>
      <c r="L1006" s="186"/>
      <c r="M1006" s="186"/>
      <c r="N1006" s="186"/>
      <c r="O1006" s="186"/>
      <c r="P1006" s="186"/>
      <c r="Q1006" s="186"/>
      <c r="R1006" s="186"/>
    </row>
    <row r="1007" spans="1:18" ht="18">
      <c r="A1007" s="186"/>
      <c r="B1007" s="186"/>
      <c r="C1007" s="186"/>
      <c r="D1007" s="186"/>
      <c r="E1007" s="186"/>
      <c r="F1007" s="186"/>
      <c r="G1007" s="186"/>
      <c r="H1007" s="186"/>
      <c r="I1007" s="186"/>
      <c r="J1007" s="186"/>
      <c r="K1007" s="186"/>
      <c r="L1007" s="186"/>
      <c r="M1007" s="186"/>
      <c r="N1007" s="186"/>
      <c r="O1007" s="186"/>
      <c r="P1007" s="186"/>
      <c r="Q1007" s="186"/>
      <c r="R1007" s="186"/>
    </row>
    <row r="1008" spans="1:18" ht="18">
      <c r="A1008" s="186"/>
      <c r="B1008" s="186"/>
      <c r="C1008" s="186"/>
      <c r="D1008" s="186"/>
      <c r="E1008" s="186"/>
      <c r="F1008" s="186"/>
      <c r="G1008" s="186"/>
      <c r="H1008" s="186"/>
      <c r="I1008" s="186"/>
      <c r="J1008" s="186"/>
      <c r="K1008" s="186"/>
      <c r="L1008" s="186"/>
      <c r="M1008" s="186"/>
      <c r="N1008" s="186"/>
      <c r="O1008" s="186"/>
      <c r="P1008" s="186"/>
      <c r="Q1008" s="186"/>
      <c r="R1008" s="186"/>
    </row>
    <row r="1009" spans="1:18" ht="18">
      <c r="A1009" s="186"/>
      <c r="B1009" s="186"/>
      <c r="C1009" s="186"/>
      <c r="D1009" s="186"/>
      <c r="E1009" s="186"/>
      <c r="F1009" s="186"/>
      <c r="G1009" s="186"/>
      <c r="H1009" s="186"/>
      <c r="I1009" s="186"/>
      <c r="J1009" s="186"/>
      <c r="K1009" s="186"/>
      <c r="L1009" s="186"/>
      <c r="M1009" s="186"/>
      <c r="N1009" s="186"/>
      <c r="O1009" s="186"/>
      <c r="P1009" s="186"/>
      <c r="Q1009" s="186"/>
      <c r="R1009" s="186"/>
    </row>
    <row r="1010" spans="1:18" ht="18">
      <c r="A1010" s="186"/>
      <c r="B1010" s="186"/>
      <c r="C1010" s="186"/>
      <c r="D1010" s="186"/>
      <c r="E1010" s="186"/>
      <c r="F1010" s="186"/>
      <c r="G1010" s="186"/>
      <c r="H1010" s="186"/>
      <c r="I1010" s="186"/>
      <c r="J1010" s="186"/>
      <c r="K1010" s="186"/>
      <c r="L1010" s="186"/>
      <c r="M1010" s="186"/>
      <c r="N1010" s="186"/>
      <c r="O1010" s="186"/>
      <c r="P1010" s="186"/>
      <c r="Q1010" s="186"/>
      <c r="R1010" s="186"/>
    </row>
    <row r="1011" spans="1:18" ht="18">
      <c r="A1011" s="186"/>
      <c r="B1011" s="186"/>
      <c r="C1011" s="186"/>
      <c r="D1011" s="186"/>
      <c r="E1011" s="186"/>
      <c r="F1011" s="186"/>
      <c r="G1011" s="186"/>
      <c r="H1011" s="186"/>
      <c r="I1011" s="186"/>
      <c r="J1011" s="186"/>
      <c r="K1011" s="186"/>
      <c r="L1011" s="186"/>
      <c r="M1011" s="186"/>
      <c r="N1011" s="186"/>
      <c r="O1011" s="186"/>
      <c r="P1011" s="186"/>
      <c r="Q1011" s="186"/>
      <c r="R1011" s="186"/>
    </row>
    <row r="1012" spans="1:18" ht="18">
      <c r="A1012" s="186"/>
      <c r="B1012" s="186"/>
      <c r="C1012" s="186"/>
      <c r="D1012" s="186"/>
      <c r="E1012" s="186"/>
      <c r="F1012" s="186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</row>
    <row r="1013" spans="1:18" ht="18">
      <c r="A1013" s="186"/>
      <c r="B1013" s="186"/>
      <c r="C1013" s="186"/>
      <c r="D1013" s="186"/>
      <c r="E1013" s="186"/>
      <c r="F1013" s="186"/>
      <c r="G1013" s="186"/>
      <c r="H1013" s="186"/>
      <c r="I1013" s="186"/>
      <c r="J1013" s="186"/>
      <c r="K1013" s="186"/>
      <c r="L1013" s="186"/>
      <c r="M1013" s="186"/>
      <c r="N1013" s="186"/>
      <c r="O1013" s="186"/>
      <c r="P1013" s="186"/>
      <c r="Q1013" s="186"/>
      <c r="R1013" s="186"/>
    </row>
    <row r="1014" spans="1:18" ht="18">
      <c r="A1014" s="186"/>
      <c r="B1014" s="186"/>
      <c r="C1014" s="186"/>
      <c r="D1014" s="186"/>
      <c r="E1014" s="186"/>
      <c r="F1014" s="186"/>
      <c r="G1014" s="186"/>
      <c r="H1014" s="186"/>
      <c r="I1014" s="186"/>
      <c r="J1014" s="186"/>
      <c r="K1014" s="186"/>
      <c r="L1014" s="186"/>
      <c r="M1014" s="186"/>
      <c r="N1014" s="186"/>
      <c r="O1014" s="186"/>
      <c r="P1014" s="186"/>
      <c r="Q1014" s="186"/>
      <c r="R1014" s="186"/>
    </row>
    <row r="1015" spans="1:18" ht="18">
      <c r="A1015" s="186"/>
      <c r="B1015" s="186"/>
      <c r="C1015" s="186"/>
      <c r="D1015" s="186"/>
      <c r="E1015" s="186"/>
      <c r="F1015" s="186"/>
      <c r="G1015" s="186"/>
      <c r="H1015" s="186"/>
      <c r="I1015" s="186"/>
      <c r="J1015" s="186"/>
      <c r="K1015" s="186"/>
      <c r="L1015" s="186"/>
      <c r="M1015" s="186"/>
      <c r="N1015" s="186"/>
      <c r="O1015" s="186"/>
      <c r="P1015" s="186"/>
      <c r="Q1015" s="186"/>
      <c r="R1015" s="186"/>
    </row>
    <row r="1016" spans="1:18" ht="18">
      <c r="A1016" s="186"/>
      <c r="B1016" s="186"/>
      <c r="C1016" s="186"/>
      <c r="D1016" s="186"/>
      <c r="E1016" s="186"/>
      <c r="F1016" s="186"/>
      <c r="G1016" s="186"/>
      <c r="H1016" s="186"/>
      <c r="I1016" s="186"/>
      <c r="J1016" s="186"/>
      <c r="K1016" s="186"/>
      <c r="L1016" s="186"/>
      <c r="M1016" s="186"/>
      <c r="N1016" s="186"/>
      <c r="O1016" s="186"/>
      <c r="P1016" s="186"/>
      <c r="Q1016" s="186"/>
      <c r="R1016" s="186"/>
    </row>
    <row r="1017" spans="1:18" ht="18">
      <c r="A1017" s="186"/>
      <c r="B1017" s="186"/>
      <c r="C1017" s="186"/>
      <c r="D1017" s="186"/>
      <c r="E1017" s="186"/>
      <c r="F1017" s="186"/>
      <c r="G1017" s="186"/>
      <c r="H1017" s="186"/>
      <c r="I1017" s="186"/>
      <c r="J1017" s="186"/>
      <c r="K1017" s="186"/>
      <c r="L1017" s="186"/>
      <c r="M1017" s="186"/>
      <c r="N1017" s="186"/>
      <c r="O1017" s="186"/>
      <c r="P1017" s="186"/>
      <c r="Q1017" s="186"/>
      <c r="R1017" s="186"/>
    </row>
    <row r="1018" spans="1:18" ht="18">
      <c r="A1018" s="186"/>
      <c r="B1018" s="186"/>
      <c r="C1018" s="186"/>
      <c r="D1018" s="186"/>
      <c r="E1018" s="186"/>
      <c r="F1018" s="186"/>
      <c r="G1018" s="186"/>
      <c r="H1018" s="186"/>
      <c r="I1018" s="186"/>
      <c r="J1018" s="186"/>
      <c r="K1018" s="186"/>
      <c r="L1018" s="186"/>
      <c r="M1018" s="186"/>
      <c r="N1018" s="186"/>
      <c r="O1018" s="186"/>
      <c r="P1018" s="186"/>
      <c r="Q1018" s="186"/>
      <c r="R1018" s="186"/>
    </row>
    <row r="1019" spans="1:18" ht="18">
      <c r="A1019" s="186"/>
      <c r="B1019" s="186"/>
      <c r="C1019" s="186"/>
      <c r="D1019" s="186"/>
      <c r="E1019" s="186"/>
      <c r="F1019" s="186"/>
      <c r="G1019" s="186"/>
      <c r="H1019" s="186"/>
      <c r="I1019" s="186"/>
      <c r="J1019" s="186"/>
      <c r="K1019" s="186"/>
      <c r="L1019" s="186"/>
      <c r="M1019" s="186"/>
      <c r="N1019" s="186"/>
      <c r="O1019" s="186"/>
      <c r="P1019" s="186"/>
      <c r="Q1019" s="186"/>
      <c r="R1019" s="186"/>
    </row>
    <row r="1020" spans="1:18" ht="18">
      <c r="A1020" s="186"/>
      <c r="B1020" s="186"/>
      <c r="C1020" s="186"/>
      <c r="D1020" s="186"/>
      <c r="E1020" s="186"/>
      <c r="F1020" s="186"/>
      <c r="G1020" s="186"/>
      <c r="H1020" s="186"/>
      <c r="I1020" s="186"/>
      <c r="J1020" s="186"/>
      <c r="K1020" s="186"/>
      <c r="L1020" s="186"/>
      <c r="M1020" s="186"/>
      <c r="N1020" s="186"/>
      <c r="O1020" s="186"/>
      <c r="P1020" s="186"/>
      <c r="Q1020" s="186"/>
      <c r="R1020" s="186"/>
    </row>
    <row r="1021" spans="1:18" ht="18">
      <c r="A1021" s="186"/>
      <c r="B1021" s="186"/>
      <c r="C1021" s="186"/>
      <c r="D1021" s="186"/>
      <c r="E1021" s="186"/>
      <c r="F1021" s="186"/>
      <c r="G1021" s="186"/>
      <c r="H1021" s="186"/>
      <c r="I1021" s="186"/>
      <c r="J1021" s="186"/>
      <c r="K1021" s="186"/>
      <c r="L1021" s="186"/>
      <c r="M1021" s="186"/>
      <c r="N1021" s="186"/>
      <c r="O1021" s="186"/>
      <c r="P1021" s="186"/>
      <c r="Q1021" s="186"/>
      <c r="R1021" s="186"/>
    </row>
    <row r="1022" spans="1:18" ht="18">
      <c r="A1022" s="186"/>
      <c r="B1022" s="186"/>
      <c r="C1022" s="186"/>
      <c r="D1022" s="186"/>
      <c r="E1022" s="186"/>
      <c r="F1022" s="186"/>
      <c r="G1022" s="186"/>
      <c r="H1022" s="186"/>
      <c r="I1022" s="186"/>
      <c r="J1022" s="186"/>
      <c r="K1022" s="186"/>
      <c r="L1022" s="186"/>
      <c r="M1022" s="186"/>
      <c r="N1022" s="186"/>
      <c r="O1022" s="186"/>
      <c r="P1022" s="186"/>
      <c r="Q1022" s="186"/>
      <c r="R1022" s="186"/>
    </row>
    <row r="1023" spans="1:18" ht="18">
      <c r="A1023" s="186"/>
      <c r="B1023" s="186"/>
      <c r="C1023" s="186"/>
      <c r="D1023" s="186"/>
      <c r="E1023" s="186"/>
      <c r="F1023" s="186"/>
      <c r="G1023" s="186"/>
      <c r="H1023" s="186"/>
      <c r="I1023" s="186"/>
      <c r="J1023" s="186"/>
      <c r="K1023" s="186"/>
      <c r="L1023" s="186"/>
      <c r="M1023" s="186"/>
      <c r="N1023" s="186"/>
      <c r="O1023" s="186"/>
      <c r="P1023" s="186"/>
      <c r="Q1023" s="186"/>
      <c r="R1023" s="186"/>
    </row>
    <row r="1024" spans="1:18" ht="18">
      <c r="A1024" s="186"/>
      <c r="B1024" s="186"/>
      <c r="C1024" s="186"/>
      <c r="D1024" s="186"/>
      <c r="E1024" s="186"/>
      <c r="F1024" s="186"/>
      <c r="G1024" s="186"/>
      <c r="H1024" s="186"/>
      <c r="I1024" s="186"/>
      <c r="J1024" s="186"/>
      <c r="K1024" s="186"/>
      <c r="L1024" s="186"/>
      <c r="M1024" s="186"/>
      <c r="N1024" s="186"/>
      <c r="O1024" s="186"/>
      <c r="P1024" s="186"/>
      <c r="Q1024" s="186"/>
      <c r="R1024" s="186"/>
    </row>
    <row r="1025" spans="1:18" ht="18">
      <c r="A1025" s="186"/>
      <c r="B1025" s="186"/>
      <c r="C1025" s="186"/>
      <c r="D1025" s="186"/>
      <c r="E1025" s="186"/>
      <c r="F1025" s="186"/>
      <c r="G1025" s="186"/>
      <c r="H1025" s="186"/>
      <c r="I1025" s="186"/>
      <c r="J1025" s="186"/>
      <c r="K1025" s="186"/>
      <c r="L1025" s="186"/>
      <c r="M1025" s="186"/>
      <c r="N1025" s="186"/>
      <c r="O1025" s="186"/>
      <c r="P1025" s="186"/>
      <c r="Q1025" s="186"/>
      <c r="R1025" s="186"/>
    </row>
    <row r="1026" spans="1:18" ht="18">
      <c r="A1026" s="186"/>
      <c r="B1026" s="186"/>
      <c r="C1026" s="186"/>
      <c r="D1026" s="186"/>
      <c r="E1026" s="186"/>
      <c r="F1026" s="186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</row>
    <row r="1027" spans="1:18" ht="18">
      <c r="A1027" s="186"/>
      <c r="B1027" s="186"/>
      <c r="C1027" s="186"/>
      <c r="D1027" s="186"/>
      <c r="E1027" s="186"/>
      <c r="F1027" s="186"/>
      <c r="G1027" s="186"/>
      <c r="H1027" s="186"/>
      <c r="I1027" s="186"/>
      <c r="J1027" s="186"/>
      <c r="K1027" s="186"/>
      <c r="L1027" s="186"/>
      <c r="M1027" s="186"/>
      <c r="N1027" s="186"/>
      <c r="O1027" s="186"/>
      <c r="P1027" s="186"/>
      <c r="Q1027" s="186"/>
      <c r="R1027" s="186"/>
    </row>
    <row r="1028" spans="1:18" ht="18">
      <c r="A1028" s="186"/>
      <c r="B1028" s="186"/>
      <c r="C1028" s="186"/>
      <c r="D1028" s="186"/>
      <c r="E1028" s="186"/>
      <c r="F1028" s="186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</row>
    <row r="1029" spans="1:18" ht="18">
      <c r="A1029" s="186"/>
      <c r="B1029" s="186"/>
      <c r="C1029" s="186"/>
      <c r="D1029" s="186"/>
      <c r="E1029" s="186"/>
      <c r="F1029" s="186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</row>
    <row r="1030" spans="1:18" ht="18">
      <c r="A1030" s="186"/>
      <c r="B1030" s="186"/>
      <c r="C1030" s="186"/>
      <c r="D1030" s="186"/>
      <c r="E1030" s="186"/>
      <c r="F1030" s="186"/>
      <c r="G1030" s="186"/>
      <c r="H1030" s="186"/>
      <c r="I1030" s="186"/>
      <c r="J1030" s="186"/>
      <c r="K1030" s="186"/>
      <c r="L1030" s="186"/>
      <c r="M1030" s="186"/>
      <c r="N1030" s="186"/>
      <c r="O1030" s="186"/>
      <c r="P1030" s="186"/>
      <c r="Q1030" s="186"/>
      <c r="R1030" s="186"/>
    </row>
    <row r="1031" spans="1:18" ht="18">
      <c r="A1031" s="186"/>
      <c r="B1031" s="186"/>
      <c r="C1031" s="186"/>
      <c r="D1031" s="186"/>
      <c r="E1031" s="186"/>
      <c r="F1031" s="186"/>
      <c r="G1031" s="186"/>
      <c r="H1031" s="186"/>
      <c r="I1031" s="186"/>
      <c r="J1031" s="186"/>
      <c r="K1031" s="186"/>
      <c r="L1031" s="186"/>
      <c r="M1031" s="186"/>
      <c r="N1031" s="186"/>
      <c r="O1031" s="186"/>
      <c r="P1031" s="186"/>
      <c r="Q1031" s="186"/>
      <c r="R1031" s="186"/>
    </row>
    <row r="1032" spans="1:18" ht="18">
      <c r="A1032" s="186"/>
      <c r="B1032" s="186"/>
      <c r="C1032" s="186"/>
      <c r="D1032" s="186"/>
      <c r="E1032" s="186"/>
      <c r="F1032" s="186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</row>
    <row r="1033" spans="1:18" ht="18">
      <c r="A1033" s="186"/>
      <c r="B1033" s="186"/>
      <c r="C1033" s="186"/>
      <c r="D1033" s="186"/>
      <c r="E1033" s="186"/>
      <c r="F1033" s="186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</row>
    <row r="1034" spans="1:18" ht="18">
      <c r="A1034" s="186"/>
      <c r="B1034" s="186"/>
      <c r="C1034" s="186"/>
      <c r="D1034" s="186"/>
      <c r="E1034" s="186"/>
      <c r="F1034" s="186"/>
      <c r="G1034" s="186"/>
      <c r="H1034" s="186"/>
      <c r="I1034" s="186"/>
      <c r="J1034" s="186"/>
      <c r="K1034" s="186"/>
      <c r="L1034" s="186"/>
      <c r="M1034" s="186"/>
      <c r="N1034" s="186"/>
      <c r="O1034" s="186"/>
      <c r="P1034" s="186"/>
      <c r="Q1034" s="186"/>
      <c r="R1034" s="186"/>
    </row>
    <row r="1035" spans="1:18" ht="18">
      <c r="A1035" s="186"/>
      <c r="B1035" s="186"/>
      <c r="C1035" s="186"/>
      <c r="D1035" s="186"/>
      <c r="E1035" s="186"/>
      <c r="F1035" s="186"/>
      <c r="G1035" s="186"/>
      <c r="H1035" s="186"/>
      <c r="I1035" s="186"/>
      <c r="J1035" s="186"/>
      <c r="K1035" s="186"/>
      <c r="L1035" s="186"/>
      <c r="M1035" s="186"/>
      <c r="N1035" s="186"/>
      <c r="O1035" s="186"/>
      <c r="P1035" s="186"/>
      <c r="Q1035" s="186"/>
      <c r="R1035" s="186"/>
    </row>
    <row r="1036" spans="1:18" ht="18">
      <c r="A1036" s="186"/>
      <c r="B1036" s="186"/>
      <c r="C1036" s="186"/>
      <c r="D1036" s="186"/>
      <c r="E1036" s="186"/>
      <c r="F1036" s="186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</row>
    <row r="1037" spans="1:18" ht="18">
      <c r="A1037" s="186"/>
      <c r="B1037" s="186"/>
      <c r="C1037" s="186"/>
      <c r="D1037" s="186"/>
      <c r="E1037" s="186"/>
      <c r="F1037" s="186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</row>
    <row r="1038" spans="1:18" ht="18">
      <c r="A1038" s="186"/>
      <c r="B1038" s="186"/>
      <c r="C1038" s="186"/>
      <c r="D1038" s="186"/>
      <c r="E1038" s="186"/>
      <c r="F1038" s="186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</row>
    <row r="1039" spans="1:18" ht="18">
      <c r="A1039" s="186"/>
      <c r="B1039" s="186"/>
      <c r="C1039" s="186"/>
      <c r="D1039" s="186"/>
      <c r="E1039" s="186"/>
      <c r="F1039" s="186"/>
      <c r="G1039" s="186"/>
      <c r="H1039" s="186"/>
      <c r="I1039" s="186"/>
      <c r="J1039" s="186"/>
      <c r="K1039" s="186"/>
      <c r="L1039" s="186"/>
      <c r="M1039" s="186"/>
      <c r="N1039" s="186"/>
      <c r="O1039" s="186"/>
      <c r="P1039" s="186"/>
      <c r="Q1039" s="186"/>
      <c r="R1039" s="186"/>
    </row>
    <row r="1040" spans="1:18" ht="18">
      <c r="A1040" s="186"/>
      <c r="B1040" s="186"/>
      <c r="C1040" s="186"/>
      <c r="D1040" s="186"/>
      <c r="E1040" s="186"/>
      <c r="F1040" s="186"/>
      <c r="G1040" s="186"/>
      <c r="H1040" s="186"/>
      <c r="I1040" s="186"/>
      <c r="J1040" s="186"/>
      <c r="K1040" s="186"/>
      <c r="L1040" s="186"/>
      <c r="M1040" s="186"/>
      <c r="N1040" s="186"/>
      <c r="O1040" s="186"/>
      <c r="P1040" s="186"/>
      <c r="Q1040" s="186"/>
      <c r="R1040" s="186"/>
    </row>
    <row r="1041" spans="1:18" ht="18">
      <c r="A1041" s="186"/>
      <c r="B1041" s="186"/>
      <c r="C1041" s="186"/>
      <c r="D1041" s="186"/>
      <c r="E1041" s="186"/>
      <c r="F1041" s="186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</row>
    <row r="1042" spans="1:18" ht="18">
      <c r="A1042" s="186"/>
      <c r="B1042" s="186"/>
      <c r="C1042" s="186"/>
      <c r="D1042" s="186"/>
      <c r="E1042" s="186"/>
      <c r="F1042" s="186"/>
      <c r="G1042" s="186"/>
      <c r="H1042" s="186"/>
      <c r="I1042" s="186"/>
      <c r="J1042" s="186"/>
      <c r="K1042" s="186"/>
      <c r="L1042" s="186"/>
      <c r="M1042" s="186"/>
      <c r="N1042" s="186"/>
      <c r="O1042" s="186"/>
      <c r="P1042" s="186"/>
      <c r="Q1042" s="186"/>
      <c r="R1042" s="186"/>
    </row>
    <row r="1043" spans="1:18" ht="18">
      <c r="A1043" s="186"/>
      <c r="B1043" s="186"/>
      <c r="C1043" s="186"/>
      <c r="D1043" s="186"/>
      <c r="E1043" s="186"/>
      <c r="F1043" s="186"/>
      <c r="G1043" s="186"/>
      <c r="H1043" s="186"/>
      <c r="I1043" s="186"/>
      <c r="J1043" s="186"/>
      <c r="K1043" s="186"/>
      <c r="L1043" s="186"/>
      <c r="M1043" s="186"/>
      <c r="N1043" s="186"/>
      <c r="O1043" s="186"/>
      <c r="P1043" s="186"/>
      <c r="Q1043" s="186"/>
      <c r="R1043" s="186"/>
    </row>
    <row r="1044" spans="1:18" ht="18">
      <c r="A1044" s="186"/>
      <c r="B1044" s="186"/>
      <c r="C1044" s="186"/>
      <c r="D1044" s="186"/>
      <c r="E1044" s="186"/>
      <c r="F1044" s="186"/>
      <c r="G1044" s="186"/>
      <c r="H1044" s="186"/>
      <c r="I1044" s="186"/>
      <c r="J1044" s="186"/>
      <c r="K1044" s="186"/>
      <c r="L1044" s="186"/>
      <c r="M1044" s="186"/>
      <c r="N1044" s="186"/>
      <c r="O1044" s="186"/>
      <c r="P1044" s="186"/>
      <c r="Q1044" s="186"/>
      <c r="R1044" s="186"/>
    </row>
    <row r="1045" spans="1:18" ht="18">
      <c r="A1045" s="186"/>
      <c r="B1045" s="186"/>
      <c r="C1045" s="186"/>
      <c r="D1045" s="186"/>
      <c r="E1045" s="186"/>
      <c r="F1045" s="186"/>
      <c r="G1045" s="186"/>
      <c r="H1045" s="186"/>
      <c r="I1045" s="186"/>
      <c r="J1045" s="186"/>
      <c r="K1045" s="186"/>
      <c r="L1045" s="186"/>
      <c r="M1045" s="186"/>
      <c r="N1045" s="186"/>
      <c r="O1045" s="186"/>
      <c r="P1045" s="186"/>
      <c r="Q1045" s="186"/>
      <c r="R1045" s="186"/>
    </row>
    <row r="1046" spans="1:18" ht="18">
      <c r="A1046" s="186"/>
      <c r="B1046" s="186"/>
      <c r="C1046" s="186"/>
      <c r="D1046" s="186"/>
      <c r="E1046" s="186"/>
      <c r="F1046" s="186"/>
      <c r="G1046" s="186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</row>
    <row r="1047" spans="1:18" ht="18">
      <c r="A1047" s="186"/>
      <c r="B1047" s="186"/>
      <c r="C1047" s="186"/>
      <c r="D1047" s="186"/>
      <c r="E1047" s="186"/>
      <c r="F1047" s="186"/>
      <c r="G1047" s="186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</row>
    <row r="1048" spans="1:18" ht="18">
      <c r="A1048" s="186"/>
      <c r="B1048" s="186"/>
      <c r="C1048" s="186"/>
      <c r="D1048" s="186"/>
      <c r="E1048" s="186"/>
      <c r="F1048" s="186"/>
      <c r="G1048" s="186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</row>
    <row r="1049" spans="1:18" ht="18">
      <c r="A1049" s="186"/>
      <c r="B1049" s="186"/>
      <c r="C1049" s="186"/>
      <c r="D1049" s="186"/>
      <c r="E1049" s="186"/>
      <c r="F1049" s="186"/>
      <c r="G1049" s="186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</row>
    <row r="1050" spans="1:18" ht="18">
      <c r="A1050" s="186"/>
      <c r="B1050" s="186"/>
      <c r="C1050" s="186"/>
      <c r="D1050" s="186"/>
      <c r="E1050" s="186"/>
      <c r="F1050" s="186"/>
      <c r="G1050" s="186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</row>
    <row r="1051" spans="1:18" ht="18">
      <c r="A1051" s="186"/>
      <c r="B1051" s="186"/>
      <c r="C1051" s="186"/>
      <c r="D1051" s="186"/>
      <c r="E1051" s="186"/>
      <c r="F1051" s="186"/>
      <c r="G1051" s="186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</row>
    <row r="1052" spans="1:18" ht="18">
      <c r="A1052" s="186"/>
      <c r="B1052" s="186"/>
      <c r="C1052" s="186"/>
      <c r="D1052" s="186"/>
      <c r="E1052" s="186"/>
      <c r="F1052" s="186"/>
      <c r="G1052" s="186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</row>
    <row r="1053" spans="1:18" ht="18">
      <c r="A1053" s="186"/>
      <c r="B1053" s="186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</row>
    <row r="1054" spans="1:18" ht="18">
      <c r="A1054" s="186"/>
      <c r="B1054" s="186"/>
      <c r="C1054" s="186"/>
      <c r="D1054" s="186"/>
      <c r="E1054" s="186"/>
      <c r="F1054" s="186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</row>
    <row r="1055" spans="1:18" ht="18">
      <c r="A1055" s="186"/>
      <c r="B1055" s="186"/>
      <c r="C1055" s="186"/>
      <c r="D1055" s="186"/>
      <c r="E1055" s="186"/>
      <c r="F1055" s="186"/>
      <c r="G1055" s="186"/>
      <c r="H1055" s="186"/>
      <c r="I1055" s="186"/>
      <c r="J1055" s="186"/>
      <c r="K1055" s="186"/>
      <c r="L1055" s="186"/>
      <c r="M1055" s="186"/>
      <c r="N1055" s="186"/>
      <c r="O1055" s="186"/>
      <c r="P1055" s="186"/>
      <c r="Q1055" s="186"/>
      <c r="R1055" s="186"/>
    </row>
    <row r="1056" spans="1:18" ht="18">
      <c r="A1056" s="186"/>
      <c r="B1056" s="186"/>
      <c r="C1056" s="186"/>
      <c r="D1056" s="186"/>
      <c r="E1056" s="186"/>
      <c r="F1056" s="186"/>
      <c r="G1056" s="186"/>
      <c r="H1056" s="186"/>
      <c r="I1056" s="186"/>
      <c r="J1056" s="186"/>
      <c r="K1056" s="186"/>
      <c r="L1056" s="186"/>
      <c r="M1056" s="186"/>
      <c r="N1056" s="186"/>
      <c r="O1056" s="186"/>
      <c r="P1056" s="186"/>
      <c r="Q1056" s="186"/>
      <c r="R1056" s="186"/>
    </row>
    <row r="1057" spans="1:18" ht="18">
      <c r="A1057" s="186"/>
      <c r="B1057" s="186"/>
      <c r="C1057" s="186"/>
      <c r="D1057" s="186"/>
      <c r="E1057" s="186"/>
      <c r="F1057" s="186"/>
      <c r="G1057" s="186"/>
      <c r="H1057" s="186"/>
      <c r="I1057" s="186"/>
      <c r="J1057" s="186"/>
      <c r="K1057" s="186"/>
      <c r="L1057" s="186"/>
      <c r="M1057" s="186"/>
      <c r="N1057" s="186"/>
      <c r="O1057" s="186"/>
      <c r="P1057" s="186"/>
      <c r="Q1057" s="186"/>
      <c r="R1057" s="186"/>
    </row>
    <row r="1058" spans="1:18" ht="18">
      <c r="A1058" s="186"/>
      <c r="B1058" s="186"/>
      <c r="C1058" s="186"/>
      <c r="D1058" s="186"/>
      <c r="E1058" s="186"/>
      <c r="F1058" s="186"/>
      <c r="G1058" s="186"/>
      <c r="H1058" s="186"/>
      <c r="I1058" s="186"/>
      <c r="J1058" s="186"/>
      <c r="K1058" s="186"/>
      <c r="L1058" s="186"/>
      <c r="M1058" s="186"/>
      <c r="N1058" s="186"/>
      <c r="O1058" s="186"/>
      <c r="P1058" s="186"/>
      <c r="Q1058" s="186"/>
      <c r="R1058" s="186"/>
    </row>
    <row r="1059" spans="1:18" ht="18">
      <c r="A1059" s="186"/>
      <c r="B1059" s="186"/>
      <c r="C1059" s="186"/>
      <c r="D1059" s="186"/>
      <c r="E1059" s="186"/>
      <c r="F1059" s="186"/>
      <c r="G1059" s="186"/>
      <c r="H1059" s="186"/>
      <c r="I1059" s="186"/>
      <c r="J1059" s="186"/>
      <c r="K1059" s="186"/>
      <c r="L1059" s="186"/>
      <c r="M1059" s="186"/>
      <c r="N1059" s="186"/>
      <c r="O1059" s="186"/>
      <c r="P1059" s="186"/>
      <c r="Q1059" s="186"/>
      <c r="R1059" s="186"/>
    </row>
    <row r="1060" spans="1:18" ht="18">
      <c r="A1060" s="186"/>
      <c r="B1060" s="186"/>
      <c r="C1060" s="186"/>
      <c r="D1060" s="186"/>
      <c r="E1060" s="186"/>
      <c r="F1060" s="186"/>
      <c r="G1060" s="186"/>
      <c r="H1060" s="186"/>
      <c r="I1060" s="186"/>
      <c r="J1060" s="186"/>
      <c r="K1060" s="186"/>
      <c r="L1060" s="186"/>
      <c r="M1060" s="186"/>
      <c r="N1060" s="186"/>
      <c r="O1060" s="186"/>
      <c r="P1060" s="186"/>
      <c r="Q1060" s="186"/>
      <c r="R1060" s="186"/>
    </row>
    <row r="1061" spans="1:18" ht="18">
      <c r="A1061" s="186"/>
      <c r="B1061" s="186"/>
      <c r="C1061" s="186"/>
      <c r="D1061" s="186"/>
      <c r="E1061" s="186"/>
      <c r="F1061" s="186"/>
      <c r="G1061" s="186"/>
      <c r="H1061" s="186"/>
      <c r="I1061" s="186"/>
      <c r="J1061" s="186"/>
      <c r="K1061" s="186"/>
      <c r="L1061" s="186"/>
      <c r="M1061" s="186"/>
      <c r="N1061" s="186"/>
      <c r="O1061" s="186"/>
      <c r="P1061" s="186"/>
      <c r="Q1061" s="186"/>
      <c r="R1061" s="186"/>
    </row>
    <row r="1062" spans="1:18" ht="18">
      <c r="A1062" s="186"/>
      <c r="B1062" s="186"/>
      <c r="C1062" s="186"/>
      <c r="D1062" s="186"/>
      <c r="E1062" s="186"/>
      <c r="F1062" s="186"/>
      <c r="G1062" s="186"/>
      <c r="H1062" s="186"/>
      <c r="I1062" s="186"/>
      <c r="J1062" s="186"/>
      <c r="K1062" s="186"/>
      <c r="L1062" s="186"/>
      <c r="M1062" s="186"/>
      <c r="N1062" s="186"/>
      <c r="O1062" s="186"/>
      <c r="P1062" s="186"/>
      <c r="Q1062" s="186"/>
      <c r="R1062" s="186"/>
    </row>
    <row r="1063" spans="1:18" ht="18">
      <c r="A1063" s="186"/>
      <c r="B1063" s="186"/>
      <c r="C1063" s="186"/>
      <c r="D1063" s="186"/>
      <c r="E1063" s="186"/>
      <c r="F1063" s="186"/>
      <c r="G1063" s="186"/>
      <c r="H1063" s="186"/>
      <c r="I1063" s="186"/>
      <c r="J1063" s="186"/>
      <c r="K1063" s="186"/>
      <c r="L1063" s="186"/>
      <c r="M1063" s="186"/>
      <c r="N1063" s="186"/>
      <c r="O1063" s="186"/>
      <c r="P1063" s="186"/>
      <c r="Q1063" s="186"/>
      <c r="R1063" s="186"/>
    </row>
    <row r="1064" spans="1:18" ht="18">
      <c r="A1064" s="186"/>
      <c r="B1064" s="186"/>
      <c r="C1064" s="186"/>
      <c r="D1064" s="186"/>
      <c r="E1064" s="186"/>
      <c r="F1064" s="186"/>
      <c r="G1064" s="186"/>
      <c r="H1064" s="186"/>
      <c r="I1064" s="186"/>
      <c r="J1064" s="186"/>
      <c r="K1064" s="186"/>
      <c r="L1064" s="186"/>
      <c r="M1064" s="186"/>
      <c r="N1064" s="186"/>
      <c r="O1064" s="186"/>
      <c r="P1064" s="186"/>
      <c r="Q1064" s="186"/>
      <c r="R1064" s="186"/>
    </row>
    <row r="1065" spans="1:18" ht="18">
      <c r="A1065" s="186"/>
      <c r="B1065" s="186"/>
      <c r="C1065" s="186"/>
      <c r="D1065" s="186"/>
      <c r="E1065" s="186"/>
      <c r="F1065" s="186"/>
      <c r="G1065" s="186"/>
      <c r="H1065" s="186"/>
      <c r="I1065" s="186"/>
      <c r="J1065" s="186"/>
      <c r="K1065" s="186"/>
      <c r="L1065" s="186"/>
      <c r="M1065" s="186"/>
      <c r="N1065" s="186"/>
      <c r="O1065" s="186"/>
      <c r="P1065" s="186"/>
      <c r="Q1065" s="186"/>
      <c r="R1065" s="186"/>
    </row>
    <row r="1066" spans="1:18" ht="18">
      <c r="A1066" s="186"/>
      <c r="B1066" s="186"/>
      <c r="C1066" s="186"/>
      <c r="D1066" s="186"/>
      <c r="E1066" s="186"/>
      <c r="F1066" s="186"/>
      <c r="G1066" s="186"/>
      <c r="H1066" s="186"/>
      <c r="I1066" s="186"/>
      <c r="J1066" s="186"/>
      <c r="K1066" s="186"/>
      <c r="L1066" s="186"/>
      <c r="M1066" s="186"/>
      <c r="N1066" s="186"/>
      <c r="O1066" s="186"/>
      <c r="P1066" s="186"/>
      <c r="Q1066" s="186"/>
      <c r="R1066" s="186"/>
    </row>
    <row r="1067" spans="1:18" ht="18">
      <c r="A1067" s="186"/>
      <c r="B1067" s="186"/>
      <c r="C1067" s="186"/>
      <c r="D1067" s="186"/>
      <c r="E1067" s="186"/>
      <c r="F1067" s="186"/>
      <c r="G1067" s="186"/>
      <c r="H1067" s="186"/>
      <c r="I1067" s="186"/>
      <c r="J1067" s="186"/>
      <c r="K1067" s="186"/>
      <c r="L1067" s="186"/>
      <c r="M1067" s="186"/>
      <c r="N1067" s="186"/>
      <c r="O1067" s="186"/>
      <c r="P1067" s="186"/>
      <c r="Q1067" s="186"/>
      <c r="R1067" s="186"/>
    </row>
    <row r="1068" spans="1:18" ht="18">
      <c r="A1068" s="186"/>
      <c r="B1068" s="186"/>
      <c r="C1068" s="186"/>
      <c r="D1068" s="186"/>
      <c r="E1068" s="186"/>
      <c r="F1068" s="186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</row>
    <row r="1069" spans="1:18" ht="18">
      <c r="A1069" s="186"/>
      <c r="B1069" s="186"/>
      <c r="C1069" s="186"/>
      <c r="D1069" s="186"/>
      <c r="E1069" s="186"/>
      <c r="F1069" s="186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</row>
    <row r="1070" spans="1:18" ht="18">
      <c r="A1070" s="186"/>
      <c r="B1070" s="186"/>
      <c r="C1070" s="186"/>
      <c r="D1070" s="186"/>
      <c r="E1070" s="186"/>
      <c r="F1070" s="186"/>
      <c r="G1070" s="186"/>
      <c r="H1070" s="186"/>
      <c r="I1070" s="186"/>
      <c r="J1070" s="186"/>
      <c r="K1070" s="186"/>
      <c r="L1070" s="186"/>
      <c r="M1070" s="186"/>
      <c r="N1070" s="186"/>
      <c r="O1070" s="186"/>
      <c r="P1070" s="186"/>
      <c r="Q1070" s="186"/>
      <c r="R1070" s="186"/>
    </row>
    <row r="1071" spans="1:18" ht="18">
      <c r="A1071" s="186"/>
      <c r="B1071" s="186"/>
      <c r="C1071" s="186"/>
      <c r="D1071" s="186"/>
      <c r="E1071" s="186"/>
      <c r="F1071" s="186"/>
      <c r="G1071" s="186"/>
      <c r="H1071" s="186"/>
      <c r="I1071" s="186"/>
      <c r="J1071" s="186"/>
      <c r="K1071" s="186"/>
      <c r="L1071" s="186"/>
      <c r="M1071" s="186"/>
      <c r="N1071" s="186"/>
      <c r="O1071" s="186"/>
      <c r="P1071" s="186"/>
      <c r="Q1071" s="186"/>
      <c r="R1071" s="186"/>
    </row>
    <row r="1072" spans="1:18" ht="18">
      <c r="A1072" s="186"/>
      <c r="B1072" s="186"/>
      <c r="C1072" s="186"/>
      <c r="D1072" s="186"/>
      <c r="E1072" s="186"/>
      <c r="F1072" s="186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</row>
    <row r="1073" spans="1:18" ht="18">
      <c r="A1073" s="186"/>
      <c r="B1073" s="186"/>
      <c r="C1073" s="186"/>
      <c r="D1073" s="186"/>
      <c r="E1073" s="186"/>
      <c r="F1073" s="186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</row>
    <row r="1074" spans="1:18" ht="18">
      <c r="A1074" s="186"/>
      <c r="B1074" s="186"/>
      <c r="C1074" s="186"/>
      <c r="D1074" s="186"/>
      <c r="E1074" s="186"/>
      <c r="F1074" s="186"/>
      <c r="G1074" s="186"/>
      <c r="H1074" s="186"/>
      <c r="I1074" s="186"/>
      <c r="J1074" s="186"/>
      <c r="K1074" s="186"/>
      <c r="L1074" s="186"/>
      <c r="M1074" s="186"/>
      <c r="N1074" s="186"/>
      <c r="O1074" s="186"/>
      <c r="P1074" s="186"/>
      <c r="Q1074" s="186"/>
      <c r="R1074" s="186"/>
    </row>
    <row r="1075" spans="1:18" ht="18">
      <c r="A1075" s="186"/>
      <c r="B1075" s="186"/>
      <c r="C1075" s="186"/>
      <c r="D1075" s="186"/>
      <c r="E1075" s="186"/>
      <c r="F1075" s="186"/>
      <c r="G1075" s="186"/>
      <c r="H1075" s="186"/>
      <c r="I1075" s="186"/>
      <c r="J1075" s="186"/>
      <c r="K1075" s="186"/>
      <c r="L1075" s="186"/>
      <c r="M1075" s="186"/>
      <c r="N1075" s="186"/>
      <c r="O1075" s="186"/>
      <c r="P1075" s="186"/>
      <c r="Q1075" s="186"/>
      <c r="R1075" s="186"/>
    </row>
    <row r="1076" spans="1:18" ht="18">
      <c r="A1076" s="186"/>
      <c r="B1076" s="186"/>
      <c r="C1076" s="186"/>
      <c r="D1076" s="186"/>
      <c r="E1076" s="186"/>
      <c r="F1076" s="186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</row>
    <row r="1077" spans="1:18" ht="18">
      <c r="A1077" s="186"/>
      <c r="B1077" s="186"/>
      <c r="C1077" s="186"/>
      <c r="D1077" s="186"/>
      <c r="E1077" s="186"/>
      <c r="F1077" s="186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</row>
    <row r="1078" spans="1:18" ht="18">
      <c r="A1078" s="186"/>
      <c r="B1078" s="186"/>
      <c r="C1078" s="186"/>
      <c r="D1078" s="186"/>
      <c r="E1078" s="186"/>
      <c r="F1078" s="186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</row>
    <row r="1079" spans="1:18" ht="18">
      <c r="A1079" s="186"/>
      <c r="B1079" s="186"/>
      <c r="C1079" s="186"/>
      <c r="D1079" s="186"/>
      <c r="E1079" s="186"/>
      <c r="F1079" s="186"/>
      <c r="G1079" s="186"/>
      <c r="H1079" s="186"/>
      <c r="I1079" s="186"/>
      <c r="J1079" s="186"/>
      <c r="K1079" s="186"/>
      <c r="L1079" s="186"/>
      <c r="M1079" s="186"/>
      <c r="N1079" s="186"/>
      <c r="O1079" s="186"/>
      <c r="P1079" s="186"/>
      <c r="Q1079" s="186"/>
      <c r="R1079" s="186"/>
    </row>
    <row r="1080" spans="1:18" ht="18">
      <c r="A1080" s="186"/>
      <c r="B1080" s="186"/>
      <c r="C1080" s="186"/>
      <c r="D1080" s="186"/>
      <c r="E1080" s="186"/>
      <c r="F1080" s="186"/>
      <c r="G1080" s="186"/>
      <c r="H1080" s="186"/>
      <c r="I1080" s="186"/>
      <c r="J1080" s="186"/>
      <c r="K1080" s="186"/>
      <c r="L1080" s="186"/>
      <c r="M1080" s="186"/>
      <c r="N1080" s="186"/>
      <c r="O1080" s="186"/>
      <c r="P1080" s="186"/>
      <c r="Q1080" s="186"/>
      <c r="R1080" s="186"/>
    </row>
    <row r="1081" spans="1:18" ht="18">
      <c r="A1081" s="186"/>
      <c r="B1081" s="186"/>
      <c r="C1081" s="186"/>
      <c r="D1081" s="186"/>
      <c r="E1081" s="186"/>
      <c r="F1081" s="186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</row>
    <row r="1082" spans="1:18" ht="18">
      <c r="A1082" s="186"/>
      <c r="B1082" s="186"/>
      <c r="C1082" s="186"/>
      <c r="D1082" s="186"/>
      <c r="E1082" s="186"/>
      <c r="F1082" s="186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</row>
    <row r="1083" spans="1:18" ht="18">
      <c r="A1083" s="186"/>
      <c r="B1083" s="186"/>
      <c r="C1083" s="186"/>
      <c r="D1083" s="186"/>
      <c r="E1083" s="186"/>
      <c r="F1083" s="186"/>
      <c r="G1083" s="186"/>
      <c r="H1083" s="186"/>
      <c r="I1083" s="186"/>
      <c r="J1083" s="186"/>
      <c r="K1083" s="186"/>
      <c r="L1083" s="186"/>
      <c r="M1083" s="186"/>
      <c r="N1083" s="186"/>
      <c r="O1083" s="186"/>
      <c r="P1083" s="186"/>
      <c r="Q1083" s="186"/>
      <c r="R1083" s="186"/>
    </row>
    <row r="1084" spans="1:18" ht="18">
      <c r="A1084" s="186"/>
      <c r="B1084" s="186"/>
      <c r="C1084" s="186"/>
      <c r="D1084" s="186"/>
      <c r="E1084" s="186"/>
      <c r="F1084" s="186"/>
      <c r="G1084" s="186"/>
      <c r="H1084" s="186"/>
      <c r="I1084" s="186"/>
      <c r="J1084" s="186"/>
      <c r="K1084" s="186"/>
      <c r="L1084" s="186"/>
      <c r="M1084" s="186"/>
      <c r="N1084" s="186"/>
      <c r="O1084" s="186"/>
      <c r="P1084" s="186"/>
      <c r="Q1084" s="186"/>
      <c r="R1084" s="186"/>
    </row>
    <row r="1085" spans="1:18" ht="18">
      <c r="A1085" s="186"/>
      <c r="B1085" s="186"/>
      <c r="C1085" s="186"/>
      <c r="D1085" s="186"/>
      <c r="E1085" s="186"/>
      <c r="F1085" s="186"/>
      <c r="G1085" s="186"/>
      <c r="H1085" s="186"/>
      <c r="I1085" s="186"/>
      <c r="J1085" s="186"/>
      <c r="K1085" s="186"/>
      <c r="L1085" s="186"/>
      <c r="M1085" s="186"/>
      <c r="N1085" s="186"/>
      <c r="O1085" s="186"/>
      <c r="P1085" s="186"/>
      <c r="Q1085" s="186"/>
      <c r="R1085" s="186"/>
    </row>
    <row r="1086" spans="1:18" ht="18">
      <c r="A1086" s="186"/>
      <c r="B1086" s="186"/>
      <c r="C1086" s="186"/>
      <c r="D1086" s="186"/>
      <c r="E1086" s="186"/>
      <c r="F1086" s="186"/>
      <c r="G1086" s="186"/>
      <c r="H1086" s="186"/>
      <c r="I1086" s="186"/>
      <c r="J1086" s="186"/>
      <c r="K1086" s="186"/>
      <c r="L1086" s="186"/>
      <c r="M1086" s="186"/>
      <c r="N1086" s="186"/>
      <c r="O1086" s="186"/>
      <c r="P1086" s="186"/>
      <c r="Q1086" s="186"/>
      <c r="R1086" s="186"/>
    </row>
    <row r="1087" spans="1:18" ht="18">
      <c r="A1087" s="186"/>
      <c r="B1087" s="186"/>
      <c r="C1087" s="186"/>
      <c r="D1087" s="186"/>
      <c r="E1087" s="186"/>
      <c r="F1087" s="186"/>
      <c r="G1087" s="186"/>
      <c r="H1087" s="186"/>
      <c r="I1087" s="186"/>
      <c r="J1087" s="186"/>
      <c r="K1087" s="186"/>
      <c r="L1087" s="186"/>
      <c r="M1087" s="186"/>
      <c r="N1087" s="186"/>
      <c r="O1087" s="186"/>
      <c r="P1087" s="186"/>
      <c r="Q1087" s="186"/>
      <c r="R1087" s="186"/>
    </row>
    <row r="1088" spans="1:18" ht="18">
      <c r="A1088" s="186"/>
      <c r="B1088" s="186"/>
      <c r="C1088" s="186"/>
      <c r="D1088" s="186"/>
      <c r="E1088" s="186"/>
      <c r="F1088" s="186"/>
      <c r="G1088" s="186"/>
      <c r="H1088" s="186"/>
      <c r="I1088" s="186"/>
      <c r="J1088" s="186"/>
      <c r="K1088" s="186"/>
      <c r="L1088" s="186"/>
      <c r="M1088" s="186"/>
      <c r="N1088" s="186"/>
      <c r="O1088" s="186"/>
      <c r="P1088" s="186"/>
      <c r="Q1088" s="186"/>
      <c r="R1088" s="186"/>
    </row>
    <row r="1089" spans="1:18" ht="18">
      <c r="A1089" s="186"/>
      <c r="B1089" s="186"/>
      <c r="C1089" s="186"/>
      <c r="D1089" s="186"/>
      <c r="E1089" s="186"/>
      <c r="F1089" s="186"/>
      <c r="G1089" s="186"/>
      <c r="H1089" s="186"/>
      <c r="I1089" s="186"/>
      <c r="J1089" s="186"/>
      <c r="K1089" s="186"/>
      <c r="L1089" s="186"/>
      <c r="M1089" s="186"/>
      <c r="N1089" s="186"/>
      <c r="O1089" s="186"/>
      <c r="P1089" s="186"/>
      <c r="Q1089" s="186"/>
      <c r="R1089" s="186"/>
    </row>
    <row r="1090" spans="1:18" ht="18">
      <c r="A1090" s="186"/>
      <c r="B1090" s="186"/>
      <c r="C1090" s="186"/>
      <c r="D1090" s="186"/>
      <c r="E1090" s="186"/>
      <c r="F1090" s="186"/>
      <c r="G1090" s="186"/>
      <c r="H1090" s="186"/>
      <c r="I1090" s="186"/>
      <c r="J1090" s="186"/>
      <c r="K1090" s="186"/>
      <c r="L1090" s="186"/>
      <c r="M1090" s="186"/>
      <c r="N1090" s="186"/>
      <c r="O1090" s="186"/>
      <c r="P1090" s="186"/>
      <c r="Q1090" s="186"/>
      <c r="R1090" s="186"/>
    </row>
    <row r="1091" spans="1:18" ht="18">
      <c r="A1091" s="186"/>
      <c r="B1091" s="186"/>
      <c r="C1091" s="186"/>
      <c r="D1091" s="186"/>
      <c r="E1091" s="186"/>
      <c r="F1091" s="186"/>
      <c r="G1091" s="186"/>
      <c r="H1091" s="186"/>
      <c r="I1091" s="186"/>
      <c r="J1091" s="186"/>
      <c r="K1091" s="186"/>
      <c r="L1091" s="186"/>
      <c r="M1091" s="186"/>
      <c r="N1091" s="186"/>
      <c r="O1091" s="186"/>
      <c r="P1091" s="186"/>
      <c r="Q1091" s="186"/>
      <c r="R1091" s="186"/>
    </row>
    <row r="1092" spans="1:18" ht="18">
      <c r="A1092" s="186"/>
      <c r="B1092" s="186"/>
      <c r="C1092" s="186"/>
      <c r="D1092" s="186"/>
      <c r="E1092" s="186"/>
      <c r="F1092" s="186"/>
      <c r="G1092" s="186"/>
      <c r="H1092" s="186"/>
      <c r="I1092" s="186"/>
      <c r="J1092" s="186"/>
      <c r="K1092" s="186"/>
      <c r="L1092" s="186"/>
      <c r="M1092" s="186"/>
      <c r="N1092" s="186"/>
      <c r="O1092" s="186"/>
      <c r="P1092" s="186"/>
      <c r="Q1092" s="186"/>
      <c r="R1092" s="186"/>
    </row>
    <row r="1093" spans="1:18" ht="18">
      <c r="A1093" s="186"/>
      <c r="B1093" s="186"/>
      <c r="C1093" s="186"/>
      <c r="D1093" s="186"/>
      <c r="E1093" s="186"/>
      <c r="F1093" s="186"/>
      <c r="G1093" s="186"/>
      <c r="H1093" s="186"/>
      <c r="I1093" s="186"/>
      <c r="J1093" s="186"/>
      <c r="K1093" s="186"/>
      <c r="L1093" s="186"/>
      <c r="M1093" s="186"/>
      <c r="N1093" s="186"/>
      <c r="O1093" s="186"/>
      <c r="P1093" s="186"/>
      <c r="Q1093" s="186"/>
      <c r="R1093" s="186"/>
    </row>
    <row r="1094" spans="1:18" ht="18">
      <c r="A1094" s="186"/>
      <c r="B1094" s="186"/>
      <c r="C1094" s="186"/>
      <c r="D1094" s="186"/>
      <c r="E1094" s="186"/>
      <c r="F1094" s="186"/>
      <c r="G1094" s="186"/>
      <c r="H1094" s="186"/>
      <c r="I1094" s="186"/>
      <c r="J1094" s="186"/>
      <c r="K1094" s="186"/>
      <c r="L1094" s="186"/>
      <c r="M1094" s="186"/>
      <c r="N1094" s="186"/>
      <c r="O1094" s="186"/>
      <c r="P1094" s="186"/>
      <c r="Q1094" s="186"/>
      <c r="R1094" s="186"/>
    </row>
    <row r="1095" spans="1:18" ht="18">
      <c r="A1095" s="186"/>
      <c r="B1095" s="186"/>
      <c r="C1095" s="186"/>
      <c r="D1095" s="186"/>
      <c r="E1095" s="186"/>
      <c r="F1095" s="186"/>
      <c r="G1095" s="186"/>
      <c r="H1095" s="186"/>
      <c r="I1095" s="186"/>
      <c r="J1095" s="186"/>
      <c r="K1095" s="186"/>
      <c r="L1095" s="186"/>
      <c r="M1095" s="186"/>
      <c r="N1095" s="186"/>
      <c r="O1095" s="186"/>
      <c r="P1095" s="186"/>
      <c r="Q1095" s="186"/>
      <c r="R1095" s="186"/>
    </row>
    <row r="1096" spans="1:18" ht="18">
      <c r="A1096" s="186"/>
      <c r="B1096" s="186"/>
      <c r="C1096" s="186"/>
      <c r="D1096" s="186"/>
      <c r="E1096" s="186"/>
      <c r="F1096" s="186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</row>
    <row r="1097" spans="1:18" ht="18">
      <c r="A1097" s="186"/>
      <c r="B1097" s="186"/>
      <c r="C1097" s="186"/>
      <c r="D1097" s="186"/>
      <c r="E1097" s="186"/>
      <c r="F1097" s="186"/>
      <c r="G1097" s="186"/>
      <c r="H1097" s="186"/>
      <c r="I1097" s="186"/>
      <c r="J1097" s="186"/>
      <c r="K1097" s="186"/>
      <c r="L1097" s="186"/>
      <c r="M1097" s="186"/>
      <c r="N1097" s="186"/>
      <c r="O1097" s="186"/>
      <c r="P1097" s="186"/>
      <c r="Q1097" s="186"/>
      <c r="R1097" s="186"/>
    </row>
    <row r="1098" spans="1:18" ht="18">
      <c r="A1098" s="186"/>
      <c r="B1098" s="186"/>
      <c r="C1098" s="186"/>
      <c r="D1098" s="186"/>
      <c r="E1098" s="186"/>
      <c r="F1098" s="186"/>
      <c r="G1098" s="186"/>
      <c r="H1098" s="186"/>
      <c r="I1098" s="186"/>
      <c r="J1098" s="186"/>
      <c r="K1098" s="186"/>
      <c r="L1098" s="186"/>
      <c r="M1098" s="186"/>
      <c r="N1098" s="186"/>
      <c r="O1098" s="186"/>
      <c r="P1098" s="186"/>
      <c r="Q1098" s="186"/>
      <c r="R1098" s="186"/>
    </row>
    <row r="1099" spans="1:18" ht="18">
      <c r="A1099" s="186"/>
      <c r="B1099" s="186"/>
      <c r="C1099" s="186"/>
      <c r="D1099" s="186"/>
      <c r="E1099" s="186"/>
      <c r="F1099" s="186"/>
      <c r="G1099" s="186"/>
      <c r="H1099" s="186"/>
      <c r="I1099" s="186"/>
      <c r="J1099" s="186"/>
      <c r="K1099" s="186"/>
      <c r="L1099" s="186"/>
      <c r="M1099" s="186"/>
      <c r="N1099" s="186"/>
      <c r="O1099" s="186"/>
      <c r="P1099" s="186"/>
      <c r="Q1099" s="186"/>
      <c r="R1099" s="186"/>
    </row>
    <row r="1100" spans="1:18" ht="18">
      <c r="A1100" s="186"/>
      <c r="B1100" s="186"/>
      <c r="C1100" s="186"/>
      <c r="D1100" s="186"/>
      <c r="E1100" s="186"/>
      <c r="F1100" s="186"/>
      <c r="G1100" s="186"/>
      <c r="H1100" s="186"/>
      <c r="I1100" s="186"/>
      <c r="J1100" s="186"/>
      <c r="K1100" s="186"/>
      <c r="L1100" s="186"/>
      <c r="M1100" s="186"/>
      <c r="N1100" s="186"/>
      <c r="O1100" s="186"/>
      <c r="P1100" s="186"/>
      <c r="Q1100" s="186"/>
      <c r="R1100" s="186"/>
    </row>
    <row r="1101" spans="1:18" ht="18">
      <c r="A1101" s="186"/>
      <c r="B1101" s="186"/>
      <c r="C1101" s="186"/>
      <c r="D1101" s="186"/>
      <c r="E1101" s="186"/>
      <c r="F1101" s="186"/>
      <c r="G1101" s="186"/>
      <c r="H1101" s="186"/>
      <c r="I1101" s="186"/>
      <c r="J1101" s="186"/>
      <c r="K1101" s="186"/>
      <c r="L1101" s="186"/>
      <c r="M1101" s="186"/>
      <c r="N1101" s="186"/>
      <c r="O1101" s="186"/>
      <c r="P1101" s="186"/>
      <c r="Q1101" s="186"/>
      <c r="R1101" s="186"/>
    </row>
    <row r="1102" spans="1:18" ht="18">
      <c r="A1102" s="186"/>
      <c r="B1102" s="186"/>
      <c r="C1102" s="186"/>
      <c r="D1102" s="186"/>
      <c r="E1102" s="186"/>
      <c r="F1102" s="186"/>
      <c r="G1102" s="186"/>
      <c r="H1102" s="186"/>
      <c r="I1102" s="186"/>
      <c r="J1102" s="186"/>
      <c r="K1102" s="186"/>
      <c r="L1102" s="186"/>
      <c r="M1102" s="186"/>
      <c r="N1102" s="186"/>
      <c r="O1102" s="186"/>
      <c r="P1102" s="186"/>
      <c r="Q1102" s="186"/>
      <c r="R1102" s="186"/>
    </row>
    <row r="1103" spans="1:18" ht="18">
      <c r="A1103" s="186"/>
      <c r="B1103" s="186"/>
      <c r="C1103" s="186"/>
      <c r="D1103" s="186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</row>
    <row r="1104" spans="1:18" ht="18">
      <c r="A1104" s="186"/>
      <c r="B1104" s="186"/>
      <c r="C1104" s="186"/>
      <c r="D1104" s="186"/>
      <c r="E1104" s="186"/>
      <c r="F1104" s="186"/>
      <c r="G1104" s="186"/>
      <c r="H1104" s="186"/>
      <c r="I1104" s="186"/>
      <c r="J1104" s="186"/>
      <c r="K1104" s="186"/>
      <c r="L1104" s="186"/>
      <c r="M1104" s="186"/>
      <c r="N1104" s="186"/>
      <c r="O1104" s="186"/>
      <c r="P1104" s="186"/>
      <c r="Q1104" s="186"/>
      <c r="R1104" s="186"/>
    </row>
    <row r="1105" spans="1:18" ht="18">
      <c r="A1105" s="186"/>
      <c r="B1105" s="186"/>
      <c r="C1105" s="186"/>
      <c r="D1105" s="186"/>
      <c r="E1105" s="186"/>
      <c r="F1105" s="186"/>
      <c r="G1105" s="186"/>
      <c r="H1105" s="186"/>
      <c r="I1105" s="186"/>
      <c r="J1105" s="186"/>
      <c r="K1105" s="186"/>
      <c r="L1105" s="186"/>
      <c r="M1105" s="186"/>
      <c r="N1105" s="186"/>
      <c r="O1105" s="186"/>
      <c r="P1105" s="186"/>
      <c r="Q1105" s="186"/>
      <c r="R1105" s="186"/>
    </row>
    <row r="1106" spans="1:18" ht="18">
      <c r="A1106" s="186"/>
      <c r="B1106" s="186"/>
      <c r="C1106" s="186"/>
      <c r="D1106" s="186"/>
      <c r="E1106" s="186"/>
      <c r="F1106" s="186"/>
      <c r="G1106" s="186"/>
      <c r="H1106" s="186"/>
      <c r="I1106" s="186"/>
      <c r="J1106" s="186"/>
      <c r="K1106" s="186"/>
      <c r="L1106" s="186"/>
      <c r="M1106" s="186"/>
      <c r="N1106" s="186"/>
      <c r="O1106" s="186"/>
      <c r="P1106" s="186"/>
      <c r="Q1106" s="186"/>
      <c r="R1106" s="186"/>
    </row>
    <row r="1107" spans="1:18" ht="18">
      <c r="A1107" s="186"/>
      <c r="B1107" s="186"/>
      <c r="C1107" s="186"/>
      <c r="D1107" s="186"/>
      <c r="E1107" s="186"/>
      <c r="F1107" s="186"/>
      <c r="G1107" s="186"/>
      <c r="H1107" s="186"/>
      <c r="I1107" s="186"/>
      <c r="J1107" s="186"/>
      <c r="K1107" s="186"/>
      <c r="L1107" s="186"/>
      <c r="M1107" s="186"/>
      <c r="N1107" s="186"/>
      <c r="O1107" s="186"/>
      <c r="P1107" s="186"/>
      <c r="Q1107" s="186"/>
      <c r="R1107" s="186"/>
    </row>
    <row r="1108" spans="1:18" ht="18">
      <c r="A1108" s="186"/>
      <c r="B1108" s="186"/>
      <c r="C1108" s="186"/>
      <c r="D1108" s="186"/>
      <c r="E1108" s="186"/>
      <c r="F1108" s="186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</row>
    <row r="1109" spans="1:18" ht="18">
      <c r="A1109" s="186"/>
      <c r="B1109" s="186"/>
      <c r="C1109" s="186"/>
      <c r="D1109" s="186"/>
      <c r="E1109" s="186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</row>
    <row r="1110" spans="1:18" ht="18">
      <c r="A1110" s="186"/>
      <c r="B1110" s="186"/>
      <c r="C1110" s="186"/>
      <c r="D1110" s="186"/>
      <c r="E1110" s="186"/>
      <c r="F1110" s="186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</row>
    <row r="1111" spans="1:18" ht="18">
      <c r="A1111" s="186"/>
      <c r="B1111" s="186"/>
      <c r="C1111" s="186"/>
      <c r="D1111" s="186"/>
      <c r="E1111" s="186"/>
      <c r="F1111" s="186"/>
      <c r="G1111" s="186"/>
      <c r="H1111" s="186"/>
      <c r="I1111" s="186"/>
      <c r="J1111" s="186"/>
      <c r="K1111" s="186"/>
      <c r="L1111" s="186"/>
      <c r="M1111" s="186"/>
      <c r="N1111" s="186"/>
      <c r="O1111" s="186"/>
      <c r="P1111" s="186"/>
      <c r="Q1111" s="186"/>
      <c r="R1111" s="186"/>
    </row>
    <row r="1112" spans="1:18" ht="18">
      <c r="A1112" s="186"/>
      <c r="B1112" s="186"/>
      <c r="C1112" s="186"/>
      <c r="D1112" s="186"/>
      <c r="E1112" s="186"/>
      <c r="F1112" s="186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</row>
    <row r="1113" spans="1:18" ht="18">
      <c r="A1113" s="186"/>
      <c r="B1113" s="186"/>
      <c r="C1113" s="186"/>
      <c r="D1113" s="186"/>
      <c r="E1113" s="186"/>
      <c r="F1113" s="186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</row>
    <row r="1114" spans="1:18" ht="18">
      <c r="A1114" s="186"/>
      <c r="B1114" s="186"/>
      <c r="C1114" s="186"/>
      <c r="D1114" s="186"/>
      <c r="E1114" s="186"/>
      <c r="F1114" s="186"/>
      <c r="G1114" s="186"/>
      <c r="H1114" s="186"/>
      <c r="I1114" s="186"/>
      <c r="J1114" s="186"/>
      <c r="K1114" s="186"/>
      <c r="L1114" s="186"/>
      <c r="M1114" s="186"/>
      <c r="N1114" s="186"/>
      <c r="O1114" s="186"/>
      <c r="P1114" s="186"/>
      <c r="Q1114" s="186"/>
      <c r="R1114" s="186"/>
    </row>
    <row r="1115" spans="1:18" ht="18">
      <c r="A1115" s="186"/>
      <c r="B1115" s="186"/>
      <c r="C1115" s="186"/>
      <c r="D1115" s="186"/>
      <c r="E1115" s="186"/>
      <c r="F1115" s="186"/>
      <c r="G1115" s="186"/>
      <c r="H1115" s="186"/>
      <c r="I1115" s="186"/>
      <c r="J1115" s="186"/>
      <c r="K1115" s="186"/>
      <c r="L1115" s="186"/>
      <c r="M1115" s="186"/>
      <c r="N1115" s="186"/>
      <c r="O1115" s="186"/>
      <c r="P1115" s="186"/>
      <c r="Q1115" s="186"/>
      <c r="R1115" s="186"/>
    </row>
    <row r="1116" spans="1:18" ht="18">
      <c r="A1116" s="186"/>
      <c r="B1116" s="186"/>
      <c r="C1116" s="186"/>
      <c r="D1116" s="186"/>
      <c r="E1116" s="186"/>
      <c r="F1116" s="186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</row>
    <row r="1117" spans="1:18" ht="18">
      <c r="A1117" s="186"/>
      <c r="B1117" s="186"/>
      <c r="C1117" s="186"/>
      <c r="D1117" s="186"/>
      <c r="E1117" s="186"/>
      <c r="F1117" s="186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</row>
    <row r="1118" spans="1:18" ht="18">
      <c r="A1118" s="186"/>
      <c r="B1118" s="186"/>
      <c r="C1118" s="186"/>
      <c r="D1118" s="186"/>
      <c r="E1118" s="186"/>
      <c r="F1118" s="186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</row>
    <row r="1119" spans="1:18" ht="18">
      <c r="A1119" s="186"/>
      <c r="B1119" s="186"/>
      <c r="C1119" s="186"/>
      <c r="D1119" s="186"/>
      <c r="E1119" s="186"/>
      <c r="F1119" s="186"/>
      <c r="G1119" s="186"/>
      <c r="H1119" s="186"/>
      <c r="I1119" s="186"/>
      <c r="J1119" s="186"/>
      <c r="K1119" s="186"/>
      <c r="L1119" s="186"/>
      <c r="M1119" s="186"/>
      <c r="N1119" s="186"/>
      <c r="O1119" s="186"/>
      <c r="P1119" s="186"/>
      <c r="Q1119" s="186"/>
      <c r="R1119" s="186"/>
    </row>
    <row r="1120" spans="1:18" ht="18">
      <c r="A1120" s="186"/>
      <c r="B1120" s="186"/>
      <c r="C1120" s="186"/>
      <c r="D1120" s="186"/>
      <c r="E1120" s="186"/>
      <c r="F1120" s="186"/>
      <c r="G1120" s="186"/>
      <c r="H1120" s="186"/>
      <c r="I1120" s="186"/>
      <c r="J1120" s="186"/>
      <c r="K1120" s="186"/>
      <c r="L1120" s="186"/>
      <c r="M1120" s="186"/>
      <c r="N1120" s="186"/>
      <c r="O1120" s="186"/>
      <c r="P1120" s="186"/>
      <c r="Q1120" s="186"/>
      <c r="R1120" s="186"/>
    </row>
    <row r="1121" spans="1:18" ht="18">
      <c r="A1121" s="186"/>
      <c r="B1121" s="186"/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</row>
    <row r="1122" spans="1:18" ht="18">
      <c r="A1122" s="186"/>
      <c r="B1122" s="186"/>
      <c r="C1122" s="186"/>
      <c r="D1122" s="186"/>
      <c r="E1122" s="186"/>
      <c r="F1122" s="186"/>
      <c r="G1122" s="186"/>
      <c r="H1122" s="186"/>
      <c r="I1122" s="186"/>
      <c r="J1122" s="186"/>
      <c r="K1122" s="186"/>
      <c r="L1122" s="186"/>
      <c r="M1122" s="186"/>
      <c r="N1122" s="186"/>
      <c r="O1122" s="186"/>
      <c r="P1122" s="186"/>
      <c r="Q1122" s="186"/>
      <c r="R1122" s="186"/>
    </row>
    <row r="1123" spans="1:18" ht="18">
      <c r="A1123" s="186"/>
      <c r="B1123" s="186"/>
      <c r="C1123" s="186"/>
      <c r="D1123" s="186"/>
      <c r="E1123" s="186"/>
      <c r="F1123" s="186"/>
      <c r="G1123" s="186"/>
      <c r="H1123" s="186"/>
      <c r="I1123" s="186"/>
      <c r="J1123" s="186"/>
      <c r="K1123" s="186"/>
      <c r="L1123" s="186"/>
      <c r="M1123" s="186"/>
      <c r="N1123" s="186"/>
      <c r="O1123" s="186"/>
      <c r="P1123" s="186"/>
      <c r="Q1123" s="186"/>
      <c r="R1123" s="186"/>
    </row>
    <row r="1124" spans="1:18" ht="18">
      <c r="A1124" s="186"/>
      <c r="B1124" s="186"/>
      <c r="C1124" s="186"/>
      <c r="D1124" s="186"/>
      <c r="E1124" s="186"/>
      <c r="F1124" s="186"/>
      <c r="G1124" s="186"/>
      <c r="H1124" s="186"/>
      <c r="I1124" s="186"/>
      <c r="J1124" s="186"/>
      <c r="K1124" s="186"/>
      <c r="L1124" s="186"/>
      <c r="M1124" s="186"/>
      <c r="N1124" s="186"/>
      <c r="O1124" s="186"/>
      <c r="P1124" s="186"/>
      <c r="Q1124" s="186"/>
      <c r="R1124" s="186"/>
    </row>
    <row r="1125" spans="1:18" ht="18">
      <c r="A1125" s="186"/>
      <c r="B1125" s="186"/>
      <c r="C1125" s="186"/>
      <c r="D1125" s="186"/>
      <c r="E1125" s="186"/>
      <c r="F1125" s="186"/>
      <c r="G1125" s="186"/>
      <c r="H1125" s="186"/>
      <c r="I1125" s="186"/>
      <c r="J1125" s="186"/>
      <c r="K1125" s="186"/>
      <c r="L1125" s="186"/>
      <c r="M1125" s="186"/>
      <c r="N1125" s="186"/>
      <c r="O1125" s="186"/>
      <c r="P1125" s="186"/>
      <c r="Q1125" s="186"/>
      <c r="R1125" s="186"/>
    </row>
    <row r="1126" spans="1:18" ht="18">
      <c r="A1126" s="186"/>
      <c r="B1126" s="186"/>
      <c r="C1126" s="186"/>
      <c r="D1126" s="186"/>
      <c r="E1126" s="186"/>
      <c r="F1126" s="186"/>
      <c r="G1126" s="186"/>
      <c r="H1126" s="186"/>
      <c r="I1126" s="186"/>
      <c r="J1126" s="186"/>
      <c r="K1126" s="186"/>
      <c r="L1126" s="186"/>
      <c r="M1126" s="186"/>
      <c r="N1126" s="186"/>
      <c r="O1126" s="186"/>
      <c r="P1126" s="186"/>
      <c r="Q1126" s="186"/>
      <c r="R1126" s="186"/>
    </row>
    <row r="1127" spans="1:18" ht="18">
      <c r="A1127" s="186"/>
      <c r="B1127" s="186"/>
      <c r="C1127" s="186"/>
      <c r="D1127" s="186"/>
      <c r="E1127" s="186"/>
      <c r="F1127" s="186"/>
      <c r="G1127" s="186"/>
      <c r="H1127" s="186"/>
      <c r="I1127" s="186"/>
      <c r="J1127" s="186"/>
      <c r="K1127" s="186"/>
      <c r="L1127" s="186"/>
      <c r="M1127" s="186"/>
      <c r="N1127" s="186"/>
      <c r="O1127" s="186"/>
      <c r="P1127" s="186"/>
      <c r="Q1127" s="186"/>
      <c r="R1127" s="186"/>
    </row>
    <row r="1128" spans="1:18" ht="18">
      <c r="A1128" s="186"/>
      <c r="B1128" s="186"/>
      <c r="C1128" s="186"/>
      <c r="D1128" s="186"/>
      <c r="E1128" s="186"/>
      <c r="F1128" s="186"/>
      <c r="G1128" s="186"/>
      <c r="H1128" s="186"/>
      <c r="I1128" s="186"/>
      <c r="J1128" s="186"/>
      <c r="K1128" s="186"/>
      <c r="L1128" s="186"/>
      <c r="M1128" s="186"/>
      <c r="N1128" s="186"/>
      <c r="O1128" s="186"/>
      <c r="P1128" s="186"/>
      <c r="Q1128" s="186"/>
      <c r="R1128" s="186"/>
    </row>
    <row r="1129" spans="1:18" ht="18">
      <c r="A1129" s="186"/>
      <c r="B1129" s="186"/>
      <c r="C1129" s="186"/>
      <c r="D1129" s="186"/>
      <c r="E1129" s="186"/>
      <c r="F1129" s="186"/>
      <c r="G1129" s="186"/>
      <c r="H1129" s="186"/>
      <c r="I1129" s="186"/>
      <c r="J1129" s="186"/>
      <c r="K1129" s="186"/>
      <c r="L1129" s="186"/>
      <c r="M1129" s="186"/>
      <c r="N1129" s="186"/>
      <c r="O1129" s="186"/>
      <c r="P1129" s="186"/>
      <c r="Q1129" s="186"/>
      <c r="R1129" s="186"/>
    </row>
    <row r="1130" spans="1:18" ht="18">
      <c r="A1130" s="186"/>
      <c r="B1130" s="186"/>
      <c r="C1130" s="186"/>
      <c r="D1130" s="186"/>
      <c r="E1130" s="186"/>
      <c r="F1130" s="186"/>
      <c r="G1130" s="186"/>
      <c r="H1130" s="186"/>
      <c r="I1130" s="186"/>
      <c r="J1130" s="186"/>
      <c r="K1130" s="186"/>
      <c r="L1130" s="186"/>
      <c r="M1130" s="186"/>
      <c r="N1130" s="186"/>
      <c r="O1130" s="186"/>
      <c r="P1130" s="186"/>
      <c r="Q1130" s="186"/>
      <c r="R1130" s="186"/>
    </row>
    <row r="1131" spans="1:18" ht="18">
      <c r="A1131" s="186"/>
      <c r="B1131" s="186"/>
      <c r="C1131" s="186"/>
      <c r="D1131" s="186"/>
      <c r="E1131" s="186"/>
      <c r="F1131" s="186"/>
      <c r="G1131" s="186"/>
      <c r="H1131" s="186"/>
      <c r="I1131" s="186"/>
      <c r="J1131" s="186"/>
      <c r="K1131" s="186"/>
      <c r="L1131" s="186"/>
      <c r="M1131" s="186"/>
      <c r="N1131" s="186"/>
      <c r="O1131" s="186"/>
      <c r="P1131" s="186"/>
      <c r="Q1131" s="186"/>
      <c r="R1131" s="186"/>
    </row>
    <row r="1132" spans="1:18" ht="18">
      <c r="A1132" s="186"/>
      <c r="B1132" s="186"/>
      <c r="C1132" s="186"/>
      <c r="D1132" s="186"/>
      <c r="E1132" s="186"/>
      <c r="F1132" s="186"/>
      <c r="G1132" s="186"/>
      <c r="H1132" s="186"/>
      <c r="I1132" s="186"/>
      <c r="J1132" s="186"/>
      <c r="K1132" s="186"/>
      <c r="L1132" s="186"/>
      <c r="M1132" s="186"/>
      <c r="N1132" s="186"/>
      <c r="O1132" s="186"/>
      <c r="P1132" s="186"/>
      <c r="Q1132" s="186"/>
      <c r="R1132" s="186"/>
    </row>
    <row r="1133" spans="1:18" ht="18">
      <c r="A1133" s="186"/>
      <c r="B1133" s="186"/>
      <c r="C1133" s="186"/>
      <c r="D1133" s="186"/>
      <c r="E1133" s="186"/>
      <c r="F1133" s="186"/>
      <c r="G1133" s="186"/>
      <c r="H1133" s="186"/>
      <c r="I1133" s="186"/>
      <c r="J1133" s="186"/>
      <c r="K1133" s="186"/>
      <c r="L1133" s="186"/>
      <c r="M1133" s="186"/>
      <c r="N1133" s="186"/>
      <c r="O1133" s="186"/>
      <c r="P1133" s="186"/>
      <c r="Q1133" s="186"/>
      <c r="R1133" s="186"/>
    </row>
    <row r="1134" spans="1:18" ht="18">
      <c r="A1134" s="186"/>
      <c r="B1134" s="186"/>
      <c r="C1134" s="186"/>
      <c r="D1134" s="186"/>
      <c r="E1134" s="186"/>
      <c r="F1134" s="186"/>
      <c r="G1134" s="186"/>
      <c r="H1134" s="186"/>
      <c r="I1134" s="186"/>
      <c r="J1134" s="186"/>
      <c r="K1134" s="186"/>
      <c r="L1134" s="186"/>
      <c r="M1134" s="186"/>
      <c r="N1134" s="186"/>
      <c r="O1134" s="186"/>
      <c r="P1134" s="186"/>
      <c r="Q1134" s="186"/>
      <c r="R1134" s="186"/>
    </row>
    <row r="1135" spans="1:18" ht="18">
      <c r="A1135" s="186"/>
      <c r="B1135" s="186"/>
      <c r="C1135" s="186"/>
      <c r="D1135" s="186"/>
      <c r="E1135" s="186"/>
      <c r="F1135" s="186"/>
      <c r="G1135" s="186"/>
      <c r="H1135" s="186"/>
      <c r="I1135" s="186"/>
      <c r="J1135" s="186"/>
      <c r="K1135" s="186"/>
      <c r="L1135" s="186"/>
      <c r="M1135" s="186"/>
      <c r="N1135" s="186"/>
      <c r="O1135" s="186"/>
      <c r="P1135" s="186"/>
      <c r="Q1135" s="186"/>
      <c r="R1135" s="186"/>
    </row>
    <row r="1136" spans="1:18" ht="18">
      <c r="A1136" s="186"/>
      <c r="B1136" s="186"/>
      <c r="C1136" s="186"/>
      <c r="D1136" s="186"/>
      <c r="E1136" s="186"/>
      <c r="F1136" s="186"/>
      <c r="G1136" s="186"/>
      <c r="H1136" s="186"/>
      <c r="I1136" s="186"/>
      <c r="J1136" s="186"/>
      <c r="K1136" s="186"/>
      <c r="L1136" s="186"/>
      <c r="M1136" s="186"/>
      <c r="N1136" s="186"/>
      <c r="O1136" s="186"/>
      <c r="P1136" s="186"/>
      <c r="Q1136" s="186"/>
      <c r="R1136" s="186"/>
    </row>
    <row r="1137" spans="1:18" ht="18">
      <c r="A1137" s="186"/>
      <c r="B1137" s="186"/>
      <c r="C1137" s="186"/>
      <c r="D1137" s="186"/>
      <c r="E1137" s="186"/>
      <c r="F1137" s="186"/>
      <c r="G1137" s="186"/>
      <c r="H1137" s="186"/>
      <c r="I1137" s="186"/>
      <c r="J1137" s="186"/>
      <c r="K1137" s="186"/>
      <c r="L1137" s="186"/>
      <c r="M1137" s="186"/>
      <c r="N1137" s="186"/>
      <c r="O1137" s="186"/>
      <c r="P1137" s="186"/>
      <c r="Q1137" s="186"/>
      <c r="R1137" s="186"/>
    </row>
    <row r="1138" spans="1:18" ht="18">
      <c r="A1138" s="186"/>
      <c r="B1138" s="186"/>
      <c r="C1138" s="186"/>
      <c r="D1138" s="186"/>
      <c r="E1138" s="186"/>
      <c r="F1138" s="186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</row>
    <row r="1139" spans="1:18" ht="18">
      <c r="A1139" s="186"/>
      <c r="B1139" s="186"/>
      <c r="C1139" s="186"/>
      <c r="D1139" s="186"/>
      <c r="E1139" s="186"/>
      <c r="F1139" s="186"/>
      <c r="G1139" s="186"/>
      <c r="H1139" s="186"/>
      <c r="I1139" s="186"/>
      <c r="J1139" s="186"/>
      <c r="K1139" s="186"/>
      <c r="L1139" s="186"/>
      <c r="M1139" s="186"/>
      <c r="N1139" s="186"/>
      <c r="O1139" s="186"/>
      <c r="P1139" s="186"/>
      <c r="Q1139" s="186"/>
      <c r="R1139" s="186"/>
    </row>
    <row r="1140" spans="1:18" ht="18">
      <c r="A1140" s="186"/>
      <c r="B1140" s="186"/>
      <c r="C1140" s="186"/>
      <c r="D1140" s="186"/>
      <c r="E1140" s="186"/>
      <c r="F1140" s="186"/>
      <c r="G1140" s="186"/>
      <c r="H1140" s="186"/>
      <c r="I1140" s="186"/>
      <c r="J1140" s="186"/>
      <c r="K1140" s="186"/>
      <c r="L1140" s="186"/>
      <c r="M1140" s="186"/>
      <c r="N1140" s="186"/>
      <c r="O1140" s="186"/>
      <c r="P1140" s="186"/>
      <c r="Q1140" s="186"/>
      <c r="R1140" s="186"/>
    </row>
    <row r="1141" spans="1:18" ht="18">
      <c r="A1141" s="186"/>
      <c r="B1141" s="186"/>
      <c r="C1141" s="186"/>
      <c r="D1141" s="186"/>
      <c r="E1141" s="186"/>
      <c r="F1141" s="186"/>
      <c r="G1141" s="186"/>
      <c r="H1141" s="186"/>
      <c r="I1141" s="186"/>
      <c r="J1141" s="186"/>
      <c r="K1141" s="186"/>
      <c r="L1141" s="186"/>
      <c r="M1141" s="186"/>
      <c r="N1141" s="186"/>
      <c r="O1141" s="186"/>
      <c r="P1141" s="186"/>
      <c r="Q1141" s="186"/>
      <c r="R1141" s="186"/>
    </row>
    <row r="1142" spans="1:18" ht="18">
      <c r="A1142" s="186"/>
      <c r="B1142" s="186"/>
      <c r="C1142" s="186"/>
      <c r="D1142" s="186"/>
      <c r="E1142" s="186"/>
      <c r="F1142" s="186"/>
      <c r="G1142" s="186"/>
      <c r="H1142" s="186"/>
      <c r="I1142" s="186"/>
      <c r="J1142" s="186"/>
      <c r="K1142" s="186"/>
      <c r="L1142" s="186"/>
      <c r="M1142" s="186"/>
      <c r="N1142" s="186"/>
      <c r="O1142" s="186"/>
      <c r="P1142" s="186"/>
      <c r="Q1142" s="186"/>
      <c r="R1142" s="186"/>
    </row>
    <row r="1143" spans="1:18" ht="18">
      <c r="A1143" s="186"/>
      <c r="B1143" s="186"/>
      <c r="C1143" s="186"/>
      <c r="D1143" s="186"/>
      <c r="E1143" s="186"/>
      <c r="F1143" s="186"/>
      <c r="G1143" s="186"/>
      <c r="H1143" s="186"/>
      <c r="I1143" s="186"/>
      <c r="J1143" s="186"/>
      <c r="K1143" s="186"/>
      <c r="L1143" s="186"/>
      <c r="M1143" s="186"/>
      <c r="N1143" s="186"/>
      <c r="O1143" s="186"/>
      <c r="P1143" s="186"/>
      <c r="Q1143" s="186"/>
      <c r="R1143" s="186"/>
    </row>
    <row r="1144" spans="1:18" ht="18">
      <c r="A1144" s="186"/>
      <c r="B1144" s="186"/>
      <c r="C1144" s="186"/>
      <c r="D1144" s="186"/>
      <c r="E1144" s="186"/>
      <c r="F1144" s="186"/>
      <c r="G1144" s="186"/>
      <c r="H1144" s="186"/>
      <c r="I1144" s="186"/>
      <c r="J1144" s="186"/>
      <c r="K1144" s="186"/>
      <c r="L1144" s="186"/>
      <c r="M1144" s="186"/>
      <c r="N1144" s="186"/>
      <c r="O1144" s="186"/>
      <c r="P1144" s="186"/>
      <c r="Q1144" s="186"/>
      <c r="R1144" s="186"/>
    </row>
    <row r="1145" spans="1:18" ht="18">
      <c r="A1145" s="186"/>
      <c r="B1145" s="186"/>
      <c r="C1145" s="186"/>
      <c r="D1145" s="186"/>
      <c r="E1145" s="186"/>
      <c r="F1145" s="186"/>
      <c r="G1145" s="186"/>
      <c r="O1145" s="186"/>
      <c r="P1145" s="186"/>
      <c r="Q1145" s="186"/>
      <c r="R1145" s="186"/>
    </row>
  </sheetData>
  <mergeCells count="31"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I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Ronelle Buitendag</cp:lastModifiedBy>
  <cp:lastPrinted>2005-06-24T10:18:34Z</cp:lastPrinted>
  <dcterms:created xsi:type="dcterms:W3CDTF">2002-02-15T09:17:36Z</dcterms:created>
  <dcterms:modified xsi:type="dcterms:W3CDTF">2006-04-07T06:02:59Z</dcterms:modified>
  <cp:category/>
  <cp:version/>
  <cp:contentType/>
  <cp:contentStatus/>
</cp:coreProperties>
</file>