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IELIES - Januarie 2002" sheetId="1" r:id="rId1"/>
  </sheets>
  <definedNames/>
  <calcPr fullCalcOnLoad="1"/>
</workbook>
</file>

<file path=xl/sharedStrings.xml><?xml version="1.0" encoding="utf-8"?>
<sst xmlns="http://schemas.openxmlformats.org/spreadsheetml/2006/main" count="148" uniqueCount="112">
  <si>
    <t>28/02/2002</t>
  </si>
  <si>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</si>
  <si>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</si>
  <si>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</si>
  <si>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</si>
  <si>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</si>
  <si>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</si>
  <si>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</si>
  <si>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</si>
  <si>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</si>
  <si>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</si>
  <si>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</si>
  <si>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</si>
  <si>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</si>
  <si>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</si>
  <si>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</si>
  <si>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</si>
  <si>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</si>
  <si>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</si>
  <si>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</si>
  <si>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</si>
  <si>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</si>
  <si>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</si>
  <si>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</si>
  <si>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</si>
  <si>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</si>
  <si>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</si>
  <si>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</si>
  <si>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</si>
  <si>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</si>
  <si>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</si>
  <si>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</si>
  <si>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</si>
  <si>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</si>
  <si>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</si>
  <si>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</si>
  <si>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</si>
  <si>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</si>
  <si>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</si>
  <si>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Dec/Des 2001</t>
  </si>
  <si>
    <t>Preliminary/Voorlopig</t>
  </si>
  <si>
    <t>1 Dec/Des 2001</t>
  </si>
  <si>
    <t>Imports destined for RSA</t>
  </si>
  <si>
    <t xml:space="preserve"> Invoere bestem vir RSA</t>
  </si>
  <si>
    <t>Processed for the local market:</t>
  </si>
  <si>
    <t>Verwerk vir die binnelandse mark:</t>
  </si>
  <si>
    <t>31 Dec/Des 2001</t>
  </si>
  <si>
    <t>Producer deliveries directly from farms./Produsentelewerings direk vanaf plase:</t>
  </si>
  <si>
    <t xml:space="preserve">(9) </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</si>
  <si>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</si>
  <si>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</si>
  <si>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</si>
  <si>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</si>
  <si>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</si>
  <si>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 xml:space="preserve">SMI-022002  </t>
  </si>
  <si>
    <t>Jan 2002</t>
  </si>
  <si>
    <t>31 Jan 2002</t>
  </si>
  <si>
    <t>31 Jan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</si>
  <si>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</si>
  <si>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</si>
  <si>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Prog May/Mei 2000 - Jan 2001</t>
  </si>
  <si>
    <t>Prog May/Mei 2001 - Jan 2002</t>
  </si>
  <si>
    <t>1 Jan 2002</t>
  </si>
  <si>
    <t>May/Mei 2001 - Jan 2002</t>
  </si>
  <si>
    <t>May/Mei 2000 - Jan 2001</t>
  </si>
  <si>
    <t xml:space="preserve"> Menslike verbruik</t>
  </si>
  <si>
    <t>Apr 2001</t>
  </si>
  <si>
    <t>27 782</t>
  </si>
  <si>
    <t>46 314</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</si>
  <si>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</si>
  <si>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</si>
  <si>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</si>
  <si>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</si>
  <si>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</si>
  <si>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</si>
  <si>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 xml:space="preserve">   MAIZE/MIELIES - 2001/2002 Year (May - Apr)/2001/2002 Jaar (Mei - Apr) (2)</t>
  </si>
  <si>
    <t>van mielies in kommersiële strukture, en moet geensins as 'n bevestiging of aanduiding van eiendomsreg geag word nie.</t>
  </si>
  <si>
    <t>White/Wit</t>
  </si>
  <si>
    <t>Yellow/Geel</t>
  </si>
  <si>
    <t>Maize equivalent./Mielie ekwivalent.</t>
  </si>
  <si>
    <t>Whole maize</t>
  </si>
  <si>
    <t>Heel mielies</t>
  </si>
  <si>
    <t>Imports destined for exports (already exported) and not included in above information. No distinction between white/yellow maize./Invoere bestem vir uitvoere (alreeds uitgevoer) en nie ingesluit in inligting hierbo nie. Geen onderskeid tussen wit/geel mielies nie.</t>
  </si>
  <si>
    <t>+/- (3)</t>
  </si>
  <si>
    <t>Amended information received from collaborators./Gewysigde inligting ontvang van medewerkers.</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</si>
  <si>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</si>
  <si>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</si>
  <si>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</si>
  <si>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</si>
  <si>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</si>
  <si>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</si>
  <si>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</si>
  <si>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</si>
  <si>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</si>
  <si>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t>(10)</t>
  </si>
  <si>
    <t>(f) Unutilised stock (a+b-c-d-e) (8)</t>
  </si>
  <si>
    <r>
      <t>(f) Onaangewende voorraad</t>
    </r>
    <r>
      <rPr>
        <sz val="15"/>
        <color indexed="12"/>
        <rFont val="Arial"/>
        <family val="2"/>
      </rPr>
      <t xml:space="preserve"> </t>
    </r>
    <r>
      <rPr>
        <b/>
        <sz val="15"/>
        <color indexed="12"/>
        <rFont val="Arial"/>
        <family val="2"/>
      </rPr>
      <t>(a+b-c-d-e) (8)</t>
    </r>
  </si>
  <si>
    <t>Lewerings direk vanaf plase (5)(8)</t>
  </si>
  <si>
    <t>Deliveries directly from farms (5)(8)</t>
  </si>
  <si>
    <t>1 May/ Mei 2001</t>
  </si>
  <si>
    <t>1 May/Mei 2000</t>
  </si>
  <si>
    <t>2 825 497</t>
  </si>
  <si>
    <t>May/Mei - Jan 2002  1 929 ton.</t>
  </si>
  <si>
    <t>(11)</t>
  </si>
  <si>
    <t xml:space="preserve">SAGIS is in the process to clarify differences./SAGIS is besig om die verskille te ondersoek. </t>
  </si>
  <si>
    <t>Net dispatches(+)/receipts(-) (8)(11)</t>
  </si>
  <si>
    <t>Netto versendings(+)/ontvangstes(-)(8)(11)</t>
  </si>
  <si>
    <t>Products (6)</t>
  </si>
  <si>
    <t>(d) RSA Exports (7)</t>
  </si>
  <si>
    <t>Produkte (6)</t>
  </si>
  <si>
    <t>(d) RSA Uitvoere(7)</t>
  </si>
  <si>
    <t>4 303 467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</si>
</sst>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sz val="14"/>
      <color indexed="12"/>
      <name val="Arial"/>
      <family val="2"/>
    </font>
    <font>
      <b/>
      <sz val="14"/>
      <color indexed="12"/>
      <name val="Arial"/>
      <family val="2"/>
    </font>
    <font>
      <sz val="10"/>
      <color indexed="12"/>
      <name val="Arial"/>
      <family val="2"/>
    </font>
    <font>
      <b/>
      <sz val="17"/>
      <color indexed="12"/>
      <name val="Arial"/>
      <family val="2"/>
    </font>
    <font>
      <sz val="17"/>
      <color indexed="12"/>
      <name val="Arial"/>
      <family val="2"/>
    </font>
    <font>
      <b/>
      <sz val="15"/>
      <color indexed="12"/>
      <name val="Arial"/>
      <family val="2"/>
    </font>
    <font>
      <sz val="15"/>
      <color indexed="12"/>
      <name val="Arial"/>
      <family val="2"/>
    </font>
    <font>
      <i/>
      <sz val="15"/>
      <color indexed="12"/>
      <name val="Arial"/>
      <family val="2"/>
    </font>
  </fonts>
  <fills count="2">
    <fill>
      <patternFill/>
    </fill>
    <fill>
      <patternFill patternType="gray125"/>
    </fill>
  </fills>
  <borders count="56">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medium"/>
      <right>
        <color indexed="63"/>
      </right>
      <top style="thin"/>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Alignment="1">
      <alignment horizontal="left"/>
    </xf>
    <xf numFmtId="3" fontId="1" fillId="0" borderId="0" xfId="0" applyNumberFormat="1" applyFont="1" applyFill="1" applyAlignment="1">
      <alignment/>
    </xf>
    <xf numFmtId="0" fontId="2" fillId="0" borderId="0" xfId="0" applyFont="1" applyFill="1" applyBorder="1" applyAlignment="1">
      <alignment horizontal="left"/>
    </xf>
    <xf numFmtId="1" fontId="1" fillId="0" borderId="0" xfId="0" applyNumberFormat="1" applyFont="1" applyFill="1" applyBorder="1" applyAlignment="1">
      <alignment/>
    </xf>
    <xf numFmtId="0" fontId="1" fillId="0" borderId="0" xfId="0" applyFont="1" applyFill="1" applyAlignment="1" quotePrefix="1">
      <alignment/>
    </xf>
    <xf numFmtId="165" fontId="1" fillId="0" borderId="0" xfId="0" applyNumberFormat="1" applyFont="1" applyFill="1" applyAlignment="1">
      <alignment/>
    </xf>
    <xf numFmtId="0" fontId="2" fillId="0" borderId="0" xfId="0" applyFont="1" applyFill="1" applyAlignment="1">
      <alignment horizontal="left"/>
    </xf>
    <xf numFmtId="49" fontId="1" fillId="0" borderId="0" xfId="0" applyNumberFormat="1" applyFont="1" applyFill="1" applyAlignment="1" quotePrefix="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right"/>
    </xf>
    <xf numFmtId="14" fontId="4"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5" fillId="0" borderId="1" xfId="0" applyFont="1" applyFill="1" applyBorder="1" applyAlignment="1" quotePrefix="1">
      <alignment horizontal="center"/>
    </xf>
    <xf numFmtId="0" fontId="5" fillId="0" borderId="1" xfId="0" applyFont="1" applyFill="1" applyBorder="1" applyAlignment="1" quotePrefix="1">
      <alignment horizontal="left"/>
    </xf>
    <xf numFmtId="0" fontId="5"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3" fontId="6" fillId="0" borderId="6" xfId="0" applyNumberFormat="1" applyFont="1" applyFill="1" applyBorder="1" applyAlignment="1">
      <alignment horizontal="center"/>
    </xf>
    <xf numFmtId="3"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7"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8" xfId="0" applyFont="1" applyFill="1" applyBorder="1" applyAlignment="1">
      <alignment horizontal="center"/>
    </xf>
    <xf numFmtId="0" fontId="7" fillId="0" borderId="2" xfId="0" applyFont="1" applyFill="1" applyBorder="1" applyAlignment="1">
      <alignment/>
    </xf>
    <xf numFmtId="0" fontId="7" fillId="0" borderId="3" xfId="0" applyFont="1" applyFill="1" applyBorder="1" applyAlignment="1">
      <alignment/>
    </xf>
    <xf numFmtId="17" fontId="7" fillId="0" borderId="9" xfId="0" applyNumberFormat="1" applyFont="1" applyFill="1" applyBorder="1" applyAlignment="1">
      <alignment horizontal="center"/>
    </xf>
    <xf numFmtId="0" fontId="7" fillId="0" borderId="5"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left"/>
    </xf>
    <xf numFmtId="164" fontId="7" fillId="0" borderId="8" xfId="0" applyNumberFormat="1" applyFont="1" applyFill="1" applyBorder="1" applyAlignment="1">
      <alignment horizontal="right"/>
    </xf>
    <xf numFmtId="0" fontId="6" fillId="0" borderId="0" xfId="0" applyFont="1" applyFill="1" applyBorder="1" applyAlignment="1">
      <alignment horizontal="right"/>
    </xf>
    <xf numFmtId="0" fontId="6" fillId="0" borderId="11" xfId="0" applyFont="1" applyFill="1" applyBorder="1" applyAlignment="1">
      <alignment horizontal="right"/>
    </xf>
    <xf numFmtId="1" fontId="7" fillId="0" borderId="8" xfId="0" applyNumberFormat="1" applyFont="1" applyFill="1" applyBorder="1" applyAlignment="1">
      <alignment horizontal="center"/>
    </xf>
    <xf numFmtId="0" fontId="7" fillId="0" borderId="0" xfId="0" applyFont="1" applyFill="1" applyBorder="1" applyAlignment="1">
      <alignment horizontal="right"/>
    </xf>
    <xf numFmtId="0" fontId="7" fillId="0" borderId="11" xfId="0" applyFont="1" applyFill="1" applyBorder="1" applyAlignment="1">
      <alignment/>
    </xf>
    <xf numFmtId="0" fontId="6" fillId="0" borderId="12" xfId="0" applyFont="1" applyFill="1" applyBorder="1" applyAlignment="1">
      <alignment horizontal="left"/>
    </xf>
    <xf numFmtId="0" fontId="8" fillId="0" borderId="13" xfId="0" applyFont="1" applyFill="1" applyBorder="1" applyAlignment="1">
      <alignment/>
    </xf>
    <xf numFmtId="0" fontId="7" fillId="0" borderId="14" xfId="0" applyFont="1" applyFill="1" applyBorder="1" applyAlignment="1">
      <alignment/>
    </xf>
    <xf numFmtId="164" fontId="7" fillId="0" borderId="5" xfId="0" applyNumberFormat="1" applyFont="1" applyFill="1" applyBorder="1" applyAlignment="1">
      <alignment horizontal="right"/>
    </xf>
    <xf numFmtId="0" fontId="8" fillId="0" borderId="14" xfId="0" applyFont="1" applyFill="1" applyBorder="1" applyAlignment="1">
      <alignment horizontal="right"/>
    </xf>
    <xf numFmtId="0" fontId="8" fillId="0" borderId="15" xfId="0" applyFont="1" applyFill="1" applyBorder="1" applyAlignment="1">
      <alignment horizontal="right"/>
    </xf>
    <xf numFmtId="0" fontId="8" fillId="0" borderId="16" xfId="0" applyFont="1" applyFill="1" applyBorder="1" applyAlignment="1">
      <alignment horizontal="left"/>
    </xf>
    <xf numFmtId="0" fontId="8" fillId="0" borderId="12" xfId="0" applyFont="1" applyFill="1" applyBorder="1" applyAlignment="1">
      <alignment horizontal="left"/>
    </xf>
    <xf numFmtId="0" fontId="8" fillId="0" borderId="12" xfId="0" applyFont="1" applyFill="1" applyBorder="1" applyAlignment="1">
      <alignment horizontal="right"/>
    </xf>
    <xf numFmtId="0" fontId="8" fillId="0" borderId="17" xfId="0" applyFont="1" applyFill="1" applyBorder="1" applyAlignment="1">
      <alignment horizontal="right"/>
    </xf>
    <xf numFmtId="1" fontId="7" fillId="0" borderId="0" xfId="0" applyNumberFormat="1" applyFont="1" applyFill="1" applyBorder="1" applyAlignment="1">
      <alignment/>
    </xf>
    <xf numFmtId="0" fontId="6" fillId="0" borderId="12" xfId="0" applyFont="1" applyFill="1" applyBorder="1" applyAlignment="1" quotePrefix="1">
      <alignment horizontal="left"/>
    </xf>
    <xf numFmtId="164" fontId="7" fillId="0" borderId="18" xfId="0" applyNumberFormat="1" applyFont="1" applyFill="1" applyBorder="1" applyAlignment="1">
      <alignment horizontal="right"/>
    </xf>
    <xf numFmtId="0" fontId="7" fillId="0" borderId="13" xfId="0" applyFont="1" applyFill="1" applyBorder="1" applyAlignment="1">
      <alignment horizontal="left"/>
    </xf>
    <xf numFmtId="0" fontId="7" fillId="0" borderId="14" xfId="0" applyFont="1" applyFill="1" applyBorder="1" applyAlignment="1" quotePrefix="1">
      <alignment horizontal="left"/>
    </xf>
    <xf numFmtId="0" fontId="7" fillId="0" borderId="14" xfId="0" applyFont="1" applyFill="1" applyBorder="1" applyAlignment="1">
      <alignment horizontal="right"/>
    </xf>
    <xf numFmtId="0" fontId="7" fillId="0" borderId="15" xfId="0" applyFont="1" applyFill="1" applyBorder="1" applyAlignment="1">
      <alignment horizontal="right"/>
    </xf>
    <xf numFmtId="0" fontId="7" fillId="0" borderId="0" xfId="0" applyFont="1" applyFill="1" applyBorder="1" applyAlignment="1">
      <alignment/>
    </xf>
    <xf numFmtId="0" fontId="7" fillId="0" borderId="19" xfId="0" applyFont="1" applyFill="1" applyBorder="1" applyAlignment="1">
      <alignment/>
    </xf>
    <xf numFmtId="164" fontId="7" fillId="0" borderId="14" xfId="0" applyNumberFormat="1" applyFont="1" applyFill="1" applyBorder="1" applyAlignment="1">
      <alignment horizontal="right"/>
    </xf>
    <xf numFmtId="0" fontId="7" fillId="0" borderId="20" xfId="0" applyFont="1" applyFill="1" applyBorder="1" applyAlignment="1">
      <alignment horizontal="center"/>
    </xf>
    <xf numFmtId="0" fontId="7" fillId="0" borderId="21" xfId="0" applyFont="1" applyFill="1" applyBorder="1" applyAlignment="1">
      <alignment/>
    </xf>
    <xf numFmtId="0" fontId="8" fillId="0" borderId="21" xfId="0" applyFont="1" applyFill="1" applyBorder="1" applyAlignment="1">
      <alignment/>
    </xf>
    <xf numFmtId="164" fontId="7" fillId="0" borderId="22" xfId="0" applyNumberFormat="1" applyFont="1" applyFill="1" applyBorder="1" applyAlignment="1">
      <alignment horizontal="right"/>
    </xf>
    <xf numFmtId="0" fontId="8" fillId="0" borderId="20" xfId="0" applyFont="1" applyFill="1" applyBorder="1" applyAlignment="1">
      <alignment horizontal="right"/>
    </xf>
    <xf numFmtId="0" fontId="8" fillId="0" borderId="16" xfId="0" applyFont="1" applyFill="1" applyBorder="1" applyAlignment="1">
      <alignment/>
    </xf>
    <xf numFmtId="164" fontId="7" fillId="0" borderId="0" xfId="0" applyNumberFormat="1" applyFont="1" applyFill="1" applyBorder="1" applyAlignment="1">
      <alignment horizontal="right"/>
    </xf>
    <xf numFmtId="0" fontId="8" fillId="0" borderId="23" xfId="0" applyFont="1" applyFill="1" applyBorder="1" applyAlignment="1">
      <alignment horizontal="right"/>
    </xf>
    <xf numFmtId="0" fontId="7" fillId="0" borderId="20" xfId="0" applyFont="1" applyFill="1" applyBorder="1" applyAlignment="1">
      <alignment horizontal="right"/>
    </xf>
    <xf numFmtId="0" fontId="7" fillId="0" borderId="21" xfId="0" applyFont="1" applyFill="1" applyBorder="1" applyAlignment="1">
      <alignment horizontal="left"/>
    </xf>
    <xf numFmtId="0" fontId="7" fillId="0" borderId="0" xfId="0" applyFont="1" applyFill="1" applyBorder="1" applyAlignment="1">
      <alignment horizontal="left"/>
    </xf>
    <xf numFmtId="164" fontId="7" fillId="0" borderId="24" xfId="0" applyNumberFormat="1" applyFont="1" applyFill="1" applyBorder="1" applyAlignment="1">
      <alignment horizontal="right"/>
    </xf>
    <xf numFmtId="0" fontId="7" fillId="0" borderId="16" xfId="0" applyFont="1" applyFill="1" applyBorder="1" applyAlignment="1">
      <alignment horizontal="left"/>
    </xf>
    <xf numFmtId="0" fontId="7" fillId="0" borderId="12" xfId="0" applyFont="1" applyFill="1" applyBorder="1" applyAlignment="1">
      <alignment horizontal="left"/>
    </xf>
    <xf numFmtId="164" fontId="7" fillId="0" borderId="7" xfId="0" applyNumberFormat="1" applyFont="1" applyFill="1" applyBorder="1" applyAlignment="1">
      <alignment horizontal="right"/>
    </xf>
    <xf numFmtId="0" fontId="7" fillId="0" borderId="12" xfId="0" applyFont="1" applyFill="1" applyBorder="1" applyAlignment="1">
      <alignment horizontal="right"/>
    </xf>
    <xf numFmtId="0" fontId="7" fillId="0" borderId="17" xfId="0" applyFont="1" applyFill="1" applyBorder="1" applyAlignment="1">
      <alignment horizontal="right"/>
    </xf>
    <xf numFmtId="0" fontId="6" fillId="0" borderId="22" xfId="0" applyFont="1" applyFill="1" applyBorder="1" applyAlignment="1">
      <alignment horizontal="right"/>
    </xf>
    <xf numFmtId="0" fontId="8" fillId="0" borderId="25" xfId="0" applyFont="1" applyFill="1" applyBorder="1" applyAlignment="1">
      <alignment horizontal="left"/>
    </xf>
    <xf numFmtId="0" fontId="8" fillId="0" borderId="26" xfId="0" applyFont="1" applyFill="1" applyBorder="1" applyAlignment="1">
      <alignment horizontal="right"/>
    </xf>
    <xf numFmtId="0" fontId="8" fillId="0" borderId="27" xfId="0" applyFont="1" applyFill="1" applyBorder="1" applyAlignment="1">
      <alignment horizontal="left"/>
    </xf>
    <xf numFmtId="0" fontId="6" fillId="0" borderId="10" xfId="0" applyFont="1" applyFill="1" applyBorder="1" applyAlignment="1">
      <alignment horizontal="left"/>
    </xf>
    <xf numFmtId="0" fontId="7" fillId="0" borderId="12" xfId="0" applyFont="1" applyFill="1" applyBorder="1" applyAlignment="1">
      <alignment/>
    </xf>
    <xf numFmtId="164" fontId="7" fillId="0" borderId="12" xfId="0" applyNumberFormat="1" applyFont="1" applyFill="1" applyBorder="1" applyAlignment="1">
      <alignment horizontal="right"/>
    </xf>
    <xf numFmtId="0" fontId="6" fillId="0" borderId="6" xfId="0" applyFont="1" applyFill="1" applyBorder="1" applyAlignment="1">
      <alignment horizontal="left"/>
    </xf>
    <xf numFmtId="0" fontId="6" fillId="0" borderId="1" xfId="0" applyFont="1" applyFill="1" applyBorder="1" applyAlignment="1">
      <alignment horizontal="left"/>
    </xf>
    <xf numFmtId="0" fontId="6" fillId="0" borderId="1" xfId="0" applyFont="1" applyFill="1" applyBorder="1" applyAlignment="1">
      <alignment horizontal="right"/>
    </xf>
    <xf numFmtId="0" fontId="6" fillId="0" borderId="7" xfId="0" applyFont="1" applyFill="1" applyBorder="1" applyAlignment="1">
      <alignment horizontal="right"/>
    </xf>
    <xf numFmtId="0" fontId="6" fillId="0" borderId="2" xfId="0" applyFont="1" applyFill="1" applyBorder="1" applyAlignment="1">
      <alignment/>
    </xf>
    <xf numFmtId="0" fontId="7" fillId="0" borderId="10" xfId="0" applyFont="1" applyFill="1" applyBorder="1" applyAlignment="1">
      <alignment/>
    </xf>
    <xf numFmtId="1" fontId="7" fillId="0" borderId="8" xfId="0" applyNumberFormat="1" applyFont="1" applyFill="1" applyBorder="1" applyAlignment="1">
      <alignment/>
    </xf>
    <xf numFmtId="0" fontId="7" fillId="0" borderId="7" xfId="0" applyFont="1" applyFill="1" applyBorder="1" applyAlignment="1">
      <alignment/>
    </xf>
    <xf numFmtId="0" fontId="8" fillId="0" borderId="28" xfId="0" applyFont="1" applyFill="1" applyBorder="1" applyAlignment="1">
      <alignment horizontal="right"/>
    </xf>
    <xf numFmtId="0" fontId="8" fillId="0" borderId="14" xfId="0" applyFont="1" applyFill="1" applyBorder="1" applyAlignment="1" quotePrefix="1">
      <alignment horizontal="left"/>
    </xf>
    <xf numFmtId="3"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22" xfId="0" applyNumberFormat="1" applyFont="1" applyFill="1" applyBorder="1" applyAlignment="1">
      <alignment horizont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7" fillId="0" borderId="29"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22" xfId="0" applyFont="1" applyFill="1" applyBorder="1" applyAlignment="1" quotePrefix="1">
      <alignment horizontal="center"/>
    </xf>
    <xf numFmtId="17" fontId="7" fillId="0" borderId="31" xfId="0" applyNumberFormat="1" applyFont="1" applyFill="1" applyBorder="1" applyAlignment="1">
      <alignment horizontal="center"/>
    </xf>
    <xf numFmtId="0" fontId="7" fillId="0" borderId="32" xfId="0" applyFont="1" applyFill="1" applyBorder="1" applyAlignment="1">
      <alignment horizontal="center"/>
    </xf>
    <xf numFmtId="0" fontId="7" fillId="0" borderId="7" xfId="0" applyFont="1" applyFill="1" applyBorder="1" applyAlignment="1">
      <alignment horizontal="center"/>
    </xf>
    <xf numFmtId="0" fontId="7" fillId="0" borderId="33" xfId="0" applyFont="1" applyFill="1" applyBorder="1" applyAlignment="1" quotePrefix="1">
      <alignment horizontal="center"/>
    </xf>
    <xf numFmtId="0" fontId="8" fillId="0" borderId="34" xfId="0" applyFont="1" applyFill="1" applyBorder="1" applyAlignment="1">
      <alignment horizontal="right"/>
    </xf>
    <xf numFmtId="0" fontId="8" fillId="0" borderId="21" xfId="0" applyFont="1" applyFill="1" applyBorder="1" applyAlignment="1" quotePrefix="1">
      <alignment/>
    </xf>
    <xf numFmtId="0" fontId="8" fillId="0" borderId="20" xfId="0" applyFont="1" applyFill="1" applyBorder="1" applyAlignment="1" quotePrefix="1">
      <alignment horizontal="right"/>
    </xf>
    <xf numFmtId="0" fontId="8" fillId="0" borderId="0" xfId="0" applyFont="1" applyFill="1" applyBorder="1" applyAlignment="1">
      <alignment/>
    </xf>
    <xf numFmtId="0" fontId="8" fillId="0" borderId="10" xfId="0" applyFont="1" applyFill="1" applyBorder="1" applyAlignment="1">
      <alignment horizontal="right"/>
    </xf>
    <xf numFmtId="0" fontId="8" fillId="0" borderId="16" xfId="0" applyFont="1" applyFill="1" applyBorder="1" applyAlignment="1" quotePrefix="1">
      <alignment/>
    </xf>
    <xf numFmtId="0" fontId="8" fillId="0" borderId="12" xfId="0" applyFont="1" applyFill="1" applyBorder="1" applyAlignment="1">
      <alignment/>
    </xf>
    <xf numFmtId="0" fontId="8" fillId="0" borderId="17" xfId="0" applyFont="1" applyFill="1" applyBorder="1" applyAlignment="1" quotePrefix="1">
      <alignment horizontal="right"/>
    </xf>
    <xf numFmtId="164" fontId="7" fillId="0" borderId="8" xfId="0" applyNumberFormat="1" applyFont="1" applyFill="1" applyBorder="1" applyAlignment="1">
      <alignment horizontal="center"/>
    </xf>
    <xf numFmtId="1" fontId="7" fillId="0" borderId="35" xfId="0" applyNumberFormat="1" applyFont="1" applyFill="1" applyBorder="1" applyAlignment="1">
      <alignment/>
    </xf>
    <xf numFmtId="1" fontId="7" fillId="0" borderId="36" xfId="0" applyNumberFormat="1" applyFont="1" applyFill="1" applyBorder="1" applyAlignment="1">
      <alignment/>
    </xf>
    <xf numFmtId="1" fontId="7" fillId="0" borderId="37" xfId="0" applyNumberFormat="1" applyFont="1" applyFill="1" applyBorder="1" applyAlignment="1">
      <alignment/>
    </xf>
    <xf numFmtId="1" fontId="7" fillId="0" borderId="18" xfId="0" applyNumberFormat="1" applyFont="1" applyFill="1" applyBorder="1" applyAlignment="1">
      <alignment/>
    </xf>
    <xf numFmtId="1" fontId="7" fillId="0" borderId="2" xfId="0" applyNumberFormat="1" applyFont="1" applyFill="1" applyBorder="1" applyAlignment="1">
      <alignment/>
    </xf>
    <xf numFmtId="1" fontId="7" fillId="0" borderId="38" xfId="0" applyNumberFormat="1" applyFont="1" applyFill="1" applyBorder="1" applyAlignment="1">
      <alignment/>
    </xf>
    <xf numFmtId="1" fontId="7" fillId="0" borderId="5" xfId="0" applyNumberFormat="1" applyFont="1" applyFill="1" applyBorder="1" applyAlignment="1">
      <alignment/>
    </xf>
    <xf numFmtId="1" fontId="7" fillId="0" borderId="3" xfId="0" applyNumberFormat="1" applyFont="1" applyFill="1" applyBorder="1" applyAlignment="1">
      <alignment/>
    </xf>
    <xf numFmtId="1" fontId="7" fillId="0" borderId="3" xfId="0" applyNumberFormat="1" applyFont="1" applyFill="1" applyBorder="1" applyAlignment="1" quotePrefix="1">
      <alignment horizontal="center"/>
    </xf>
    <xf numFmtId="1" fontId="7" fillId="0" borderId="39" xfId="0" applyNumberFormat="1" applyFont="1" applyFill="1" applyBorder="1" applyAlignment="1">
      <alignment/>
    </xf>
    <xf numFmtId="1" fontId="7" fillId="0" borderId="29" xfId="0" applyNumberFormat="1" applyFont="1" applyFill="1" applyBorder="1" applyAlignment="1">
      <alignment/>
    </xf>
    <xf numFmtId="1" fontId="7" fillId="0" borderId="30" xfId="0" applyNumberFormat="1" applyFont="1" applyFill="1" applyBorder="1" applyAlignment="1">
      <alignment/>
    </xf>
    <xf numFmtId="1" fontId="7" fillId="0" borderId="31" xfId="0" applyNumberFormat="1" applyFont="1" applyFill="1" applyBorder="1" applyAlignment="1">
      <alignment/>
    </xf>
    <xf numFmtId="1" fontId="7" fillId="0" borderId="32" xfId="0" applyNumberFormat="1" applyFont="1" applyFill="1" applyBorder="1" applyAlignment="1">
      <alignment/>
    </xf>
    <xf numFmtId="1" fontId="7" fillId="0" borderId="40" xfId="0" applyNumberFormat="1" applyFont="1" applyFill="1" applyBorder="1" applyAlignment="1">
      <alignment/>
    </xf>
    <xf numFmtId="1" fontId="7" fillId="0" borderId="41" xfId="0" applyNumberFormat="1" applyFont="1" applyFill="1" applyBorder="1" applyAlignment="1">
      <alignment/>
    </xf>
    <xf numFmtId="1" fontId="7" fillId="0" borderId="7" xfId="0" applyNumberFormat="1" applyFont="1" applyFill="1" applyBorder="1" applyAlignment="1" quotePrefix="1">
      <alignment horizontal="center"/>
    </xf>
    <xf numFmtId="1" fontId="7" fillId="0" borderId="26" xfId="0" applyNumberFormat="1" applyFont="1" applyFill="1" applyBorder="1" applyAlignment="1">
      <alignment/>
    </xf>
    <xf numFmtId="1" fontId="7" fillId="0" borderId="15" xfId="0" applyNumberFormat="1" applyFont="1" applyFill="1" applyBorder="1" applyAlignment="1">
      <alignment/>
    </xf>
    <xf numFmtId="1" fontId="7" fillId="0" borderId="25" xfId="0" applyNumberFormat="1" applyFont="1" applyFill="1" applyBorder="1" applyAlignment="1">
      <alignment/>
    </xf>
    <xf numFmtId="1" fontId="7" fillId="0" borderId="42" xfId="0" applyNumberFormat="1" applyFont="1" applyFill="1" applyBorder="1" applyAlignment="1">
      <alignment/>
    </xf>
    <xf numFmtId="1" fontId="7" fillId="0" borderId="20" xfId="0" applyNumberFormat="1" applyFont="1" applyFill="1" applyBorder="1" applyAlignment="1">
      <alignment/>
    </xf>
    <xf numFmtId="1" fontId="7" fillId="0" borderId="43" xfId="0" applyNumberFormat="1" applyFont="1" applyFill="1" applyBorder="1" applyAlignment="1">
      <alignment/>
    </xf>
    <xf numFmtId="1" fontId="7" fillId="0" borderId="23" xfId="0" applyNumberFormat="1" applyFont="1" applyFill="1" applyBorder="1" applyAlignment="1">
      <alignment/>
    </xf>
    <xf numFmtId="1" fontId="7" fillId="0" borderId="17" xfId="0" applyNumberFormat="1" applyFont="1" applyFill="1" applyBorder="1" applyAlignment="1">
      <alignment/>
    </xf>
    <xf numFmtId="1" fontId="7" fillId="0" borderId="27" xfId="0" applyNumberFormat="1" applyFont="1" applyFill="1" applyBorder="1" applyAlignment="1">
      <alignment/>
    </xf>
    <xf numFmtId="1" fontId="7" fillId="0" borderId="7" xfId="0" applyNumberFormat="1" applyFont="1" applyFill="1" applyBorder="1" applyAlignment="1">
      <alignment/>
    </xf>
    <xf numFmtId="1" fontId="7" fillId="0" borderId="44" xfId="0" applyNumberFormat="1" applyFont="1" applyFill="1" applyBorder="1" applyAlignment="1">
      <alignment/>
    </xf>
    <xf numFmtId="1" fontId="7" fillId="0" borderId="45" xfId="0" applyNumberFormat="1" applyFont="1" applyFill="1" applyBorder="1" applyAlignment="1">
      <alignment/>
    </xf>
    <xf numFmtId="1" fontId="7" fillId="0" borderId="5" xfId="0" applyNumberFormat="1" applyFont="1" applyFill="1" applyBorder="1" applyAlignment="1" quotePrefix="1">
      <alignment horizontal="center"/>
    </xf>
    <xf numFmtId="1" fontId="7" fillId="0" borderId="46" xfId="0" applyNumberFormat="1" applyFont="1" applyFill="1" applyBorder="1" applyAlignment="1">
      <alignment/>
    </xf>
    <xf numFmtId="1" fontId="7" fillId="0" borderId="34" xfId="0" applyNumberFormat="1" applyFont="1" applyFill="1" applyBorder="1" applyAlignment="1">
      <alignment/>
    </xf>
    <xf numFmtId="1" fontId="7" fillId="0" borderId="47" xfId="0" applyNumberFormat="1" applyFont="1" applyFill="1" applyBorder="1" applyAlignment="1">
      <alignment/>
    </xf>
    <xf numFmtId="1" fontId="7" fillId="0" borderId="48" xfId="0" applyNumberFormat="1" applyFont="1" applyFill="1" applyBorder="1" applyAlignment="1">
      <alignment/>
    </xf>
    <xf numFmtId="1" fontId="7" fillId="0" borderId="24" xfId="0" applyNumberFormat="1" applyFont="1" applyFill="1" applyBorder="1" applyAlignment="1" quotePrefix="1">
      <alignment horizontal="center"/>
    </xf>
    <xf numFmtId="1" fontId="7" fillId="0" borderId="28" xfId="0" applyNumberFormat="1" applyFont="1" applyFill="1" applyBorder="1" applyAlignment="1">
      <alignment/>
    </xf>
    <xf numFmtId="1" fontId="7" fillId="0" borderId="49" xfId="0" applyNumberFormat="1" applyFont="1" applyFill="1" applyBorder="1" applyAlignment="1">
      <alignment/>
    </xf>
    <xf numFmtId="1" fontId="7" fillId="0" borderId="50" xfId="0" applyNumberFormat="1" applyFont="1" applyFill="1" applyBorder="1" applyAlignment="1">
      <alignment/>
    </xf>
    <xf numFmtId="1" fontId="7" fillId="0" borderId="51" xfId="0" applyNumberFormat="1" applyFont="1" applyFill="1" applyBorder="1" applyAlignment="1" quotePrefix="1">
      <alignment horizontal="center"/>
    </xf>
    <xf numFmtId="1" fontId="7" fillId="0" borderId="10" xfId="0" applyNumberFormat="1" applyFont="1" applyFill="1" applyBorder="1" applyAlignment="1">
      <alignment/>
    </xf>
    <xf numFmtId="1" fontId="7" fillId="0" borderId="19" xfId="0" applyNumberFormat="1" applyFont="1" applyFill="1" applyBorder="1" applyAlignment="1">
      <alignment/>
    </xf>
    <xf numFmtId="1" fontId="7" fillId="0" borderId="11" xfId="0" applyNumberFormat="1" applyFont="1" applyFill="1" applyBorder="1" applyAlignment="1">
      <alignment/>
    </xf>
    <xf numFmtId="1" fontId="7" fillId="0" borderId="52" xfId="0" applyNumberFormat="1" applyFont="1" applyFill="1" applyBorder="1" applyAlignment="1">
      <alignment/>
    </xf>
    <xf numFmtId="1" fontId="7" fillId="0" borderId="53" xfId="0" applyNumberFormat="1" applyFont="1" applyFill="1" applyBorder="1" applyAlignment="1">
      <alignment/>
    </xf>
    <xf numFmtId="1" fontId="7" fillId="0" borderId="54" xfId="0" applyNumberFormat="1" applyFont="1" applyFill="1" applyBorder="1" applyAlignment="1">
      <alignment/>
    </xf>
    <xf numFmtId="1" fontId="7" fillId="0" borderId="33" xfId="0" applyNumberFormat="1" applyFont="1" applyFill="1" applyBorder="1" applyAlignment="1" quotePrefix="1">
      <alignment horizontal="center"/>
    </xf>
    <xf numFmtId="1" fontId="7" fillId="0" borderId="55" xfId="0" applyNumberFormat="1" applyFont="1" applyFill="1" applyBorder="1" applyAlignment="1">
      <alignment/>
    </xf>
    <xf numFmtId="1" fontId="7" fillId="0" borderId="9" xfId="0" applyNumberFormat="1" applyFont="1" applyFill="1" applyBorder="1" applyAlignment="1" quotePrefix="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6"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7" xfId="0" applyNumberFormat="1" applyFont="1" applyFill="1" applyBorder="1" applyAlignment="1">
      <alignment horizontal="center"/>
    </xf>
    <xf numFmtId="49" fontId="7" fillId="0" borderId="55" xfId="0" applyNumberFormat="1" applyFont="1" applyFill="1" applyBorder="1" applyAlignment="1">
      <alignment horizontal="center"/>
    </xf>
    <xf numFmtId="49" fontId="7" fillId="0" borderId="8" xfId="0" applyNumberFormat="1" applyFont="1" applyFill="1" applyBorder="1" applyAlignment="1">
      <alignment horizontal="center"/>
    </xf>
    <xf numFmtId="49" fontId="7" fillId="0" borderId="18" xfId="0" applyNumberFormat="1" applyFont="1" applyFill="1" applyBorder="1" applyAlignment="1">
      <alignment horizontal="center"/>
    </xf>
    <xf numFmtId="17" fontId="7" fillId="0" borderId="55" xfId="0" applyNumberFormat="1" applyFont="1" applyFill="1" applyBorder="1" applyAlignment="1" quotePrefix="1">
      <alignment horizontal="center"/>
    </xf>
    <xf numFmtId="17" fontId="7" fillId="0" borderId="8" xfId="0" applyNumberFormat="1" applyFont="1" applyFill="1" applyBorder="1" applyAlignment="1">
      <alignment horizontal="center"/>
    </xf>
    <xf numFmtId="17" fontId="7" fillId="0" borderId="18" xfId="0" applyNumberFormat="1" applyFont="1" applyFill="1" applyBorder="1" applyAlignment="1">
      <alignment horizontal="center"/>
    </xf>
    <xf numFmtId="1" fontId="7" fillId="0" borderId="8" xfId="0" applyNumberFormat="1" applyFont="1" applyFill="1" applyBorder="1" applyAlignment="1">
      <alignment horizontal="center"/>
    </xf>
    <xf numFmtId="1" fontId="7" fillId="0" borderId="1" xfId="0" applyNumberFormat="1" applyFont="1" applyFill="1" applyBorder="1" applyAlignment="1">
      <alignment horizontal="center"/>
    </xf>
    <xf numFmtId="0" fontId="6"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50</xdr:row>
      <xdr:rowOff>38100</xdr:rowOff>
    </xdr:from>
    <xdr:to>
      <xdr:col>18</xdr:col>
      <xdr:colOff>542925</xdr:colOff>
      <xdr:row>53</xdr:row>
      <xdr:rowOff>247650</xdr:rowOff>
    </xdr:to>
    <xdr:pic>
      <xdr:nvPicPr>
        <xdr:cNvPr id="1" name="Picture 7"/>
        <xdr:cNvPicPr preferRelativeResize="1">
          <a:picLocks noChangeAspect="1"/>
        </xdr:cNvPicPr>
      </xdr:nvPicPr>
      <xdr:blipFill>
        <a:blip r:embed="rId1"/>
        <a:stretch>
          <a:fillRect/>
        </a:stretch>
      </xdr:blipFill>
      <xdr:spPr>
        <a:xfrm>
          <a:off x="18649950" y="12763500"/>
          <a:ext cx="29527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8"/>
  <sheetViews>
    <sheetView tabSelected="1" zoomScale="75" zoomScaleNormal="75" workbookViewId="0" topLeftCell="D1">
      <selection activeCell="J18" sqref="J18"/>
    </sheetView>
  </sheetViews>
  <sheetFormatPr defaultColWidth="9.140625" defaultRowHeight="12.75"/>
  <cols>
    <col min="1" max="1" width="8.421875" style="5" customWidth="1"/>
    <col min="2" max="2" width="2.8515625" style="5" customWidth="1"/>
    <col min="3" max="3" width="47.140625" style="5" customWidth="1"/>
    <col min="4" max="16" width="15.421875" style="5" customWidth="1"/>
    <col min="17" max="17" width="47.140625" style="5" customWidth="1"/>
    <col min="18" max="18" width="9.7109375" style="5" customWidth="1"/>
    <col min="19" max="19" width="8.421875" style="4" customWidth="1"/>
    <col min="20" max="20" width="4.421875" style="4" customWidth="1"/>
    <col min="21" max="171" width="7.8515625" style="4" customWidth="1"/>
    <col min="172" max="16384" width="7.8515625" style="5" customWidth="1"/>
  </cols>
  <sheetData>
    <row r="1" spans="1:171" s="23" customFormat="1" ht="21" customHeight="1">
      <c r="A1" s="18" t="s">
        <v>54</v>
      </c>
      <c r="B1" s="18"/>
      <c r="C1" s="18"/>
      <c r="D1" s="18"/>
      <c r="E1" s="19"/>
      <c r="F1" s="19"/>
      <c r="G1" s="19"/>
      <c r="H1" s="19"/>
      <c r="I1" s="19"/>
      <c r="J1" s="19" t="s">
        <v>38</v>
      </c>
      <c r="K1" s="19"/>
      <c r="L1" s="19"/>
      <c r="M1" s="19"/>
      <c r="N1" s="19"/>
      <c r="O1" s="19"/>
      <c r="P1" s="19"/>
      <c r="Q1" s="20"/>
      <c r="R1" s="20"/>
      <c r="S1" s="21" t="s">
        <v>0</v>
      </c>
      <c r="T1" s="18"/>
      <c r="U1" s="18"/>
      <c r="V1" s="18"/>
      <c r="W1" s="18"/>
      <c r="X1" s="18"/>
      <c r="Y1" s="18"/>
      <c r="Z1" s="18"/>
      <c r="AA1" s="18"/>
      <c r="AB1" s="18"/>
      <c r="AC1" s="18"/>
      <c r="AD1" s="18"/>
      <c r="AE1" s="18"/>
      <c r="AF1" s="18"/>
      <c r="AG1" s="18"/>
      <c r="AH1" s="18"/>
      <c r="AI1" s="18"/>
      <c r="AJ1" s="18"/>
      <c r="AK1" s="18"/>
      <c r="AL1" s="18"/>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row>
    <row r="2" spans="1:171" s="23" customFormat="1" ht="21" customHeight="1">
      <c r="A2" s="19"/>
      <c r="B2" s="19"/>
      <c r="C2" s="19"/>
      <c r="D2" s="18"/>
      <c r="E2" s="19"/>
      <c r="F2" s="19"/>
      <c r="G2" s="19"/>
      <c r="H2" s="19"/>
      <c r="I2" s="19"/>
      <c r="J2" s="19" t="s">
        <v>75</v>
      </c>
      <c r="K2" s="19"/>
      <c r="L2" s="19"/>
      <c r="M2" s="19"/>
      <c r="N2" s="19"/>
      <c r="O2" s="19"/>
      <c r="P2" s="19"/>
      <c r="Q2" s="19"/>
      <c r="R2" s="19"/>
      <c r="S2" s="19"/>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row>
    <row r="3" spans="2:171" s="23" customFormat="1" ht="21" customHeight="1" thickBot="1">
      <c r="B3" s="24"/>
      <c r="C3" s="24"/>
      <c r="D3" s="25"/>
      <c r="E3" s="24"/>
      <c r="F3" s="24"/>
      <c r="G3" s="24"/>
      <c r="H3" s="24"/>
      <c r="I3" s="24"/>
      <c r="J3" s="24" t="s">
        <v>1</v>
      </c>
      <c r="K3" s="24"/>
      <c r="L3" s="24"/>
      <c r="M3" s="26"/>
      <c r="N3" s="24"/>
      <c r="O3" s="24"/>
      <c r="P3" s="24"/>
      <c r="Q3" s="24"/>
      <c r="R3" s="24"/>
      <c r="S3" s="24"/>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row>
    <row r="4" spans="1:171" s="33" customFormat="1" ht="21" customHeight="1">
      <c r="A4" s="27"/>
      <c r="B4" s="28"/>
      <c r="C4" s="28"/>
      <c r="D4" s="178" t="s">
        <v>39</v>
      </c>
      <c r="E4" s="179"/>
      <c r="F4" s="180"/>
      <c r="G4" s="178" t="s">
        <v>55</v>
      </c>
      <c r="H4" s="179"/>
      <c r="I4" s="180"/>
      <c r="J4" s="181" t="s">
        <v>2</v>
      </c>
      <c r="K4" s="182"/>
      <c r="L4" s="182"/>
      <c r="M4" s="29"/>
      <c r="N4" s="181" t="s">
        <v>2</v>
      </c>
      <c r="O4" s="182"/>
      <c r="P4" s="183"/>
      <c r="Q4" s="30"/>
      <c r="R4" s="30"/>
      <c r="S4" s="31"/>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row>
    <row r="5" spans="1:171" s="33" customFormat="1" ht="21" customHeight="1" thickBot="1">
      <c r="A5" s="108"/>
      <c r="B5" s="109"/>
      <c r="C5" s="109"/>
      <c r="D5" s="184"/>
      <c r="E5" s="185"/>
      <c r="F5" s="186"/>
      <c r="G5" s="184" t="s">
        <v>40</v>
      </c>
      <c r="H5" s="185"/>
      <c r="I5" s="186"/>
      <c r="J5" s="184" t="s">
        <v>63</v>
      </c>
      <c r="K5" s="185"/>
      <c r="L5" s="185"/>
      <c r="M5" s="110" t="s">
        <v>3</v>
      </c>
      <c r="N5" s="184" t="s">
        <v>64</v>
      </c>
      <c r="O5" s="185"/>
      <c r="P5" s="186"/>
      <c r="Q5" s="111"/>
      <c r="R5" s="111"/>
      <c r="S5" s="11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row>
    <row r="6" spans="1:171" s="33" customFormat="1" ht="21" customHeight="1">
      <c r="A6" s="108"/>
      <c r="B6" s="109"/>
      <c r="C6" s="109"/>
      <c r="D6" s="113" t="s">
        <v>4</v>
      </c>
      <c r="E6" s="114" t="s">
        <v>5</v>
      </c>
      <c r="F6" s="115" t="s">
        <v>6</v>
      </c>
      <c r="G6" s="113" t="s">
        <v>4</v>
      </c>
      <c r="H6" s="114" t="s">
        <v>5</v>
      </c>
      <c r="I6" s="115" t="s">
        <v>6</v>
      </c>
      <c r="J6" s="113" t="s">
        <v>4</v>
      </c>
      <c r="K6" s="114" t="s">
        <v>5</v>
      </c>
      <c r="L6" s="115" t="s">
        <v>6</v>
      </c>
      <c r="M6" s="116" t="s">
        <v>83</v>
      </c>
      <c r="N6" s="113" t="s">
        <v>4</v>
      </c>
      <c r="O6" s="114" t="s">
        <v>5</v>
      </c>
      <c r="P6" s="115" t="s">
        <v>6</v>
      </c>
      <c r="Q6" s="111"/>
      <c r="R6" s="111"/>
      <c r="S6" s="11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row>
    <row r="7" spans="1:171" s="33" customFormat="1" ht="21" customHeight="1" thickBot="1">
      <c r="A7" s="34"/>
      <c r="B7" s="35"/>
      <c r="C7" s="35"/>
      <c r="D7" s="117" t="s">
        <v>7</v>
      </c>
      <c r="E7" s="118" t="s">
        <v>8</v>
      </c>
      <c r="F7" s="119" t="s">
        <v>9</v>
      </c>
      <c r="G7" s="117" t="s">
        <v>7</v>
      </c>
      <c r="H7" s="118" t="s">
        <v>8</v>
      </c>
      <c r="I7" s="119" t="s">
        <v>9</v>
      </c>
      <c r="J7" s="117" t="s">
        <v>7</v>
      </c>
      <c r="K7" s="118" t="s">
        <v>8</v>
      </c>
      <c r="L7" s="119" t="s">
        <v>9</v>
      </c>
      <c r="M7" s="120"/>
      <c r="N7" s="117" t="s">
        <v>7</v>
      </c>
      <c r="O7" s="118" t="s">
        <v>8</v>
      </c>
      <c r="P7" s="119" t="s">
        <v>9</v>
      </c>
      <c r="Q7" s="36"/>
      <c r="R7" s="36"/>
      <c r="S7" s="37"/>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row>
    <row r="8" spans="1:171" s="33" customFormat="1" ht="9" customHeight="1" thickBot="1">
      <c r="A8" s="38"/>
      <c r="B8" s="38"/>
      <c r="C8" s="38"/>
      <c r="D8" s="39"/>
      <c r="E8" s="40"/>
      <c r="F8" s="40"/>
      <c r="G8" s="39"/>
      <c r="H8" s="40"/>
      <c r="I8" s="40"/>
      <c r="J8" s="39"/>
      <c r="K8" s="40"/>
      <c r="L8" s="41"/>
      <c r="M8" s="40"/>
      <c r="N8" s="39"/>
      <c r="O8" s="40"/>
      <c r="P8" s="40"/>
      <c r="Q8" s="38"/>
      <c r="R8" s="38"/>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row>
    <row r="9" spans="1:171" s="33" customFormat="1" ht="21" customHeight="1" thickBot="1">
      <c r="A9" s="42"/>
      <c r="B9" s="43"/>
      <c r="C9" s="43"/>
      <c r="D9" s="187" t="s">
        <v>41</v>
      </c>
      <c r="E9" s="188"/>
      <c r="F9" s="189"/>
      <c r="G9" s="188" t="s">
        <v>62</v>
      </c>
      <c r="H9" s="188"/>
      <c r="I9" s="189"/>
      <c r="J9" s="190" t="s">
        <v>99</v>
      </c>
      <c r="K9" s="191"/>
      <c r="L9" s="191"/>
      <c r="M9" s="44"/>
      <c r="N9" s="190" t="s">
        <v>100</v>
      </c>
      <c r="O9" s="191"/>
      <c r="P9" s="192"/>
      <c r="Q9" s="43"/>
      <c r="R9" s="43"/>
      <c r="S9" s="45"/>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row>
    <row r="10" spans="1:171" s="33" customFormat="1" ht="21" customHeight="1" thickBot="1">
      <c r="A10" s="46" t="s">
        <v>52</v>
      </c>
      <c r="B10" s="47"/>
      <c r="C10" s="47"/>
      <c r="D10" s="130">
        <v>2449</v>
      </c>
      <c r="E10" s="131">
        <v>1365</v>
      </c>
      <c r="F10" s="132">
        <f>SUM(D10:E10)</f>
        <v>3814</v>
      </c>
      <c r="G10" s="131">
        <f>D37</f>
        <v>2035</v>
      </c>
      <c r="H10" s="131">
        <f>E37</f>
        <v>1045</v>
      </c>
      <c r="I10" s="132">
        <f>SUM(G10:H10)</f>
        <v>3080</v>
      </c>
      <c r="J10" s="130">
        <v>1273</v>
      </c>
      <c r="K10" s="131">
        <v>842</v>
      </c>
      <c r="L10" s="132">
        <f>SUM(J10:K10)</f>
        <v>2115</v>
      </c>
      <c r="M10" s="48">
        <f>ROUND(L10-P10,2)/P10*100</f>
        <v>115.15768056968463</v>
      </c>
      <c r="N10" s="130">
        <v>609</v>
      </c>
      <c r="O10" s="131">
        <v>374</v>
      </c>
      <c r="P10" s="133">
        <f>SUM(N10:O10)</f>
        <v>983</v>
      </c>
      <c r="Q10" s="49"/>
      <c r="S10" s="50" t="s">
        <v>49</v>
      </c>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row>
    <row r="11" spans="1:171" s="33" customFormat="1" ht="21" customHeight="1" thickBot="1">
      <c r="A11" s="46"/>
      <c r="B11" s="32"/>
      <c r="C11" s="32"/>
      <c r="D11" s="193"/>
      <c r="E11" s="193"/>
      <c r="F11" s="193"/>
      <c r="G11" s="193"/>
      <c r="H11" s="193"/>
      <c r="I11" s="193"/>
      <c r="J11" s="193" t="s">
        <v>61</v>
      </c>
      <c r="K11" s="193"/>
      <c r="L11" s="193"/>
      <c r="M11" s="51"/>
      <c r="N11" s="194" t="s">
        <v>60</v>
      </c>
      <c r="O11" s="194"/>
      <c r="P11" s="194"/>
      <c r="Q11" s="52"/>
      <c r="R11" s="52"/>
      <c r="S11" s="53"/>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row>
    <row r="12" spans="1:171" s="33" customFormat="1" ht="21" customHeight="1" thickBot="1">
      <c r="A12" s="46" t="s">
        <v>10</v>
      </c>
      <c r="B12" s="54"/>
      <c r="C12" s="54"/>
      <c r="D12" s="134">
        <f>SUM(D13:D14)</f>
        <v>19</v>
      </c>
      <c r="E12" s="135">
        <f>SUM(E13:E14)</f>
        <v>10</v>
      </c>
      <c r="F12" s="136">
        <f>SUM(D12:E12)</f>
        <v>29</v>
      </c>
      <c r="G12" s="134">
        <f>SUM(G13:G14)</f>
        <v>20</v>
      </c>
      <c r="H12" s="135">
        <f>SUM(H13:H14)</f>
        <v>83</v>
      </c>
      <c r="I12" s="136">
        <f>SUM(G12:H12)</f>
        <v>103</v>
      </c>
      <c r="J12" s="130">
        <f>J13+J14</f>
        <v>4303</v>
      </c>
      <c r="K12" s="137">
        <f>K13+K14</f>
        <v>2892</v>
      </c>
      <c r="L12" s="132">
        <f>SUM(J12:K12)</f>
        <v>7195</v>
      </c>
      <c r="M12" s="138" t="s">
        <v>32</v>
      </c>
      <c r="N12" s="130">
        <f>N13+N14</f>
        <v>6374</v>
      </c>
      <c r="O12" s="137">
        <f>O13+O14</f>
        <v>3884</v>
      </c>
      <c r="P12" s="139">
        <f>SUM(N12:O12)</f>
        <v>10258</v>
      </c>
      <c r="Q12" s="49"/>
      <c r="R12" s="49"/>
      <c r="S12" s="50" t="s">
        <v>11</v>
      </c>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row>
    <row r="13" spans="1:171" s="33" customFormat="1" ht="21" customHeight="1">
      <c r="A13" s="46"/>
      <c r="B13" s="55" t="s">
        <v>98</v>
      </c>
      <c r="C13" s="56"/>
      <c r="D13" s="140">
        <v>19</v>
      </c>
      <c r="E13" s="141">
        <v>10</v>
      </c>
      <c r="F13" s="139">
        <f>SUM(D13:E13)</f>
        <v>29</v>
      </c>
      <c r="G13" s="140">
        <v>20</v>
      </c>
      <c r="H13" s="141">
        <v>16</v>
      </c>
      <c r="I13" s="139">
        <f>SUM(G13:H13)</f>
        <v>36</v>
      </c>
      <c r="J13" s="140">
        <v>4303</v>
      </c>
      <c r="K13" s="141">
        <v>2825</v>
      </c>
      <c r="L13" s="139">
        <f>SUM(J13:K13)</f>
        <v>7128</v>
      </c>
      <c r="M13" s="57">
        <f>ROUND(L13-P13,2)/P13*100</f>
        <v>-30.512770520569312</v>
      </c>
      <c r="N13" s="140">
        <v>6374</v>
      </c>
      <c r="O13" s="141">
        <v>3884</v>
      </c>
      <c r="P13" s="139">
        <f>SUM(N13:O13)</f>
        <v>10258</v>
      </c>
      <c r="Q13" s="58"/>
      <c r="R13" s="59" t="s">
        <v>97</v>
      </c>
      <c r="S13" s="53"/>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row>
    <row r="14" spans="1:171" s="33" customFormat="1" ht="21" customHeight="1" thickBot="1">
      <c r="A14" s="46"/>
      <c r="B14" s="60" t="s">
        <v>42</v>
      </c>
      <c r="C14" s="61"/>
      <c r="D14" s="142">
        <v>0</v>
      </c>
      <c r="E14" s="143">
        <v>0</v>
      </c>
      <c r="F14" s="144">
        <f>SUM(D14:E14)</f>
        <v>0</v>
      </c>
      <c r="G14" s="142">
        <v>0</v>
      </c>
      <c r="H14" s="143">
        <v>67</v>
      </c>
      <c r="I14" s="144">
        <f>SUM(G14:H14)</f>
        <v>67</v>
      </c>
      <c r="J14" s="142">
        <v>0</v>
      </c>
      <c r="K14" s="145">
        <v>67</v>
      </c>
      <c r="L14" s="144">
        <f>SUM(J14:K14)</f>
        <v>67</v>
      </c>
      <c r="M14" s="146" t="s">
        <v>32</v>
      </c>
      <c r="N14" s="142">
        <v>0</v>
      </c>
      <c r="O14" s="145">
        <v>0</v>
      </c>
      <c r="P14" s="144">
        <f>SUM(N14:O14)</f>
        <v>0</v>
      </c>
      <c r="Q14" s="62"/>
      <c r="R14" s="63" t="s">
        <v>43</v>
      </c>
      <c r="S14" s="53"/>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row>
    <row r="15" spans="1:171" s="33" customFormat="1" ht="9" customHeight="1" thickBot="1">
      <c r="A15" s="46"/>
      <c r="B15" s="32"/>
      <c r="C15" s="32"/>
      <c r="D15" s="64"/>
      <c r="E15" s="64"/>
      <c r="F15" s="64"/>
      <c r="G15" s="64"/>
      <c r="H15" s="64"/>
      <c r="I15" s="64"/>
      <c r="J15" s="64"/>
      <c r="K15" s="64"/>
      <c r="L15" s="64"/>
      <c r="M15" s="64"/>
      <c r="N15" s="64"/>
      <c r="O15" s="64"/>
      <c r="P15" s="64"/>
      <c r="Q15" s="52"/>
      <c r="R15" s="52"/>
      <c r="S15" s="53"/>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row>
    <row r="16" spans="1:171" s="33" customFormat="1" ht="21" customHeight="1" thickBot="1">
      <c r="A16" s="46" t="s">
        <v>13</v>
      </c>
      <c r="B16" s="65"/>
      <c r="C16" s="54"/>
      <c r="D16" s="130">
        <f>SUM(D18:D22)</f>
        <v>328</v>
      </c>
      <c r="E16" s="135">
        <f>SUM(E18:E22)</f>
        <v>275</v>
      </c>
      <c r="F16" s="133">
        <f>SUM(D16:E16)</f>
        <v>603</v>
      </c>
      <c r="G16" s="130">
        <f>SUM(G18:G22)</f>
        <v>340</v>
      </c>
      <c r="H16" s="135">
        <f>SUM(H18:H22)</f>
        <v>271</v>
      </c>
      <c r="I16" s="133">
        <f>SUM(G16:H16)</f>
        <v>611</v>
      </c>
      <c r="J16" s="130">
        <f>SUM(J18:J22)</f>
        <v>3342</v>
      </c>
      <c r="K16" s="135">
        <f>SUM(K18:K22)</f>
        <v>2407</v>
      </c>
      <c r="L16" s="133">
        <f>SUM(J16:K16)</f>
        <v>5749</v>
      </c>
      <c r="M16" s="66">
        <f>ROUND((L16-P16)/(P16)*(100),2)</f>
        <v>-0.26</v>
      </c>
      <c r="N16" s="130">
        <f>SUM(N18:N22)</f>
        <v>3574</v>
      </c>
      <c r="O16" s="135">
        <f>SUM(O18:O22)</f>
        <v>2190</v>
      </c>
      <c r="P16" s="133">
        <f>SUM(N16:O16)</f>
        <v>5764</v>
      </c>
      <c r="Q16" s="49"/>
      <c r="R16" s="49"/>
      <c r="S16" s="50" t="s">
        <v>14</v>
      </c>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row>
    <row r="17" spans="1:171" s="33" customFormat="1" ht="21" customHeight="1">
      <c r="A17" s="46"/>
      <c r="B17" s="67" t="s">
        <v>44</v>
      </c>
      <c r="C17" s="68"/>
      <c r="D17" s="140">
        <f>SUM(D18:D20)</f>
        <v>315</v>
      </c>
      <c r="E17" s="141">
        <f>SUM(E18:E20)</f>
        <v>255</v>
      </c>
      <c r="F17" s="136">
        <f>SUM(D17:E17)</f>
        <v>570</v>
      </c>
      <c r="G17" s="140">
        <f>SUM(G18:G20)</f>
        <v>328</v>
      </c>
      <c r="H17" s="141">
        <f>SUM(H18:H20)</f>
        <v>248</v>
      </c>
      <c r="I17" s="136">
        <f>SUM(G17:H17)</f>
        <v>576</v>
      </c>
      <c r="J17" s="140">
        <f>SUM(J18:J20)</f>
        <v>3167</v>
      </c>
      <c r="K17" s="141">
        <f>SUM(K18:K20)</f>
        <v>2179</v>
      </c>
      <c r="L17" s="136">
        <f>SUM(J17:K17)</f>
        <v>5346</v>
      </c>
      <c r="M17" s="57">
        <f aca="true" t="shared" si="0" ref="M17:M22">ROUND(L17-P17,2)/P17*100</f>
        <v>3.1648012350443846</v>
      </c>
      <c r="N17" s="140">
        <f>SUM(N18:N20)</f>
        <v>3226</v>
      </c>
      <c r="O17" s="141">
        <f>SUM(O18:O20)</f>
        <v>1956</v>
      </c>
      <c r="P17" s="136">
        <f>SUM(N17:O17)</f>
        <v>5182</v>
      </c>
      <c r="Q17" s="69"/>
      <c r="R17" s="70" t="s">
        <v>45</v>
      </c>
      <c r="S17" s="50"/>
      <c r="T17" s="32"/>
      <c r="U17" s="32"/>
      <c r="V17" s="71"/>
      <c r="W17" s="71"/>
      <c r="X17" s="71"/>
      <c r="Y17" s="71"/>
      <c r="Z17" s="71"/>
      <c r="AA17" s="71"/>
      <c r="AB17" s="71"/>
      <c r="AC17" s="71"/>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row>
    <row r="18" spans="1:171" s="33" customFormat="1" ht="21" customHeight="1">
      <c r="A18" s="46"/>
      <c r="B18" s="72"/>
      <c r="C18" s="55" t="s">
        <v>15</v>
      </c>
      <c r="D18" s="147">
        <v>276</v>
      </c>
      <c r="E18" s="148">
        <v>18</v>
      </c>
      <c r="F18" s="149">
        <f>SUM(D18:E18)</f>
        <v>294</v>
      </c>
      <c r="G18" s="147">
        <v>292</v>
      </c>
      <c r="H18" s="148">
        <v>15</v>
      </c>
      <c r="I18" s="149">
        <f>SUM(G18:H18)</f>
        <v>307</v>
      </c>
      <c r="J18" s="147">
        <v>2680</v>
      </c>
      <c r="K18" s="148">
        <v>169</v>
      </c>
      <c r="L18" s="149">
        <f>SUM(J18:K18)</f>
        <v>2849</v>
      </c>
      <c r="M18" s="73">
        <f t="shared" si="0"/>
        <v>5.832095096582466</v>
      </c>
      <c r="N18" s="147">
        <v>2536</v>
      </c>
      <c r="O18" s="148">
        <v>156</v>
      </c>
      <c r="P18" s="149">
        <f>SUM(N18:O18)</f>
        <v>2692</v>
      </c>
      <c r="Q18" s="59" t="s">
        <v>65</v>
      </c>
      <c r="R18" s="74"/>
      <c r="S18" s="53"/>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row>
    <row r="19" spans="1:171" s="33" customFormat="1" ht="21" customHeight="1">
      <c r="A19" s="46"/>
      <c r="B19" s="75"/>
      <c r="C19" s="76" t="s">
        <v>16</v>
      </c>
      <c r="D19" s="150">
        <v>31</v>
      </c>
      <c r="E19" s="151">
        <v>237</v>
      </c>
      <c r="F19" s="152">
        <f>SUM(D19:E19)</f>
        <v>268</v>
      </c>
      <c r="G19" s="150">
        <v>29</v>
      </c>
      <c r="H19" s="151">
        <v>233</v>
      </c>
      <c r="I19" s="152">
        <f>SUM(G19:H19)</f>
        <v>262</v>
      </c>
      <c r="J19" s="150">
        <v>396</v>
      </c>
      <c r="K19" s="151">
        <v>2008</v>
      </c>
      <c r="L19" s="152">
        <f>SUM(J19:K19)</f>
        <v>2404</v>
      </c>
      <c r="M19" s="80">
        <f t="shared" si="0"/>
        <v>2.955032119914347</v>
      </c>
      <c r="N19" s="150">
        <v>547</v>
      </c>
      <c r="O19" s="151">
        <v>1788</v>
      </c>
      <c r="P19" s="152">
        <f>SUM(N19:O19)</f>
        <v>2335</v>
      </c>
      <c r="Q19" s="78" t="s">
        <v>17</v>
      </c>
      <c r="R19" s="74"/>
      <c r="S19" s="53"/>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row>
    <row r="20" spans="1:171" s="33" customFormat="1" ht="21" customHeight="1">
      <c r="A20" s="46"/>
      <c r="B20" s="75"/>
      <c r="C20" s="79" t="s">
        <v>18</v>
      </c>
      <c r="D20" s="153">
        <v>8</v>
      </c>
      <c r="E20" s="154">
        <v>0</v>
      </c>
      <c r="F20" s="155">
        <f>E20+D20</f>
        <v>8</v>
      </c>
      <c r="G20" s="153">
        <v>7</v>
      </c>
      <c r="H20" s="154">
        <v>0</v>
      </c>
      <c r="I20" s="155">
        <f>H20+G20</f>
        <v>7</v>
      </c>
      <c r="J20" s="153">
        <v>91</v>
      </c>
      <c r="K20" s="154">
        <v>2</v>
      </c>
      <c r="L20" s="155">
        <f>K20+J20</f>
        <v>93</v>
      </c>
      <c r="M20" s="80">
        <f t="shared" si="0"/>
        <v>-40</v>
      </c>
      <c r="N20" s="153">
        <v>143</v>
      </c>
      <c r="O20" s="154">
        <v>12</v>
      </c>
      <c r="P20" s="155">
        <f>O20+N20</f>
        <v>155</v>
      </c>
      <c r="Q20" s="63" t="s">
        <v>19</v>
      </c>
      <c r="R20" s="82"/>
      <c r="S20" s="53"/>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row>
    <row r="21" spans="1:171" s="33" customFormat="1" ht="21" customHeight="1">
      <c r="A21" s="46"/>
      <c r="B21" s="83" t="s">
        <v>20</v>
      </c>
      <c r="C21" s="84"/>
      <c r="D21" s="150">
        <v>9</v>
      </c>
      <c r="E21" s="151">
        <v>9</v>
      </c>
      <c r="F21" s="152">
        <f>SUM(D21:E21)</f>
        <v>18</v>
      </c>
      <c r="G21" s="150">
        <v>9</v>
      </c>
      <c r="H21" s="151">
        <v>14</v>
      </c>
      <c r="I21" s="152">
        <f>SUM(G21:H21)</f>
        <v>23</v>
      </c>
      <c r="J21" s="150">
        <v>133</v>
      </c>
      <c r="K21" s="151">
        <v>125</v>
      </c>
      <c r="L21" s="152">
        <f>SUM(J21:K21)</f>
        <v>258</v>
      </c>
      <c r="M21" s="85">
        <f t="shared" si="0"/>
        <v>-35.338345864661655</v>
      </c>
      <c r="N21" s="150">
        <v>284</v>
      </c>
      <c r="O21" s="151">
        <v>115</v>
      </c>
      <c r="P21" s="152">
        <f>SUM(N21:O21)</f>
        <v>399</v>
      </c>
      <c r="Q21" s="52"/>
      <c r="R21" s="82" t="s">
        <v>50</v>
      </c>
      <c r="S21" s="53"/>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row>
    <row r="22" spans="1:171" s="33" customFormat="1" ht="21" customHeight="1" thickBot="1">
      <c r="A22" s="46"/>
      <c r="B22" s="86" t="s">
        <v>21</v>
      </c>
      <c r="C22" s="87"/>
      <c r="D22" s="142">
        <v>4</v>
      </c>
      <c r="E22" s="143">
        <v>11</v>
      </c>
      <c r="F22" s="156">
        <f>SUM(D22:E22)</f>
        <v>15</v>
      </c>
      <c r="G22" s="142">
        <v>3</v>
      </c>
      <c r="H22" s="143">
        <v>9</v>
      </c>
      <c r="I22" s="156">
        <f>SUM(G22:H22)</f>
        <v>12</v>
      </c>
      <c r="J22" s="142">
        <v>42</v>
      </c>
      <c r="K22" s="143">
        <v>103</v>
      </c>
      <c r="L22" s="156">
        <f>SUM(J22:K22)</f>
        <v>145</v>
      </c>
      <c r="M22" s="88">
        <f t="shared" si="0"/>
        <v>-20.76502732240437</v>
      </c>
      <c r="N22" s="142">
        <v>64</v>
      </c>
      <c r="O22" s="143">
        <v>119</v>
      </c>
      <c r="P22" s="156">
        <f>SUM(N22:O22)</f>
        <v>183</v>
      </c>
      <c r="Q22" s="89"/>
      <c r="R22" s="90" t="s">
        <v>22</v>
      </c>
      <c r="S22" s="53"/>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row>
    <row r="23" spans="1:171" s="33" customFormat="1" ht="21" customHeight="1" thickBot="1">
      <c r="A23" s="46"/>
      <c r="B23" s="47"/>
      <c r="C23" s="47"/>
      <c r="D23" s="64"/>
      <c r="E23" s="64"/>
      <c r="F23" s="64"/>
      <c r="G23" s="64"/>
      <c r="H23" s="64"/>
      <c r="I23" s="64"/>
      <c r="J23" s="64"/>
      <c r="K23" s="64"/>
      <c r="L23" s="64"/>
      <c r="M23" s="64"/>
      <c r="N23" s="64"/>
      <c r="O23" s="64"/>
      <c r="P23" s="64"/>
      <c r="Q23" s="49"/>
      <c r="R23" s="49"/>
      <c r="S23" s="50"/>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row>
    <row r="24" spans="1:19" s="32" customFormat="1" ht="21" customHeight="1" thickBot="1">
      <c r="A24" s="46" t="s">
        <v>108</v>
      </c>
      <c r="B24" s="47"/>
      <c r="C24" s="47"/>
      <c r="D24" s="134">
        <f>SUM(D25+D28)</f>
        <v>54</v>
      </c>
      <c r="E24" s="157">
        <f>SUM(E25+E28)</f>
        <v>54</v>
      </c>
      <c r="F24" s="136">
        <f>SUM(D24:E24)</f>
        <v>108</v>
      </c>
      <c r="G24" s="134">
        <f>SUM(G25+G28)</f>
        <v>101</v>
      </c>
      <c r="H24" s="157">
        <f>SUM(H25+H28)</f>
        <v>31</v>
      </c>
      <c r="I24" s="136">
        <f>SUM(G24:H24)</f>
        <v>132</v>
      </c>
      <c r="J24" s="134">
        <f>SUM(J25+J28)</f>
        <v>506</v>
      </c>
      <c r="K24" s="157">
        <f>SUM(K25+K28)</f>
        <v>464</v>
      </c>
      <c r="L24" s="136">
        <f>SUM(J24:K24)</f>
        <v>970</v>
      </c>
      <c r="M24" s="138" t="s">
        <v>32</v>
      </c>
      <c r="N24" s="134">
        <f>SUM(N25+N28)</f>
        <v>724</v>
      </c>
      <c r="O24" s="157">
        <f>SUM(O25+O28)</f>
        <v>426</v>
      </c>
      <c r="P24" s="136">
        <f>SUM(N24:O24)</f>
        <v>1150</v>
      </c>
      <c r="Q24" s="49"/>
      <c r="R24" s="49"/>
      <c r="S24" s="91" t="s">
        <v>110</v>
      </c>
    </row>
    <row r="25" spans="1:171" s="33" customFormat="1" ht="21" customHeight="1">
      <c r="A25" s="46"/>
      <c r="B25" s="67" t="s">
        <v>107</v>
      </c>
      <c r="C25" s="107"/>
      <c r="D25" s="134">
        <f>SUM(D26:D27)</f>
        <v>2</v>
      </c>
      <c r="E25" s="157">
        <f>SUM(E26:E27)</f>
        <v>0</v>
      </c>
      <c r="F25" s="139">
        <f aca="true" t="shared" si="1" ref="F25:F30">SUM(D25:E25)</f>
        <v>2</v>
      </c>
      <c r="G25" s="134">
        <f>SUM(G26:G27)</f>
        <v>6</v>
      </c>
      <c r="H25" s="157">
        <f>SUM(H26:H27)</f>
        <v>0</v>
      </c>
      <c r="I25" s="139">
        <f aca="true" t="shared" si="2" ref="I25:I30">SUM(G25:H25)</f>
        <v>6</v>
      </c>
      <c r="J25" s="134">
        <f>SUM(J26:J27)</f>
        <v>30</v>
      </c>
      <c r="K25" s="158">
        <f>SUM(K26:K27)</f>
        <v>2</v>
      </c>
      <c r="L25" s="139">
        <f aca="true" t="shared" si="3" ref="L25:L30">SUM(J25:K25)</f>
        <v>32</v>
      </c>
      <c r="M25" s="159" t="s">
        <v>32</v>
      </c>
      <c r="N25" s="160">
        <f>SUM(N26:N27)</f>
        <v>49</v>
      </c>
      <c r="O25" s="141">
        <f>SUM(O26:O27)</f>
        <v>10</v>
      </c>
      <c r="P25" s="139">
        <f aca="true" t="shared" si="4" ref="P25:P30">SUM(N25:O25)</f>
        <v>59</v>
      </c>
      <c r="Q25" s="121"/>
      <c r="R25" s="70" t="s">
        <v>109</v>
      </c>
      <c r="S25" s="50"/>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row>
    <row r="26" spans="1:171" s="33" customFormat="1" ht="21" customHeight="1">
      <c r="A26" s="46"/>
      <c r="B26" s="122"/>
      <c r="C26" s="92" t="s">
        <v>71</v>
      </c>
      <c r="D26" s="161">
        <v>2</v>
      </c>
      <c r="E26" s="162">
        <v>0</v>
      </c>
      <c r="F26" s="163">
        <f t="shared" si="1"/>
        <v>2</v>
      </c>
      <c r="G26" s="161">
        <v>4</v>
      </c>
      <c r="H26" s="162">
        <v>0</v>
      </c>
      <c r="I26" s="163">
        <f t="shared" si="2"/>
        <v>4</v>
      </c>
      <c r="J26" s="161">
        <v>20</v>
      </c>
      <c r="K26" s="162">
        <v>1</v>
      </c>
      <c r="L26" s="163">
        <f t="shared" si="3"/>
        <v>21</v>
      </c>
      <c r="M26" s="164" t="s">
        <v>32</v>
      </c>
      <c r="N26" s="161">
        <v>16</v>
      </c>
      <c r="O26" s="162">
        <v>10</v>
      </c>
      <c r="P26" s="163">
        <f t="shared" si="4"/>
        <v>26</v>
      </c>
      <c r="Q26" s="93" t="s">
        <v>73</v>
      </c>
      <c r="R26" s="78"/>
      <c r="S26" s="53"/>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row>
    <row r="27" spans="1:171" s="33" customFormat="1" ht="21" customHeight="1">
      <c r="A27" s="46"/>
      <c r="B27" s="122"/>
      <c r="C27" s="94" t="s">
        <v>72</v>
      </c>
      <c r="D27" s="165">
        <v>0</v>
      </c>
      <c r="E27" s="166">
        <v>0</v>
      </c>
      <c r="F27" s="167">
        <f t="shared" si="1"/>
        <v>0</v>
      </c>
      <c r="G27" s="165">
        <v>2</v>
      </c>
      <c r="H27" s="166">
        <v>0</v>
      </c>
      <c r="I27" s="167">
        <f t="shared" si="2"/>
        <v>2</v>
      </c>
      <c r="J27" s="165">
        <v>10</v>
      </c>
      <c r="K27" s="166">
        <v>1</v>
      </c>
      <c r="L27" s="167">
        <f t="shared" si="3"/>
        <v>11</v>
      </c>
      <c r="M27" s="168" t="s">
        <v>32</v>
      </c>
      <c r="N27" s="165">
        <v>33</v>
      </c>
      <c r="O27" s="166">
        <v>0</v>
      </c>
      <c r="P27" s="167">
        <f t="shared" si="4"/>
        <v>33</v>
      </c>
      <c r="Q27" s="81" t="s">
        <v>74</v>
      </c>
      <c r="R27" s="123"/>
      <c r="S27" s="53"/>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row>
    <row r="28" spans="1:171" s="33" customFormat="1" ht="21" customHeight="1">
      <c r="A28" s="46"/>
      <c r="B28" s="83" t="s">
        <v>80</v>
      </c>
      <c r="C28" s="124"/>
      <c r="D28" s="169">
        <f>SUM(D29:D30)</f>
        <v>52</v>
      </c>
      <c r="E28" s="170">
        <f>SUM(E29:E30)</f>
        <v>54</v>
      </c>
      <c r="F28" s="171">
        <f t="shared" si="1"/>
        <v>106</v>
      </c>
      <c r="G28" s="169">
        <f>SUM(G29:G30)</f>
        <v>95</v>
      </c>
      <c r="H28" s="170">
        <f>SUM(H29:H30)</f>
        <v>31</v>
      </c>
      <c r="I28" s="171">
        <f t="shared" si="2"/>
        <v>126</v>
      </c>
      <c r="J28" s="169">
        <f>SUM(J29:J30)</f>
        <v>476</v>
      </c>
      <c r="K28" s="170">
        <f>SUM(K29:K30)</f>
        <v>462</v>
      </c>
      <c r="L28" s="171">
        <f t="shared" si="3"/>
        <v>938</v>
      </c>
      <c r="M28" s="164" t="s">
        <v>32</v>
      </c>
      <c r="N28" s="169">
        <f>SUM(N29:N30)</f>
        <v>675</v>
      </c>
      <c r="O28" s="170">
        <f>SUM(O29:O30)</f>
        <v>416</v>
      </c>
      <c r="P28" s="171">
        <f t="shared" si="4"/>
        <v>1091</v>
      </c>
      <c r="Q28" s="125"/>
      <c r="R28" s="82" t="s">
        <v>81</v>
      </c>
      <c r="S28" s="53"/>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row>
    <row r="29" spans="1:171" s="33" customFormat="1" ht="21" customHeight="1">
      <c r="A29" s="46"/>
      <c r="B29" s="122"/>
      <c r="C29" s="92" t="s">
        <v>85</v>
      </c>
      <c r="D29" s="161">
        <v>50</v>
      </c>
      <c r="E29" s="162">
        <v>5</v>
      </c>
      <c r="F29" s="163">
        <f t="shared" si="1"/>
        <v>55</v>
      </c>
      <c r="G29" s="161">
        <v>91</v>
      </c>
      <c r="H29" s="162">
        <v>6</v>
      </c>
      <c r="I29" s="163">
        <f t="shared" si="2"/>
        <v>97</v>
      </c>
      <c r="J29" s="161">
        <v>389</v>
      </c>
      <c r="K29" s="162">
        <v>46</v>
      </c>
      <c r="L29" s="163">
        <f t="shared" si="3"/>
        <v>435</v>
      </c>
      <c r="M29" s="164" t="s">
        <v>32</v>
      </c>
      <c r="N29" s="161">
        <v>235</v>
      </c>
      <c r="O29" s="162">
        <v>25</v>
      </c>
      <c r="P29" s="163">
        <f t="shared" si="4"/>
        <v>260</v>
      </c>
      <c r="Q29" s="93" t="s">
        <v>87</v>
      </c>
      <c r="R29" s="123"/>
      <c r="S29" s="53"/>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row>
    <row r="30" spans="1:171" s="33" customFormat="1" ht="21" customHeight="1">
      <c r="A30" s="46"/>
      <c r="B30" s="122"/>
      <c r="C30" s="94" t="s">
        <v>86</v>
      </c>
      <c r="D30" s="165">
        <v>2</v>
      </c>
      <c r="E30" s="166">
        <v>49</v>
      </c>
      <c r="F30" s="167">
        <f t="shared" si="1"/>
        <v>51</v>
      </c>
      <c r="G30" s="165">
        <v>4</v>
      </c>
      <c r="H30" s="166">
        <v>25</v>
      </c>
      <c r="I30" s="167">
        <f t="shared" si="2"/>
        <v>29</v>
      </c>
      <c r="J30" s="165">
        <v>87</v>
      </c>
      <c r="K30" s="166">
        <v>416</v>
      </c>
      <c r="L30" s="167">
        <f t="shared" si="3"/>
        <v>503</v>
      </c>
      <c r="M30" s="168" t="s">
        <v>32</v>
      </c>
      <c r="N30" s="165">
        <v>440</v>
      </c>
      <c r="O30" s="166">
        <v>391</v>
      </c>
      <c r="P30" s="167">
        <f t="shared" si="4"/>
        <v>831</v>
      </c>
      <c r="Q30" s="81" t="s">
        <v>88</v>
      </c>
      <c r="R30" s="123"/>
      <c r="S30" s="53"/>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row>
    <row r="31" spans="1:171" s="33" customFormat="1" ht="9" customHeight="1" thickBot="1">
      <c r="A31" s="46"/>
      <c r="B31" s="126"/>
      <c r="C31" s="127"/>
      <c r="D31" s="172"/>
      <c r="E31" s="173"/>
      <c r="F31" s="174"/>
      <c r="G31" s="172"/>
      <c r="H31" s="173"/>
      <c r="I31" s="174"/>
      <c r="J31" s="172"/>
      <c r="K31" s="173"/>
      <c r="L31" s="174"/>
      <c r="M31" s="175"/>
      <c r="N31" s="172"/>
      <c r="O31" s="173"/>
      <c r="P31" s="174"/>
      <c r="Q31" s="106"/>
      <c r="R31" s="128"/>
      <c r="S31" s="53"/>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row>
    <row r="32" spans="1:171" s="33" customFormat="1" ht="21" customHeight="1" thickBot="1">
      <c r="A32" s="46"/>
      <c r="B32" s="84"/>
      <c r="C32" s="84"/>
      <c r="D32" s="64"/>
      <c r="E32" s="64"/>
      <c r="F32" s="64"/>
      <c r="G32" s="64"/>
      <c r="H32" s="64"/>
      <c r="I32" s="64"/>
      <c r="J32" s="64"/>
      <c r="K32" s="64"/>
      <c r="L32" s="64"/>
      <c r="M32" s="64"/>
      <c r="N32" s="64"/>
      <c r="O32" s="64"/>
      <c r="P32" s="64"/>
      <c r="Q32" s="52"/>
      <c r="R32" s="52"/>
      <c r="S32" s="53"/>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row>
    <row r="33" spans="1:171" s="33" customFormat="1" ht="21" customHeight="1" thickBot="1">
      <c r="A33" s="95" t="s">
        <v>23</v>
      </c>
      <c r="B33" s="47"/>
      <c r="C33" s="47"/>
      <c r="D33" s="176">
        <f aca="true" t="shared" si="5" ref="D33:P33">SUM(D34:D35)</f>
        <v>51</v>
      </c>
      <c r="E33" s="135">
        <f t="shared" si="5"/>
        <v>1</v>
      </c>
      <c r="F33" s="133">
        <f t="shared" si="5"/>
        <v>52</v>
      </c>
      <c r="G33" s="176">
        <f>SUM(G34:G35)</f>
        <v>-8</v>
      </c>
      <c r="H33" s="135">
        <f t="shared" si="5"/>
        <v>22</v>
      </c>
      <c r="I33" s="133">
        <f t="shared" si="5"/>
        <v>14</v>
      </c>
      <c r="J33" s="135">
        <f t="shared" si="5"/>
        <v>106</v>
      </c>
      <c r="K33" s="135">
        <f t="shared" si="5"/>
        <v>59</v>
      </c>
      <c r="L33" s="132">
        <f t="shared" si="5"/>
        <v>165</v>
      </c>
      <c r="M33" s="177" t="s">
        <v>32</v>
      </c>
      <c r="N33" s="131">
        <f t="shared" si="5"/>
        <v>88</v>
      </c>
      <c r="O33" s="135">
        <f t="shared" si="5"/>
        <v>26</v>
      </c>
      <c r="P33" s="132">
        <f t="shared" si="5"/>
        <v>114</v>
      </c>
      <c r="Q33" s="49"/>
      <c r="R33" s="49"/>
      <c r="S33" s="50" t="s">
        <v>24</v>
      </c>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row>
    <row r="34" spans="1:171" s="33" customFormat="1" ht="21" customHeight="1">
      <c r="A34" s="46"/>
      <c r="B34" s="55" t="s">
        <v>105</v>
      </c>
      <c r="C34" s="56"/>
      <c r="D34" s="150">
        <v>48</v>
      </c>
      <c r="E34" s="151">
        <v>-1</v>
      </c>
      <c r="F34" s="152">
        <f>SUM(D34:E34)</f>
        <v>47</v>
      </c>
      <c r="G34" s="150">
        <v>-12</v>
      </c>
      <c r="H34" s="151">
        <v>11</v>
      </c>
      <c r="I34" s="152">
        <f>SUM(G34:H34)</f>
        <v>-1</v>
      </c>
      <c r="J34" s="150">
        <v>50</v>
      </c>
      <c r="K34" s="151">
        <v>33</v>
      </c>
      <c r="L34" s="139">
        <f>SUM(J34:K34)</f>
        <v>83</v>
      </c>
      <c r="M34" s="138" t="s">
        <v>32</v>
      </c>
      <c r="N34" s="150">
        <v>0</v>
      </c>
      <c r="O34" s="151">
        <v>-16</v>
      </c>
      <c r="P34" s="139">
        <f>SUM(N34:O34)</f>
        <v>-16</v>
      </c>
      <c r="Q34" s="58"/>
      <c r="R34" s="59" t="s">
        <v>106</v>
      </c>
      <c r="S34" s="53"/>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row>
    <row r="35" spans="1:171" s="33" customFormat="1" ht="21" customHeight="1" thickBot="1">
      <c r="A35" s="46"/>
      <c r="B35" s="79" t="s">
        <v>90</v>
      </c>
      <c r="C35" s="96"/>
      <c r="D35" s="150">
        <v>3</v>
      </c>
      <c r="E35" s="151">
        <v>2</v>
      </c>
      <c r="F35" s="156">
        <f>SUM(D35:E35)</f>
        <v>5</v>
      </c>
      <c r="G35" s="150">
        <v>4</v>
      </c>
      <c r="H35" s="151">
        <v>11</v>
      </c>
      <c r="I35" s="156">
        <f>SUM(G35:H35)</f>
        <v>15</v>
      </c>
      <c r="J35" s="142">
        <v>56</v>
      </c>
      <c r="K35" s="145">
        <v>26</v>
      </c>
      <c r="L35" s="144">
        <f>SUM(J35:K35)</f>
        <v>82</v>
      </c>
      <c r="M35" s="146" t="s">
        <v>32</v>
      </c>
      <c r="N35" s="142">
        <v>88</v>
      </c>
      <c r="O35" s="145">
        <v>42</v>
      </c>
      <c r="P35" s="144">
        <f>SUM(N35:O35)</f>
        <v>130</v>
      </c>
      <c r="Q35" s="62"/>
      <c r="R35" s="63" t="s">
        <v>92</v>
      </c>
      <c r="S35" s="53"/>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row>
    <row r="36" spans="1:171" s="33" customFormat="1" ht="21" customHeight="1" thickBot="1">
      <c r="A36" s="46"/>
      <c r="B36" s="32"/>
      <c r="C36" s="32"/>
      <c r="D36" s="193" t="s">
        <v>46</v>
      </c>
      <c r="E36" s="193"/>
      <c r="F36" s="193"/>
      <c r="G36" s="193" t="s">
        <v>56</v>
      </c>
      <c r="H36" s="193"/>
      <c r="I36" s="193"/>
      <c r="J36" s="193" t="s">
        <v>56</v>
      </c>
      <c r="K36" s="193"/>
      <c r="L36" s="193"/>
      <c r="M36" s="193"/>
      <c r="N36" s="193" t="s">
        <v>57</v>
      </c>
      <c r="O36" s="193"/>
      <c r="P36" s="193"/>
      <c r="Q36" s="52"/>
      <c r="R36" s="52"/>
      <c r="S36" s="53"/>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row>
    <row r="37" spans="1:171" s="33" customFormat="1" ht="21" customHeight="1" thickBot="1">
      <c r="A37" s="98" t="s">
        <v>95</v>
      </c>
      <c r="B37" s="99"/>
      <c r="C37" s="99"/>
      <c r="D37" s="130">
        <f>D10+D12-D16-D24-D33</f>
        <v>2035</v>
      </c>
      <c r="E37" s="135">
        <f>E10+E12-E16-E24-E33</f>
        <v>1045</v>
      </c>
      <c r="F37" s="133">
        <f>SUM(D37:E37)</f>
        <v>3080</v>
      </c>
      <c r="G37" s="130">
        <f>G10+G12-G16-G24-G33</f>
        <v>1622</v>
      </c>
      <c r="H37" s="135">
        <f>H10+H12-H16-H24-H33</f>
        <v>804</v>
      </c>
      <c r="I37" s="133">
        <f>SUM(G37:H37)</f>
        <v>2426</v>
      </c>
      <c r="J37" s="130">
        <f>J10+J12-J16-J24-J33</f>
        <v>1622</v>
      </c>
      <c r="K37" s="135">
        <f>K10+K12-K16-K24-K33</f>
        <v>804</v>
      </c>
      <c r="L37" s="133">
        <f>SUM(J37:K37)</f>
        <v>2426</v>
      </c>
      <c r="M37" s="77">
        <f>ROUND(L37-P37,2)/P37*100</f>
        <v>-42.41633040588654</v>
      </c>
      <c r="N37" s="130">
        <f>N10+N12-N16-N24-N33</f>
        <v>2597</v>
      </c>
      <c r="O37" s="135">
        <f>O10+O12-O16-O24-O33</f>
        <v>1616</v>
      </c>
      <c r="P37" s="133">
        <f>SUM(N37:O37)</f>
        <v>4213</v>
      </c>
      <c r="Q37" s="100"/>
      <c r="R37" s="100"/>
      <c r="S37" s="101" t="s">
        <v>96</v>
      </c>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row>
    <row r="38" spans="1:171" s="33" customFormat="1" ht="21" customHeight="1" thickBot="1">
      <c r="A38" s="102"/>
      <c r="B38" s="43"/>
      <c r="C38" s="43"/>
      <c r="D38" s="64"/>
      <c r="E38" s="64"/>
      <c r="F38" s="64"/>
      <c r="G38" s="193"/>
      <c r="H38" s="193"/>
      <c r="I38" s="193"/>
      <c r="J38" s="193"/>
      <c r="K38" s="193"/>
      <c r="L38" s="193"/>
      <c r="M38" s="129"/>
      <c r="N38" s="193"/>
      <c r="O38" s="193"/>
      <c r="P38" s="193"/>
      <c r="Q38" s="195"/>
      <c r="R38" s="195"/>
      <c r="S38" s="53"/>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row>
    <row r="39" spans="1:171" s="33" customFormat="1" ht="21" customHeight="1" thickBot="1">
      <c r="A39" s="95" t="s">
        <v>91</v>
      </c>
      <c r="B39" s="47"/>
      <c r="C39" s="47"/>
      <c r="D39" s="176">
        <f aca="true" t="shared" si="6" ref="D39:L39">SUM(D40:D41)</f>
        <v>2035</v>
      </c>
      <c r="E39" s="135">
        <f t="shared" si="6"/>
        <v>1045</v>
      </c>
      <c r="F39" s="131">
        <f t="shared" si="6"/>
        <v>3080</v>
      </c>
      <c r="G39" s="176">
        <f t="shared" si="6"/>
        <v>1622</v>
      </c>
      <c r="H39" s="135">
        <f t="shared" si="6"/>
        <v>804</v>
      </c>
      <c r="I39" s="131">
        <f t="shared" si="6"/>
        <v>2426</v>
      </c>
      <c r="J39" s="176">
        <f t="shared" si="6"/>
        <v>1622</v>
      </c>
      <c r="K39" s="135">
        <f t="shared" si="6"/>
        <v>804</v>
      </c>
      <c r="L39" s="132">
        <f t="shared" si="6"/>
        <v>2426</v>
      </c>
      <c r="M39" s="66">
        <f>ROUND(L39-P39,2)/P39*100</f>
        <v>-42.41633040588654</v>
      </c>
      <c r="N39" s="176">
        <f>SUM(N40:N41)</f>
        <v>2597</v>
      </c>
      <c r="O39" s="135">
        <f>SUM(O40:O41)</f>
        <v>1616</v>
      </c>
      <c r="P39" s="132">
        <f>SUM(N39:O39)</f>
        <v>4213</v>
      </c>
      <c r="Q39" s="49"/>
      <c r="R39" s="49"/>
      <c r="S39" s="50" t="s">
        <v>93</v>
      </c>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row>
    <row r="40" spans="1:171" s="33" customFormat="1" ht="21" customHeight="1">
      <c r="A40" s="103"/>
      <c r="B40" s="55" t="s">
        <v>25</v>
      </c>
      <c r="C40" s="56"/>
      <c r="D40" s="140">
        <v>1856</v>
      </c>
      <c r="E40" s="151">
        <v>951</v>
      </c>
      <c r="F40" s="152">
        <f>SUM(D40:E40)</f>
        <v>2807</v>
      </c>
      <c r="G40" s="151">
        <v>1394</v>
      </c>
      <c r="H40" s="151">
        <v>683</v>
      </c>
      <c r="I40" s="152">
        <f>SUM(G40:H40)</f>
        <v>2077</v>
      </c>
      <c r="J40" s="151">
        <v>1394</v>
      </c>
      <c r="K40" s="151">
        <v>683</v>
      </c>
      <c r="L40" s="139">
        <f>SUM(J40:K40)</f>
        <v>2077</v>
      </c>
      <c r="M40" s="57">
        <f>ROUND(L40-P40,2)/P40*100</f>
        <v>-45.614035087719294</v>
      </c>
      <c r="N40" s="151">
        <v>2343</v>
      </c>
      <c r="O40" s="151">
        <v>1476</v>
      </c>
      <c r="P40" s="139">
        <f>SUM(N40:O40)</f>
        <v>3819</v>
      </c>
      <c r="Q40" s="58"/>
      <c r="R40" s="59" t="s">
        <v>26</v>
      </c>
      <c r="S40" s="53"/>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row>
    <row r="41" spans="1:171" s="33" customFormat="1" ht="21" customHeight="1" thickBot="1">
      <c r="A41" s="103"/>
      <c r="B41" s="79" t="s">
        <v>27</v>
      </c>
      <c r="C41" s="96"/>
      <c r="D41" s="142">
        <v>179</v>
      </c>
      <c r="E41" s="143">
        <v>94</v>
      </c>
      <c r="F41" s="144">
        <f>SUM(D41:E41)</f>
        <v>273</v>
      </c>
      <c r="G41" s="143">
        <v>228</v>
      </c>
      <c r="H41" s="143">
        <v>121</v>
      </c>
      <c r="I41" s="144">
        <f>SUM(G41:H41)</f>
        <v>349</v>
      </c>
      <c r="J41" s="143">
        <v>228</v>
      </c>
      <c r="K41" s="143">
        <v>121</v>
      </c>
      <c r="L41" s="144">
        <f>SUM(J41:K41)</f>
        <v>349</v>
      </c>
      <c r="M41" s="97">
        <f>ROUND(L41-P41,2)/P41*100</f>
        <v>-11.421319796954315</v>
      </c>
      <c r="N41" s="142">
        <v>254</v>
      </c>
      <c r="O41" s="143">
        <v>140</v>
      </c>
      <c r="P41" s="144">
        <f>SUM(N41:O41)</f>
        <v>394</v>
      </c>
      <c r="Q41" s="62"/>
      <c r="R41" s="63" t="s">
        <v>28</v>
      </c>
      <c r="S41" s="53"/>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row>
    <row r="42" spans="1:171" s="33" customFormat="1" ht="9" customHeight="1" thickBot="1">
      <c r="A42" s="98"/>
      <c r="B42" s="99"/>
      <c r="C42" s="99"/>
      <c r="D42" s="104"/>
      <c r="E42" s="104"/>
      <c r="F42" s="104"/>
      <c r="G42" s="104"/>
      <c r="H42" s="104"/>
      <c r="I42" s="104"/>
      <c r="J42" s="104"/>
      <c r="K42" s="104"/>
      <c r="L42" s="104"/>
      <c r="M42" s="104"/>
      <c r="N42" s="104"/>
      <c r="O42" s="104"/>
      <c r="P42" s="104"/>
      <c r="Q42" s="100"/>
      <c r="R42" s="100"/>
      <c r="S42" s="105"/>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row>
    <row r="43" spans="1:171" s="2" customFormat="1" ht="21" customHeight="1">
      <c r="A43" s="12"/>
      <c r="B43" s="12"/>
      <c r="C43" s="12"/>
      <c r="D43" s="13"/>
      <c r="E43" s="13"/>
      <c r="F43" s="13"/>
      <c r="G43" s="13"/>
      <c r="H43" s="13"/>
      <c r="I43" s="13"/>
      <c r="J43" s="13"/>
      <c r="K43" s="13"/>
      <c r="L43" s="13"/>
      <c r="M43" s="13"/>
      <c r="N43" s="13"/>
      <c r="O43" s="13"/>
      <c r="P43" s="13"/>
      <c r="Q43" s="3"/>
      <c r="R43" s="3"/>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row>
    <row r="44" spans="1:18" s="2" customFormat="1" ht="21" customHeight="1">
      <c r="A44" s="7" t="s">
        <v>29</v>
      </c>
      <c r="B44" s="8" t="s">
        <v>69</v>
      </c>
      <c r="C44" s="8"/>
      <c r="D44" s="8"/>
      <c r="E44" s="8"/>
      <c r="F44" s="8"/>
      <c r="G44" s="8"/>
      <c r="H44" s="8"/>
      <c r="I44" s="8"/>
      <c r="J44" s="8"/>
      <c r="K44" s="8"/>
      <c r="L44" s="8"/>
      <c r="M44" s="8"/>
      <c r="N44" s="8"/>
      <c r="O44" s="8"/>
      <c r="P44" s="8"/>
      <c r="Q44" s="6"/>
      <c r="R44" s="6"/>
    </row>
    <row r="45" spans="1:18" s="2" customFormat="1" ht="21" customHeight="1">
      <c r="A45" s="7"/>
      <c r="B45" s="8" t="s">
        <v>76</v>
      </c>
      <c r="C45" s="8"/>
      <c r="D45" s="8"/>
      <c r="E45" s="8"/>
      <c r="F45" s="8"/>
      <c r="G45" s="8"/>
      <c r="H45" s="8"/>
      <c r="I45" s="8"/>
      <c r="J45" s="8"/>
      <c r="K45" s="8"/>
      <c r="L45" s="8"/>
      <c r="M45" s="8"/>
      <c r="N45" s="8"/>
      <c r="O45" s="8"/>
      <c r="P45" s="8"/>
      <c r="Q45" s="6"/>
      <c r="R45" s="6"/>
    </row>
    <row r="46" spans="1:18" s="2" customFormat="1" ht="21" customHeight="1">
      <c r="A46" s="14" t="s">
        <v>30</v>
      </c>
      <c r="B46" s="2" t="s">
        <v>58</v>
      </c>
      <c r="D46" s="8"/>
      <c r="E46" s="8"/>
      <c r="F46" s="8"/>
      <c r="G46" s="8"/>
      <c r="H46" s="8"/>
      <c r="I46" s="8"/>
      <c r="J46" s="8"/>
      <c r="K46" s="8"/>
      <c r="L46" s="8"/>
      <c r="M46" s="8"/>
      <c r="N46" s="8"/>
      <c r="O46" s="8"/>
      <c r="P46" s="8"/>
      <c r="Q46" s="8"/>
      <c r="R46" s="8"/>
    </row>
    <row r="47" spans="2:18" s="2" customFormat="1" ht="21" customHeight="1">
      <c r="B47" s="2" t="s">
        <v>59</v>
      </c>
      <c r="D47" s="8"/>
      <c r="E47" s="8"/>
      <c r="F47" s="8"/>
      <c r="G47" s="8"/>
      <c r="H47" s="8"/>
      <c r="I47" s="8"/>
      <c r="J47" s="8"/>
      <c r="K47" s="8"/>
      <c r="L47" s="8"/>
      <c r="M47" s="8"/>
      <c r="N47" s="8"/>
      <c r="O47" s="8"/>
      <c r="P47" s="8"/>
      <c r="Q47" s="15"/>
      <c r="R47" s="15"/>
    </row>
    <row r="48" spans="1:16" s="2" customFormat="1" ht="21" customHeight="1">
      <c r="A48" s="7" t="s">
        <v>31</v>
      </c>
      <c r="B48" s="8" t="s">
        <v>33</v>
      </c>
      <c r="C48" s="8"/>
      <c r="D48" s="8"/>
      <c r="E48" s="8"/>
      <c r="F48" s="8"/>
      <c r="G48" s="8"/>
      <c r="H48" s="8"/>
      <c r="I48" s="8"/>
      <c r="J48" s="8"/>
      <c r="K48" s="8"/>
      <c r="L48" s="8"/>
      <c r="M48" s="8"/>
      <c r="N48" s="8"/>
      <c r="O48" s="8"/>
      <c r="P48" s="8"/>
    </row>
    <row r="49" spans="1:16" s="2" customFormat="1" ht="21" customHeight="1">
      <c r="A49" s="7" t="s">
        <v>32</v>
      </c>
      <c r="B49" s="11" t="s">
        <v>70</v>
      </c>
      <c r="C49" s="8"/>
      <c r="D49" s="8"/>
      <c r="E49" s="8"/>
      <c r="F49" s="8"/>
      <c r="G49" s="8"/>
      <c r="H49" s="8"/>
      <c r="K49" s="9"/>
      <c r="L49" s="9"/>
      <c r="M49" s="9"/>
      <c r="N49" s="9"/>
      <c r="O49" s="8"/>
      <c r="P49" s="8"/>
    </row>
    <row r="50" spans="1:171" s="2" customFormat="1" ht="21" customHeight="1">
      <c r="A50" s="10" t="s">
        <v>35</v>
      </c>
      <c r="B50" s="2" t="s">
        <v>53</v>
      </c>
      <c r="C50" s="8"/>
      <c r="D50" s="8"/>
      <c r="E50" s="8"/>
      <c r="F50" s="8"/>
      <c r="G50" s="8"/>
      <c r="H50" s="9"/>
      <c r="I50" s="7"/>
      <c r="J50" s="8"/>
      <c r="K50" s="9"/>
      <c r="L50" s="8"/>
      <c r="M50" s="9"/>
      <c r="N50" s="8"/>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row>
    <row r="51" spans="1:171" s="2" customFormat="1" ht="21" customHeight="1">
      <c r="A51" s="8"/>
      <c r="B51" s="2" t="s">
        <v>47</v>
      </c>
      <c r="C51" s="8"/>
      <c r="D51" s="8"/>
      <c r="E51" s="8"/>
      <c r="F51" s="8"/>
      <c r="G51" s="8"/>
      <c r="H51" s="9"/>
      <c r="L51" s="9" t="s">
        <v>77</v>
      </c>
      <c r="M51" s="9"/>
      <c r="N51" s="9" t="s">
        <v>78</v>
      </c>
      <c r="O51" s="9"/>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row>
    <row r="52" spans="1:171" s="2" customFormat="1" ht="21" customHeight="1">
      <c r="A52" s="7"/>
      <c r="B52" s="8"/>
      <c r="C52" s="8"/>
      <c r="D52" s="8"/>
      <c r="E52" s="8"/>
      <c r="F52" s="8"/>
      <c r="G52" s="8"/>
      <c r="H52" s="9"/>
      <c r="I52" s="7" t="s">
        <v>66</v>
      </c>
      <c r="J52" s="8"/>
      <c r="L52" s="9" t="s">
        <v>67</v>
      </c>
      <c r="M52" s="8" t="s">
        <v>51</v>
      </c>
      <c r="N52" s="9" t="s">
        <v>68</v>
      </c>
      <c r="O52" s="8" t="s">
        <v>51</v>
      </c>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row>
    <row r="53" spans="1:18" s="2" customFormat="1" ht="21" customHeight="1">
      <c r="A53" s="10"/>
      <c r="B53" s="11"/>
      <c r="C53" s="8"/>
      <c r="D53" s="8"/>
      <c r="E53" s="8"/>
      <c r="F53" s="8"/>
      <c r="G53" s="8"/>
      <c r="H53" s="8"/>
      <c r="I53" s="8" t="s">
        <v>63</v>
      </c>
      <c r="J53" s="8"/>
      <c r="L53" s="9" t="s">
        <v>111</v>
      </c>
      <c r="M53" s="8" t="s">
        <v>51</v>
      </c>
      <c r="N53" s="9" t="s">
        <v>101</v>
      </c>
      <c r="O53" s="8" t="s">
        <v>51</v>
      </c>
      <c r="P53" s="8"/>
      <c r="Q53" s="6"/>
      <c r="R53" s="6"/>
    </row>
    <row r="54" spans="1:18" s="2" customFormat="1" ht="21" customHeight="1">
      <c r="A54" s="7" t="s">
        <v>34</v>
      </c>
      <c r="B54" s="8" t="s">
        <v>79</v>
      </c>
      <c r="C54" s="8"/>
      <c r="D54" s="8"/>
      <c r="E54" s="8"/>
      <c r="F54" s="8"/>
      <c r="G54" s="8"/>
      <c r="H54" s="8"/>
      <c r="I54" s="8"/>
      <c r="J54" s="8"/>
      <c r="K54" s="8"/>
      <c r="L54" s="8"/>
      <c r="M54" s="8"/>
      <c r="N54" s="8"/>
      <c r="O54" s="8"/>
      <c r="P54" s="8"/>
      <c r="Q54" s="6"/>
      <c r="R54" s="6"/>
    </row>
    <row r="55" spans="1:18" s="2" customFormat="1" ht="21" customHeight="1">
      <c r="A55" s="10" t="s">
        <v>12</v>
      </c>
      <c r="B55" s="8" t="s">
        <v>89</v>
      </c>
      <c r="C55" s="8"/>
      <c r="D55" s="8"/>
      <c r="E55" s="8"/>
      <c r="F55" s="8"/>
      <c r="G55" s="8"/>
      <c r="H55" s="8"/>
      <c r="I55" s="8"/>
      <c r="J55" s="8"/>
      <c r="K55" s="8"/>
      <c r="L55" s="8"/>
      <c r="M55" s="8"/>
      <c r="N55" s="8"/>
      <c r="O55" s="8"/>
      <c r="P55" s="8"/>
      <c r="Q55" s="6"/>
      <c r="R55" s="6"/>
    </row>
    <row r="56" spans="1:18" s="2" customFormat="1" ht="21" customHeight="1">
      <c r="A56" s="17" t="s">
        <v>37</v>
      </c>
      <c r="B56" s="11" t="s">
        <v>84</v>
      </c>
      <c r="C56" s="8"/>
      <c r="D56" s="8"/>
      <c r="E56" s="8"/>
      <c r="F56" s="8"/>
      <c r="G56" s="8"/>
      <c r="H56" s="8"/>
      <c r="I56" s="8"/>
      <c r="J56" s="8"/>
      <c r="K56" s="8"/>
      <c r="L56" s="8"/>
      <c r="M56" s="8"/>
      <c r="N56" s="8"/>
      <c r="O56" s="8"/>
      <c r="P56" s="8"/>
      <c r="Q56" s="6"/>
      <c r="R56" s="6"/>
    </row>
    <row r="57" spans="1:18" s="2" customFormat="1" ht="21" customHeight="1">
      <c r="A57" s="10" t="s">
        <v>48</v>
      </c>
      <c r="B57" s="8" t="s">
        <v>36</v>
      </c>
      <c r="C57" s="8"/>
      <c r="D57" s="8"/>
      <c r="E57" s="8"/>
      <c r="F57" s="8"/>
      <c r="G57" s="8"/>
      <c r="H57" s="8"/>
      <c r="I57" s="8"/>
      <c r="J57" s="8"/>
      <c r="K57" s="8"/>
      <c r="L57" s="8"/>
      <c r="M57" s="8"/>
      <c r="N57" s="8"/>
      <c r="O57" s="8"/>
      <c r="P57" s="8"/>
      <c r="Q57" s="6"/>
      <c r="R57" s="6"/>
    </row>
    <row r="58" spans="1:18" s="2" customFormat="1" ht="21" customHeight="1">
      <c r="A58" s="10" t="s">
        <v>94</v>
      </c>
      <c r="B58" s="11" t="s">
        <v>82</v>
      </c>
      <c r="C58" s="8"/>
      <c r="D58" s="8"/>
      <c r="E58" s="8"/>
      <c r="F58" s="8"/>
      <c r="G58" s="8"/>
      <c r="H58" s="8"/>
      <c r="L58" s="9"/>
      <c r="O58" s="8"/>
      <c r="P58" s="8"/>
      <c r="Q58" s="6"/>
      <c r="R58" s="6"/>
    </row>
    <row r="59" spans="1:18" s="2" customFormat="1" ht="21" customHeight="1">
      <c r="A59" s="10"/>
      <c r="B59" s="11" t="s">
        <v>102</v>
      </c>
      <c r="C59" s="8"/>
      <c r="D59" s="8"/>
      <c r="E59" s="8"/>
      <c r="F59" s="8"/>
      <c r="G59" s="8"/>
      <c r="H59" s="8"/>
      <c r="L59" s="9"/>
      <c r="O59" s="8"/>
      <c r="P59" s="8"/>
      <c r="Q59" s="6"/>
      <c r="R59" s="6"/>
    </row>
    <row r="60" spans="1:171" s="2" customFormat="1" ht="21" customHeight="1">
      <c r="A60" s="7" t="s">
        <v>103</v>
      </c>
      <c r="B60" s="8" t="s">
        <v>104</v>
      </c>
      <c r="C60" s="16"/>
      <c r="D60" s="8"/>
      <c r="E60" s="8"/>
      <c r="F60" s="8"/>
      <c r="G60" s="8"/>
      <c r="H60" s="8"/>
      <c r="I60" s="8"/>
      <c r="J60" s="8"/>
      <c r="K60" s="8"/>
      <c r="L60" s="9"/>
      <c r="M60" s="8"/>
      <c r="N60" s="8"/>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row>
    <row r="61" spans="1:18" s="2" customFormat="1" ht="21" customHeight="1">
      <c r="A61" s="10"/>
      <c r="B61" s="8"/>
      <c r="D61" s="8"/>
      <c r="E61" s="8"/>
      <c r="F61" s="8"/>
      <c r="G61" s="8"/>
      <c r="O61" s="8"/>
      <c r="P61" s="8"/>
      <c r="Q61" s="8"/>
      <c r="R61" s="8"/>
    </row>
    <row r="62" spans="1:2" s="2" customFormat="1" ht="21" customHeight="1">
      <c r="A62" s="17"/>
      <c r="B62" s="11"/>
    </row>
    <row r="63" spans="1:18" ht="21" customHeight="1">
      <c r="A63" s="4"/>
      <c r="B63" s="8"/>
      <c r="C63" s="4"/>
      <c r="D63" s="4"/>
      <c r="E63" s="4"/>
      <c r="F63" s="4"/>
      <c r="G63" s="4"/>
      <c r="H63" s="4"/>
      <c r="I63" s="4"/>
      <c r="J63" s="4"/>
      <c r="K63" s="4"/>
      <c r="L63" s="4"/>
      <c r="M63" s="4"/>
      <c r="N63" s="4"/>
      <c r="O63" s="4"/>
      <c r="P63" s="4"/>
      <c r="Q63" s="4"/>
      <c r="R63" s="4"/>
    </row>
    <row r="64" spans="1:18" ht="21" customHeight="1">
      <c r="A64" s="4"/>
      <c r="B64" s="4"/>
      <c r="C64" s="4"/>
      <c r="D64" s="4"/>
      <c r="E64" s="4"/>
      <c r="F64" s="4"/>
      <c r="G64" s="4"/>
      <c r="H64" s="4"/>
      <c r="I64" s="4"/>
      <c r="J64" s="4"/>
      <c r="K64" s="4"/>
      <c r="L64" s="4"/>
      <c r="M64" s="4"/>
      <c r="N64" s="4"/>
      <c r="O64" s="4"/>
      <c r="P64" s="4"/>
      <c r="Q64" s="4"/>
      <c r="R64" s="4"/>
    </row>
    <row r="65" spans="1:18" ht="21" customHeight="1">
      <c r="A65" s="4"/>
      <c r="B65" s="4"/>
      <c r="C65" s="4"/>
      <c r="D65" s="4"/>
      <c r="E65" s="4"/>
      <c r="F65" s="4"/>
      <c r="G65" s="4"/>
      <c r="H65" s="4"/>
      <c r="I65" s="4"/>
      <c r="J65" s="4"/>
      <c r="K65" s="4"/>
      <c r="L65" s="4"/>
      <c r="M65" s="4"/>
      <c r="N65" s="4"/>
      <c r="O65" s="4"/>
      <c r="P65" s="4"/>
      <c r="Q65" s="4"/>
      <c r="R65" s="4"/>
    </row>
    <row r="66" spans="1:18" ht="21" customHeight="1">
      <c r="A66" s="4"/>
      <c r="B66" s="4"/>
      <c r="C66" s="4"/>
      <c r="D66" s="4"/>
      <c r="E66" s="4"/>
      <c r="F66" s="4"/>
      <c r="G66" s="4"/>
      <c r="H66" s="4"/>
      <c r="I66" s="4"/>
      <c r="J66" s="4"/>
      <c r="K66" s="4"/>
      <c r="L66" s="4"/>
      <c r="M66" s="4"/>
      <c r="N66" s="4"/>
      <c r="O66" s="4"/>
      <c r="P66" s="4"/>
      <c r="Q66" s="4"/>
      <c r="R66" s="4"/>
    </row>
    <row r="67" spans="1:18" ht="21" customHeight="1">
      <c r="A67" s="4"/>
      <c r="B67" s="4"/>
      <c r="C67" s="4"/>
      <c r="D67" s="4"/>
      <c r="E67" s="4"/>
      <c r="F67" s="4"/>
      <c r="G67" s="4"/>
      <c r="H67" s="4"/>
      <c r="I67" s="4"/>
      <c r="J67" s="4"/>
      <c r="K67" s="4"/>
      <c r="L67" s="4"/>
      <c r="M67" s="4"/>
      <c r="N67" s="4"/>
      <c r="O67" s="4"/>
      <c r="P67" s="4"/>
      <c r="Q67" s="4"/>
      <c r="R67" s="4"/>
    </row>
    <row r="68" spans="1:18" ht="21" customHeight="1">
      <c r="A68" s="4"/>
      <c r="B68" s="4"/>
      <c r="C68" s="4"/>
      <c r="D68" s="4"/>
      <c r="E68" s="4"/>
      <c r="F68" s="4"/>
      <c r="G68" s="4"/>
      <c r="H68" s="4"/>
      <c r="I68" s="4"/>
      <c r="J68" s="4"/>
      <c r="K68" s="4"/>
      <c r="L68" s="4"/>
      <c r="M68" s="4"/>
      <c r="N68" s="4"/>
      <c r="O68" s="4"/>
      <c r="P68" s="4"/>
      <c r="Q68" s="4"/>
      <c r="R68" s="4"/>
    </row>
    <row r="69" spans="1:18" ht="21" customHeight="1">
      <c r="A69" s="4"/>
      <c r="B69" s="4"/>
      <c r="C69" s="4"/>
      <c r="D69" s="4"/>
      <c r="E69" s="4"/>
      <c r="F69" s="4"/>
      <c r="G69" s="4"/>
      <c r="H69" s="4"/>
      <c r="I69" s="4"/>
      <c r="J69" s="4"/>
      <c r="K69" s="4"/>
      <c r="L69" s="4"/>
      <c r="M69" s="4"/>
      <c r="N69" s="4"/>
      <c r="O69" s="4"/>
      <c r="P69" s="4"/>
      <c r="Q69" s="4"/>
      <c r="R69" s="4"/>
    </row>
    <row r="70" spans="1:18" ht="21" customHeight="1">
      <c r="A70" s="4"/>
      <c r="B70" s="4"/>
      <c r="C70" s="4"/>
      <c r="D70" s="4"/>
      <c r="E70" s="4"/>
      <c r="F70" s="4"/>
      <c r="G70" s="4"/>
      <c r="H70" s="4"/>
      <c r="I70" s="4"/>
      <c r="J70" s="4"/>
      <c r="K70" s="4"/>
      <c r="L70" s="4"/>
      <c r="M70" s="4"/>
      <c r="N70" s="4"/>
      <c r="O70" s="4"/>
      <c r="P70" s="4"/>
      <c r="Q70" s="4"/>
      <c r="R70" s="4"/>
    </row>
    <row r="71" spans="1:18" ht="21" customHeight="1">
      <c r="A71" s="4"/>
      <c r="B71" s="4"/>
      <c r="C71" s="4"/>
      <c r="D71" s="4"/>
      <c r="E71" s="4"/>
      <c r="F71" s="4"/>
      <c r="G71" s="4"/>
      <c r="H71" s="4"/>
      <c r="I71" s="4"/>
      <c r="J71" s="4"/>
      <c r="K71" s="4"/>
      <c r="L71" s="4"/>
      <c r="M71" s="4"/>
      <c r="N71" s="4"/>
      <c r="O71" s="4"/>
      <c r="P71" s="4"/>
      <c r="Q71" s="4"/>
      <c r="R71" s="4"/>
    </row>
    <row r="72" spans="1:18" ht="12.75">
      <c r="A72" s="4"/>
      <c r="B72" s="4"/>
      <c r="C72" s="4"/>
      <c r="D72" s="4"/>
      <c r="E72" s="4"/>
      <c r="F72" s="4"/>
      <c r="G72" s="4"/>
      <c r="H72" s="4"/>
      <c r="I72" s="4"/>
      <c r="J72" s="4"/>
      <c r="K72" s="4"/>
      <c r="L72" s="4"/>
      <c r="M72" s="4"/>
      <c r="N72" s="4"/>
      <c r="O72" s="4"/>
      <c r="P72" s="4"/>
      <c r="Q72" s="4"/>
      <c r="R72" s="4"/>
    </row>
    <row r="73" spans="1:18" ht="12.75">
      <c r="A73" s="4"/>
      <c r="B73" s="4"/>
      <c r="C73" s="4"/>
      <c r="D73" s="4"/>
      <c r="E73" s="4"/>
      <c r="F73" s="4"/>
      <c r="G73" s="4"/>
      <c r="H73" s="4"/>
      <c r="I73" s="4"/>
      <c r="J73" s="4"/>
      <c r="K73" s="4"/>
      <c r="L73" s="4"/>
      <c r="M73" s="4"/>
      <c r="N73" s="4"/>
      <c r="O73" s="4"/>
      <c r="P73" s="4"/>
      <c r="Q73" s="4"/>
      <c r="R73" s="4"/>
    </row>
    <row r="74" spans="1:18" ht="12.75">
      <c r="A74" s="4"/>
      <c r="B74" s="4"/>
      <c r="C74" s="4"/>
      <c r="D74" s="4"/>
      <c r="E74" s="4"/>
      <c r="F74" s="4"/>
      <c r="G74" s="4"/>
      <c r="H74" s="4"/>
      <c r="I74" s="4"/>
      <c r="J74" s="4"/>
      <c r="K74" s="4"/>
      <c r="L74" s="4"/>
      <c r="M74" s="4"/>
      <c r="N74" s="4"/>
      <c r="O74" s="4"/>
      <c r="P74" s="4"/>
      <c r="Q74" s="4"/>
      <c r="R74" s="4"/>
    </row>
    <row r="75" spans="1:18" ht="12.75">
      <c r="A75" s="4"/>
      <c r="B75" s="4"/>
      <c r="C75" s="4"/>
      <c r="D75" s="4"/>
      <c r="E75" s="4"/>
      <c r="F75" s="4"/>
      <c r="G75" s="4"/>
      <c r="H75" s="4"/>
      <c r="I75" s="4"/>
      <c r="J75" s="4"/>
      <c r="K75" s="4"/>
      <c r="L75" s="4"/>
      <c r="M75" s="4"/>
      <c r="N75" s="4"/>
      <c r="O75" s="4"/>
      <c r="P75" s="4"/>
      <c r="Q75" s="4"/>
      <c r="R75" s="4"/>
    </row>
    <row r="76" spans="1:18" ht="12.75">
      <c r="A76" s="4"/>
      <c r="B76" s="4"/>
      <c r="C76" s="4"/>
      <c r="D76" s="4"/>
      <c r="E76" s="4"/>
      <c r="F76" s="4"/>
      <c r="G76" s="4"/>
      <c r="H76" s="4"/>
      <c r="I76" s="4"/>
      <c r="J76" s="4"/>
      <c r="K76" s="4"/>
      <c r="L76" s="4"/>
      <c r="M76" s="4"/>
      <c r="N76" s="4"/>
      <c r="O76" s="4"/>
      <c r="P76" s="4"/>
      <c r="Q76" s="4"/>
      <c r="R76" s="4"/>
    </row>
    <row r="77" spans="1:18" ht="12.75">
      <c r="A77" s="4"/>
      <c r="B77" s="4"/>
      <c r="C77" s="4"/>
      <c r="D77" s="4"/>
      <c r="E77" s="4"/>
      <c r="F77" s="4"/>
      <c r="G77" s="4"/>
      <c r="H77" s="4"/>
      <c r="I77" s="4"/>
      <c r="J77" s="4"/>
      <c r="K77" s="4"/>
      <c r="L77" s="4"/>
      <c r="M77" s="4"/>
      <c r="N77" s="4"/>
      <c r="O77" s="4"/>
      <c r="P77" s="4"/>
      <c r="Q77" s="4"/>
      <c r="R77" s="4"/>
    </row>
    <row r="78" spans="1:18" ht="12.75">
      <c r="A78" s="4"/>
      <c r="B78" s="4"/>
      <c r="C78" s="4"/>
      <c r="D78" s="4"/>
      <c r="E78" s="4"/>
      <c r="F78" s="4"/>
      <c r="G78" s="4"/>
      <c r="H78" s="4"/>
      <c r="I78" s="4"/>
      <c r="J78" s="4"/>
      <c r="K78" s="4"/>
      <c r="L78" s="4"/>
      <c r="M78" s="4"/>
      <c r="N78" s="4"/>
      <c r="O78" s="4"/>
      <c r="P78" s="4"/>
      <c r="Q78" s="4"/>
      <c r="R78" s="4"/>
    </row>
    <row r="79" spans="1:18" ht="12.75">
      <c r="A79" s="4"/>
      <c r="B79" s="4"/>
      <c r="C79" s="4"/>
      <c r="D79" s="4"/>
      <c r="E79" s="4"/>
      <c r="F79" s="4"/>
      <c r="G79" s="4"/>
      <c r="H79" s="4"/>
      <c r="I79" s="4"/>
      <c r="J79" s="4"/>
      <c r="K79" s="4"/>
      <c r="L79" s="4"/>
      <c r="M79" s="4"/>
      <c r="N79" s="4"/>
      <c r="O79" s="4"/>
      <c r="P79" s="4"/>
      <c r="Q79" s="4"/>
      <c r="R79" s="4"/>
    </row>
    <row r="80" spans="1:18" ht="12.75">
      <c r="A80" s="4"/>
      <c r="B80" s="4"/>
      <c r="C80" s="4"/>
      <c r="D80" s="4"/>
      <c r="E80" s="4"/>
      <c r="F80" s="4"/>
      <c r="G80" s="4"/>
      <c r="H80" s="4"/>
      <c r="I80" s="4"/>
      <c r="J80" s="4"/>
      <c r="K80" s="4"/>
      <c r="L80" s="4"/>
      <c r="M80" s="4"/>
      <c r="N80" s="4"/>
      <c r="O80" s="4"/>
      <c r="P80" s="4"/>
      <c r="Q80" s="4"/>
      <c r="R80" s="4"/>
    </row>
    <row r="81" spans="1:18" ht="12.75">
      <c r="A81" s="4"/>
      <c r="B81" s="4"/>
      <c r="C81" s="4"/>
      <c r="D81" s="4"/>
      <c r="E81" s="4"/>
      <c r="F81" s="4"/>
      <c r="G81" s="4"/>
      <c r="H81" s="4"/>
      <c r="I81" s="4"/>
      <c r="J81" s="4"/>
      <c r="K81" s="4"/>
      <c r="L81" s="4"/>
      <c r="M81" s="4"/>
      <c r="N81" s="4"/>
      <c r="O81" s="4"/>
      <c r="P81" s="4"/>
      <c r="Q81" s="4"/>
      <c r="R81" s="4"/>
    </row>
    <row r="82" spans="1:18" ht="12.75">
      <c r="A82" s="4"/>
      <c r="B82" s="4"/>
      <c r="C82" s="4"/>
      <c r="D82" s="4"/>
      <c r="E82" s="4"/>
      <c r="F82" s="4"/>
      <c r="G82" s="4"/>
      <c r="H82" s="4"/>
      <c r="I82" s="4"/>
      <c r="J82" s="4"/>
      <c r="K82" s="4"/>
      <c r="L82" s="4"/>
      <c r="M82" s="4"/>
      <c r="N82" s="4"/>
      <c r="O82" s="4"/>
      <c r="P82" s="4"/>
      <c r="Q82" s="4"/>
      <c r="R82" s="4"/>
    </row>
    <row r="83" spans="1:18" ht="12.75">
      <c r="A83" s="4"/>
      <c r="B83" s="4"/>
      <c r="C83" s="4"/>
      <c r="D83" s="4"/>
      <c r="E83" s="4"/>
      <c r="F83" s="4"/>
      <c r="G83" s="4"/>
      <c r="H83" s="4"/>
      <c r="I83" s="4"/>
      <c r="J83" s="4"/>
      <c r="K83" s="4"/>
      <c r="L83" s="4"/>
      <c r="M83" s="4"/>
      <c r="N83" s="4"/>
      <c r="O83" s="4"/>
      <c r="P83" s="4"/>
      <c r="Q83" s="4"/>
      <c r="R83" s="4"/>
    </row>
    <row r="84" spans="1:18" ht="12.75">
      <c r="A84" s="4"/>
      <c r="B84" s="4"/>
      <c r="C84" s="4"/>
      <c r="D84" s="4"/>
      <c r="E84" s="4"/>
      <c r="F84" s="4"/>
      <c r="G84" s="4"/>
      <c r="H84" s="4"/>
      <c r="I84" s="4"/>
      <c r="J84" s="4"/>
      <c r="K84" s="4"/>
      <c r="L84" s="4"/>
      <c r="M84" s="4"/>
      <c r="N84" s="4"/>
      <c r="O84" s="4"/>
      <c r="P84" s="4"/>
      <c r="Q84" s="4"/>
      <c r="R84" s="4"/>
    </row>
    <row r="85" spans="1:18" ht="12.75">
      <c r="A85" s="4"/>
      <c r="B85" s="4"/>
      <c r="C85" s="4"/>
      <c r="D85" s="4"/>
      <c r="E85" s="4"/>
      <c r="F85" s="4"/>
      <c r="G85" s="4"/>
      <c r="H85" s="4"/>
      <c r="I85" s="4"/>
      <c r="J85" s="4"/>
      <c r="K85" s="4"/>
      <c r="L85" s="4"/>
      <c r="M85" s="4"/>
      <c r="N85" s="4"/>
      <c r="O85" s="4"/>
      <c r="P85" s="4"/>
      <c r="Q85" s="4"/>
      <c r="R85" s="4"/>
    </row>
    <row r="86" spans="1:18" ht="12.75">
      <c r="A86" s="4"/>
      <c r="B86" s="4"/>
      <c r="C86" s="4"/>
      <c r="D86" s="4"/>
      <c r="E86" s="4"/>
      <c r="F86" s="4"/>
      <c r="G86" s="4"/>
      <c r="H86" s="4"/>
      <c r="I86" s="4"/>
      <c r="J86" s="4"/>
      <c r="K86" s="4"/>
      <c r="L86" s="4"/>
      <c r="M86" s="4"/>
      <c r="N86" s="4"/>
      <c r="O86" s="4"/>
      <c r="P86" s="4"/>
      <c r="Q86" s="4"/>
      <c r="R86" s="4"/>
    </row>
    <row r="87" spans="1:18" ht="12.75">
      <c r="A87" s="4"/>
      <c r="B87" s="4"/>
      <c r="C87" s="4"/>
      <c r="D87" s="4"/>
      <c r="E87" s="4"/>
      <c r="F87" s="4"/>
      <c r="G87" s="4"/>
      <c r="H87" s="4"/>
      <c r="I87" s="4"/>
      <c r="J87" s="4"/>
      <c r="K87" s="4"/>
      <c r="L87" s="4"/>
      <c r="M87" s="4"/>
      <c r="N87" s="4"/>
      <c r="O87" s="4"/>
      <c r="P87" s="4"/>
      <c r="Q87" s="4"/>
      <c r="R87" s="4"/>
    </row>
    <row r="88" spans="1:18" ht="12.75">
      <c r="A88" s="4"/>
      <c r="B88" s="4"/>
      <c r="C88" s="4"/>
      <c r="D88" s="4"/>
      <c r="E88" s="4"/>
      <c r="F88" s="4"/>
      <c r="G88" s="4"/>
      <c r="H88" s="4"/>
      <c r="I88" s="4"/>
      <c r="J88" s="4"/>
      <c r="K88" s="4"/>
      <c r="L88" s="4"/>
      <c r="M88" s="4"/>
      <c r="N88" s="4"/>
      <c r="O88" s="4"/>
      <c r="P88" s="4"/>
      <c r="Q88" s="4"/>
      <c r="R88" s="4"/>
    </row>
    <row r="89" spans="1:18" ht="12.75">
      <c r="A89" s="4"/>
      <c r="B89" s="4"/>
      <c r="C89" s="4"/>
      <c r="D89" s="4"/>
      <c r="E89" s="4"/>
      <c r="F89" s="4"/>
      <c r="G89" s="4"/>
      <c r="H89" s="4"/>
      <c r="I89" s="4"/>
      <c r="J89" s="4"/>
      <c r="K89" s="4"/>
      <c r="L89" s="4"/>
      <c r="M89" s="4"/>
      <c r="N89" s="4"/>
      <c r="O89" s="4"/>
      <c r="P89" s="4"/>
      <c r="Q89" s="4"/>
      <c r="R89" s="4"/>
    </row>
    <row r="90" spans="1:18" ht="12.75">
      <c r="A90" s="4"/>
      <c r="B90" s="4"/>
      <c r="C90" s="4"/>
      <c r="D90" s="4"/>
      <c r="E90" s="4"/>
      <c r="F90" s="4"/>
      <c r="G90" s="4"/>
      <c r="H90" s="4"/>
      <c r="I90" s="4"/>
      <c r="J90" s="4"/>
      <c r="K90" s="4"/>
      <c r="L90" s="4"/>
      <c r="M90" s="4"/>
      <c r="N90" s="4"/>
      <c r="O90" s="4"/>
      <c r="P90" s="4"/>
      <c r="Q90" s="4"/>
      <c r="R90" s="4"/>
    </row>
    <row r="91" spans="1:18" ht="12.75">
      <c r="A91" s="4"/>
      <c r="B91" s="4"/>
      <c r="C91" s="4"/>
      <c r="D91" s="4"/>
      <c r="E91" s="4"/>
      <c r="F91" s="4"/>
      <c r="G91" s="4"/>
      <c r="H91" s="4"/>
      <c r="I91" s="4"/>
      <c r="J91" s="4"/>
      <c r="K91" s="4"/>
      <c r="L91" s="4"/>
      <c r="M91" s="4"/>
      <c r="N91" s="4"/>
      <c r="O91" s="4"/>
      <c r="P91" s="4"/>
      <c r="Q91" s="4"/>
      <c r="R91" s="4"/>
    </row>
    <row r="92" spans="1:18" ht="12.75">
      <c r="A92" s="4"/>
      <c r="B92" s="4"/>
      <c r="C92" s="4"/>
      <c r="D92" s="4"/>
      <c r="E92" s="4"/>
      <c r="F92" s="4"/>
      <c r="G92" s="4"/>
      <c r="H92" s="4"/>
      <c r="I92" s="4"/>
      <c r="J92" s="4"/>
      <c r="K92" s="4"/>
      <c r="L92" s="4"/>
      <c r="M92" s="4"/>
      <c r="N92" s="4"/>
      <c r="O92" s="4"/>
      <c r="P92" s="4"/>
      <c r="Q92" s="4"/>
      <c r="R92" s="4"/>
    </row>
    <row r="93" spans="1:18" ht="12.75">
      <c r="A93" s="4"/>
      <c r="B93" s="4"/>
      <c r="C93" s="4"/>
      <c r="D93" s="4"/>
      <c r="E93" s="4"/>
      <c r="F93" s="4"/>
      <c r="G93" s="4"/>
      <c r="H93" s="4"/>
      <c r="I93" s="4"/>
      <c r="J93" s="4"/>
      <c r="K93" s="4"/>
      <c r="L93" s="4"/>
      <c r="M93" s="4"/>
      <c r="N93" s="4"/>
      <c r="O93" s="4"/>
      <c r="P93" s="4"/>
      <c r="Q93" s="4"/>
      <c r="R93" s="4"/>
    </row>
    <row r="94" spans="1:18" ht="12.75">
      <c r="A94" s="4"/>
      <c r="B94" s="4"/>
      <c r="C94" s="4"/>
      <c r="D94" s="4"/>
      <c r="E94" s="4"/>
      <c r="F94" s="4"/>
      <c r="G94" s="4"/>
      <c r="H94" s="4"/>
      <c r="I94" s="4"/>
      <c r="J94" s="4"/>
      <c r="K94" s="4"/>
      <c r="L94" s="4"/>
      <c r="M94" s="4"/>
      <c r="N94" s="4"/>
      <c r="O94" s="4"/>
      <c r="P94" s="4"/>
      <c r="Q94" s="4"/>
      <c r="R94" s="4"/>
    </row>
    <row r="95" spans="1:18" ht="12.75">
      <c r="A95" s="4"/>
      <c r="B95" s="4"/>
      <c r="C95" s="4"/>
      <c r="D95" s="4"/>
      <c r="E95" s="4"/>
      <c r="F95" s="4"/>
      <c r="G95" s="4"/>
      <c r="H95" s="4"/>
      <c r="I95" s="4"/>
      <c r="J95" s="4"/>
      <c r="K95" s="4"/>
      <c r="L95" s="4"/>
      <c r="M95" s="4"/>
      <c r="N95" s="4"/>
      <c r="O95" s="4"/>
      <c r="P95" s="4"/>
      <c r="Q95" s="4"/>
      <c r="R95" s="4"/>
    </row>
    <row r="96" spans="1:18" ht="12.75">
      <c r="A96" s="4"/>
      <c r="B96" s="4"/>
      <c r="C96" s="4"/>
      <c r="D96" s="4"/>
      <c r="E96" s="4"/>
      <c r="F96" s="4"/>
      <c r="G96" s="4"/>
      <c r="H96" s="4"/>
      <c r="I96" s="4"/>
      <c r="J96" s="4"/>
      <c r="K96" s="4"/>
      <c r="L96" s="4"/>
      <c r="M96" s="4"/>
      <c r="N96" s="4"/>
      <c r="O96" s="4"/>
      <c r="P96" s="4"/>
      <c r="Q96" s="4"/>
      <c r="R96" s="4"/>
    </row>
    <row r="97" spans="1:18" ht="12.75">
      <c r="A97" s="4"/>
      <c r="B97" s="4"/>
      <c r="C97" s="4"/>
      <c r="D97" s="4"/>
      <c r="E97" s="4"/>
      <c r="F97" s="4"/>
      <c r="G97" s="4"/>
      <c r="H97" s="4"/>
      <c r="I97" s="4"/>
      <c r="J97" s="4"/>
      <c r="K97" s="4"/>
      <c r="L97" s="4"/>
      <c r="M97" s="4"/>
      <c r="N97" s="4"/>
      <c r="O97" s="4"/>
      <c r="P97" s="4"/>
      <c r="Q97" s="4"/>
      <c r="R97" s="4"/>
    </row>
    <row r="98" spans="1:18" ht="12.75">
      <c r="A98" s="4"/>
      <c r="B98" s="4"/>
      <c r="C98" s="4"/>
      <c r="D98" s="4"/>
      <c r="E98" s="4"/>
      <c r="F98" s="4"/>
      <c r="G98" s="4"/>
      <c r="H98" s="4"/>
      <c r="I98" s="4"/>
      <c r="J98" s="4"/>
      <c r="K98" s="4"/>
      <c r="L98" s="4"/>
      <c r="M98" s="4"/>
      <c r="N98" s="4"/>
      <c r="O98" s="4"/>
      <c r="P98" s="4"/>
      <c r="Q98" s="4"/>
      <c r="R98" s="4"/>
    </row>
    <row r="99" spans="1:18" ht="12.75">
      <c r="A99" s="4"/>
      <c r="B99" s="4"/>
      <c r="C99" s="4"/>
      <c r="D99" s="4"/>
      <c r="E99" s="4"/>
      <c r="F99" s="4"/>
      <c r="G99" s="4"/>
      <c r="H99" s="4"/>
      <c r="I99" s="4"/>
      <c r="J99" s="4"/>
      <c r="K99" s="4"/>
      <c r="L99" s="4"/>
      <c r="M99" s="4"/>
      <c r="N99" s="4"/>
      <c r="O99" s="4"/>
      <c r="P99" s="4"/>
      <c r="Q99" s="4"/>
      <c r="R99" s="4"/>
    </row>
    <row r="100" spans="1:18" ht="12.75">
      <c r="A100" s="4"/>
      <c r="B100" s="4"/>
      <c r="C100" s="4"/>
      <c r="D100" s="4"/>
      <c r="E100" s="4"/>
      <c r="F100" s="4"/>
      <c r="G100" s="4"/>
      <c r="H100" s="4"/>
      <c r="I100" s="4"/>
      <c r="J100" s="4"/>
      <c r="K100" s="4"/>
      <c r="L100" s="4"/>
      <c r="M100" s="4"/>
      <c r="N100" s="4"/>
      <c r="O100" s="4"/>
      <c r="P100" s="4"/>
      <c r="Q100" s="4"/>
      <c r="R100" s="4"/>
    </row>
    <row r="101" spans="1:18" ht="12.75">
      <c r="A101" s="4"/>
      <c r="B101" s="4"/>
      <c r="C101" s="4"/>
      <c r="D101" s="4"/>
      <c r="E101" s="4"/>
      <c r="F101" s="4"/>
      <c r="G101" s="4"/>
      <c r="H101" s="4"/>
      <c r="I101" s="4"/>
      <c r="J101" s="4"/>
      <c r="K101" s="4"/>
      <c r="L101" s="4"/>
      <c r="M101" s="4"/>
      <c r="N101" s="4"/>
      <c r="O101" s="4"/>
      <c r="P101" s="4"/>
      <c r="Q101" s="4"/>
      <c r="R101" s="4"/>
    </row>
    <row r="102" spans="172:256" s="4" customFormat="1" ht="12.7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72:256" s="4" customFormat="1" ht="12.7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72:256" s="4" customFormat="1" ht="12.7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72:256" s="4" customFormat="1" ht="12.7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72:256" s="4" customFormat="1" ht="12.7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72:256" s="4" customFormat="1" ht="12.7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72:256" s="4" customFormat="1" ht="12.7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pans="8:14" s="4" customFormat="1" ht="12.75">
      <c r="H1138" s="5"/>
      <c r="I1138" s="5"/>
      <c r="J1138" s="5"/>
      <c r="K1138" s="5"/>
      <c r="L1138" s="5"/>
      <c r="M1138" s="5"/>
      <c r="N1138" s="5"/>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2002-02-28T12:14:07Z</cp:lastPrinted>
  <dcterms:created xsi:type="dcterms:W3CDTF">2002-02-15T09:17:36Z</dcterms:created>
  <dcterms:modified xsi:type="dcterms:W3CDTF">2002-02-28T12:26:57Z</dcterms:modified>
  <cp:category/>
  <cp:version/>
  <cp:contentType/>
  <cp:contentStatus/>
</cp:coreProperties>
</file>