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Aug 2004" sheetId="1" r:id="rId1"/>
  </sheets>
  <definedNames/>
  <calcPr fullCalcOnLoad="1"/>
</workbook>
</file>

<file path=xl/sharedStrings.xml><?xml version="1.0" encoding="utf-8"?>
<sst xmlns="http://schemas.openxmlformats.org/spreadsheetml/2006/main" count="173" uniqueCount="129">
  <si>
    <t xml:space="preserve">MAIZE / UMMBILA </t>
  </si>
  <si>
    <t>Progressive/Okuqhubekayo</t>
  </si>
  <si>
    <t>%</t>
  </si>
  <si>
    <t>White</t>
  </si>
  <si>
    <t>Yellow</t>
  </si>
  <si>
    <t>Total</t>
  </si>
  <si>
    <t>+/- (3)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</si>
  <si>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</si>
  <si>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</si>
  <si>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</si>
  <si>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</si>
  <si>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</si>
  <si>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</si>
  <si>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</si>
  <si>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</si>
  <si>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</si>
  <si>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</si>
  <si>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</si>
  <si>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</si>
  <si>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</si>
  <si>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</si>
  <si>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</si>
  <si>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</si>
  <si>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</si>
  <si>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</si>
  <si>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</si>
  <si>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</si>
  <si>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</si>
  <si>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</si>
  <si>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</si>
  <si>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</si>
  <si>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</si>
  <si>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</si>
  <si>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</si>
  <si>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maize</t>
  </si>
  <si>
    <t>Ummbila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</si>
  <si>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</si>
  <si>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</si>
  <si>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</si>
  <si>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</si>
  <si>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</si>
  <si>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</si>
  <si>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</si>
  <si>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</si>
  <si>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</si>
  <si>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</si>
  <si>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</si>
  <si>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</si>
  <si>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</si>
  <si>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</si>
  <si>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</si>
  <si>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</si>
  <si>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</si>
  <si>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</si>
  <si>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</si>
  <si>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</si>
  <si>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</si>
  <si>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 xml:space="preserve">Imported </t>
  </si>
  <si>
    <t>Okuthengwe kwamanye amazwe</t>
  </si>
  <si>
    <t>Exported - Whole Maize</t>
  </si>
  <si>
    <t xml:space="preserve">Okuthunyelwa kwamanye amazwe - Ummbila ophelele </t>
  </si>
  <si>
    <t>Exported -  Products</t>
  </si>
  <si>
    <t>Okuthunyelwa kwamanye amazwe - Imikhiqizo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</si>
  <si>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</si>
  <si>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</si>
  <si>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</si>
  <si>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</si>
  <si>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</si>
  <si>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</si>
  <si>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Maize equivalent.</t>
  </si>
  <si>
    <t>Monthly announcement of information / Izimemezelo zemininingwane zanyangazonke (1)</t>
  </si>
  <si>
    <t>Deliveries directly from farms (i)</t>
  </si>
  <si>
    <t>Impahla esuka emapulazini (i)</t>
  </si>
  <si>
    <t>Impahla ethengwe kwamanye amazwe eqonde e-RSA</t>
  </si>
  <si>
    <t>(d) RSA Exports (5)</t>
  </si>
  <si>
    <t>(d) Okuthunyelwa yiRSA kwamanye amazwe (5)</t>
  </si>
  <si>
    <t>Imikhiqizo (ii)</t>
  </si>
  <si>
    <t>Products (ii)</t>
  </si>
  <si>
    <t>(g) Stock stored at: (6)</t>
  </si>
  <si>
    <t>(g) Isitokwe esibekwe e-: (6)</t>
  </si>
  <si>
    <t>(i)</t>
  </si>
  <si>
    <t>(ii)</t>
  </si>
  <si>
    <t>Released to end-consumers</t>
  </si>
  <si>
    <t>White/-mhlophe</t>
  </si>
  <si>
    <t>ton/ithani</t>
  </si>
  <si>
    <t>Yellow/-liphuzi</t>
  </si>
  <si>
    <t>Ku-Aphreli 2004</t>
  </si>
  <si>
    <t>1 May/KuMeyi 2003</t>
  </si>
  <si>
    <t>- mhlophe</t>
  </si>
  <si>
    <t>-liphuzi</t>
  </si>
  <si>
    <t>English</t>
  </si>
  <si>
    <t>(Preliminary/Okokuqala)</t>
  </si>
  <si>
    <t>1 May/KuMeyi 2004</t>
  </si>
  <si>
    <t>April 2004</t>
  </si>
  <si>
    <t>45 699</t>
  </si>
  <si>
    <t>47 761</t>
  </si>
  <si>
    <t>34 355</t>
  </si>
  <si>
    <t>74 382</t>
  </si>
  <si>
    <t>July 2004</t>
  </si>
  <si>
    <t>KuJulayi 2004</t>
  </si>
  <si>
    <t>1 July/KuJulayi 2004</t>
  </si>
  <si>
    <t>31 July/KuJulayi 2004</t>
  </si>
  <si>
    <t>2004/2005 Year (May - April)/ Unyaka ka-2004/2005 (KuMeyi - Ku-Aphreli) (2)</t>
  </si>
  <si>
    <t>Okulinganiswa  nommbila.</t>
  </si>
  <si>
    <t>Ku-Agosti 2004</t>
  </si>
  <si>
    <t>May - Aug 2004</t>
  </si>
  <si>
    <t>KuMeyi - Ku-Agosti 2004</t>
  </si>
  <si>
    <t>KuMeyi - Ku-Agosti 2003</t>
  </si>
  <si>
    <t>SMI-092004</t>
  </si>
  <si>
    <t>5 333 094</t>
  </si>
  <si>
    <t>3 130 279</t>
  </si>
  <si>
    <t>August 2004</t>
  </si>
  <si>
    <t>May - August 2004</t>
  </si>
  <si>
    <t>May - August 2003</t>
  </si>
  <si>
    <t>1 August/Ku-Agosti 2004</t>
  </si>
  <si>
    <t>31 August/Ku-Agosti 2004</t>
  </si>
  <si>
    <t>31 August/Ku-Agosti 2003</t>
  </si>
  <si>
    <t>Okusele okuthunyelwayo(+)/Okwemukelwayo(-)</t>
  </si>
  <si>
    <t>March 2004 (On request of the industry.)</t>
  </si>
  <si>
    <t>KuMashi 2004 (Ngesicelo semboni.)</t>
  </si>
  <si>
    <t>(iii)</t>
  </si>
  <si>
    <t>Stock surplus(-)/deficit(+) (iii)</t>
  </si>
  <si>
    <t>Isitokwe esingaphezulu(-)/esingaphansi(+) (iii)</t>
  </si>
  <si>
    <t>Okungaphezulu(-)/Okungaphansi(+) (iii)</t>
  </si>
  <si>
    <t>Surplus(-)/Deficit(+) (iii)</t>
  </si>
  <si>
    <t xml:space="preserve">Kuthengwe kwamanye a, zwe ngonyaka ka-2003/2004 mayelana ne RSA okuthunyelwe kwamanye amazwe </t>
  </si>
  <si>
    <t>ngonyaka ka-2004/2005.</t>
  </si>
  <si>
    <t xml:space="preserve">Imported during 2003/2004 season originally destined for RSA but exported to other countries during </t>
  </si>
  <si>
    <t>2004/2005 season.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</si>
</sst>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 quotePrefix="1">
      <alignment horizontal="center"/>
    </xf>
    <xf numFmtId="0" fontId="4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1" fillId="0" borderId="5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64" fontId="4" fillId="0" borderId="13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164" fontId="4" fillId="0" borderId="6" xfId="0" applyNumberFormat="1" applyFont="1" applyFill="1" applyBorder="1" applyAlignment="1" quotePrefix="1">
      <alignment horizontal="center"/>
    </xf>
    <xf numFmtId="1" fontId="7" fillId="0" borderId="16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1" fillId="0" borderId="16" xfId="0" applyNumberFormat="1" applyFont="1" applyFill="1" applyBorder="1" applyAlignment="1" quotePrefix="1">
      <alignment horizontal="left"/>
    </xf>
    <xf numFmtId="1" fontId="6" fillId="0" borderId="10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 quotePrefix="1">
      <alignment horizontal="left"/>
    </xf>
    <xf numFmtId="1" fontId="6" fillId="0" borderId="30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 horizontal="right"/>
    </xf>
    <xf numFmtId="1" fontId="4" fillId="0" borderId="35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64" fontId="4" fillId="0" borderId="14" xfId="0" applyNumberFormat="1" applyFont="1" applyFill="1" applyBorder="1" applyAlignment="1" quotePrefix="1">
      <alignment horizontal="center"/>
    </xf>
    <xf numFmtId="1" fontId="1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 quotePrefix="1">
      <alignment horizontal="left"/>
    </xf>
    <xf numFmtId="164" fontId="4" fillId="0" borderId="19" xfId="0" applyNumberFormat="1" applyFont="1" applyFill="1" applyBorder="1" applyAlignment="1" quotePrefix="1">
      <alignment horizontal="center"/>
    </xf>
    <xf numFmtId="1" fontId="4" fillId="0" borderId="45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 quotePrefix="1">
      <alignment/>
    </xf>
    <xf numFmtId="1" fontId="7" fillId="0" borderId="34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/>
    </xf>
    <xf numFmtId="1" fontId="4" fillId="0" borderId="46" xfId="0" applyNumberFormat="1" applyFont="1" applyFill="1" applyBorder="1" applyAlignment="1">
      <alignment/>
    </xf>
    <xf numFmtId="1" fontId="6" fillId="0" borderId="47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7" fillId="0" borderId="33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7" fillId="0" borderId="40" xfId="0" applyFont="1" applyFill="1" applyBorder="1" applyAlignment="1">
      <alignment horizontal="right"/>
    </xf>
    <xf numFmtId="1" fontId="7" fillId="0" borderId="35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 quotePrefix="1">
      <alignment/>
    </xf>
    <xf numFmtId="1" fontId="7" fillId="0" borderId="16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7" xfId="0" applyNumberFormat="1" applyFont="1" applyFill="1" applyBorder="1" applyAlignment="1" quotePrefix="1">
      <alignment horizontal="center"/>
    </xf>
    <xf numFmtId="1" fontId="7" fillId="0" borderId="43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 quotePrefix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6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7" fillId="0" borderId="24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 quotePrefix="1">
      <alignment horizontal="left"/>
    </xf>
    <xf numFmtId="1" fontId="6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6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6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5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 quotePrefix="1">
      <alignment horizontal="left"/>
    </xf>
    <xf numFmtId="0" fontId="4" fillId="0" borderId="58" xfId="0" applyFont="1" applyFill="1" applyBorder="1" applyAlignment="1" quotePrefix="1">
      <alignment horizontal="center"/>
    </xf>
    <xf numFmtId="1" fontId="7" fillId="0" borderId="14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1" fontId="4" fillId="0" borderId="6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1" fontId="14" fillId="0" borderId="15" xfId="0" applyNumberFormat="1" applyFont="1" applyFill="1" applyBorder="1" applyAlignment="1">
      <alignment/>
    </xf>
    <xf numFmtId="1" fontId="13" fillId="0" borderId="54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left"/>
    </xf>
    <xf numFmtId="1" fontId="4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59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1" fontId="4" fillId="0" borderId="8" xfId="0" applyNumberFormat="1" applyFont="1" applyFill="1" applyBorder="1" applyAlignment="1" quotePrefix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 quotePrefix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8"/>
  <sheetViews>
    <sheetView tabSelected="1" zoomScale="75" zoomScaleNormal="75" workbookViewId="0" topLeftCell="A1">
      <selection activeCell="A1" sqref="A1:C8"/>
    </sheetView>
  </sheetViews>
  <sheetFormatPr defaultColWidth="9.140625" defaultRowHeight="12.75"/>
  <cols>
    <col min="1" max="2" width="1.57421875" style="198" customWidth="1"/>
    <col min="3" max="3" width="41.28125" style="198" customWidth="1"/>
    <col min="4" max="6" width="15.8515625" style="198" customWidth="1"/>
    <col min="7" max="12" width="16.140625" style="198" customWidth="1"/>
    <col min="13" max="13" width="10.57421875" style="198" customWidth="1"/>
    <col min="14" max="15" width="14.7109375" style="198" customWidth="1"/>
    <col min="16" max="16" width="15.8515625" style="198" customWidth="1"/>
    <col min="17" max="17" width="68.00390625" style="198" customWidth="1"/>
    <col min="18" max="18" width="1.57421875" style="198" customWidth="1"/>
    <col min="19" max="19" width="1.28515625" style="197" customWidth="1"/>
    <col min="20" max="20" width="0.9921875" style="197" customWidth="1"/>
    <col min="21" max="166" width="7.8515625" style="197" customWidth="1"/>
    <col min="167" max="16384" width="7.8515625" style="198" customWidth="1"/>
  </cols>
  <sheetData>
    <row r="1" spans="1:20" s="2" customFormat="1" ht="21" customHeight="1">
      <c r="A1" s="274"/>
      <c r="B1" s="275"/>
      <c r="C1" s="276"/>
      <c r="D1" s="283" t="s">
        <v>0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5" t="s">
        <v>108</v>
      </c>
      <c r="R1" s="286"/>
      <c r="S1" s="287"/>
      <c r="T1" s="1"/>
    </row>
    <row r="2" spans="1:20" s="2" customFormat="1" ht="21" customHeight="1">
      <c r="A2" s="277"/>
      <c r="B2" s="278"/>
      <c r="C2" s="279"/>
      <c r="D2" s="277" t="s">
        <v>70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88"/>
      <c r="R2" s="289"/>
      <c r="S2" s="290"/>
      <c r="T2" s="1"/>
    </row>
    <row r="3" spans="1:20" s="2" customFormat="1" ht="21" customHeight="1" thickBot="1">
      <c r="A3" s="277"/>
      <c r="B3" s="278"/>
      <c r="C3" s="279"/>
      <c r="D3" s="280" t="s">
        <v>102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8"/>
      <c r="R3" s="289"/>
      <c r="S3" s="290"/>
      <c r="T3" s="1"/>
    </row>
    <row r="4" spans="1:166" s="5" customFormat="1" ht="21" customHeight="1">
      <c r="A4" s="277"/>
      <c r="B4" s="278"/>
      <c r="C4" s="279"/>
      <c r="D4" s="291" t="s">
        <v>98</v>
      </c>
      <c r="E4" s="292"/>
      <c r="F4" s="293"/>
      <c r="G4" s="291" t="s">
        <v>111</v>
      </c>
      <c r="H4" s="292"/>
      <c r="I4" s="293"/>
      <c r="J4" s="294" t="s">
        <v>1</v>
      </c>
      <c r="K4" s="245"/>
      <c r="L4" s="245"/>
      <c r="M4" s="3"/>
      <c r="N4" s="294" t="s">
        <v>1</v>
      </c>
      <c r="O4" s="245"/>
      <c r="P4" s="245"/>
      <c r="Q4" s="288"/>
      <c r="R4" s="289"/>
      <c r="S4" s="290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77"/>
      <c r="B5" s="278"/>
      <c r="C5" s="279"/>
      <c r="D5" s="263" t="s">
        <v>99</v>
      </c>
      <c r="E5" s="264"/>
      <c r="F5" s="265"/>
      <c r="G5" s="263" t="s">
        <v>104</v>
      </c>
      <c r="H5" s="264"/>
      <c r="I5" s="265"/>
      <c r="J5" s="266" t="s">
        <v>112</v>
      </c>
      <c r="K5" s="247"/>
      <c r="L5" s="246"/>
      <c r="M5" s="6"/>
      <c r="N5" s="266" t="s">
        <v>113</v>
      </c>
      <c r="O5" s="247"/>
      <c r="P5" s="246"/>
      <c r="Q5" s="267">
        <v>38257</v>
      </c>
      <c r="R5" s="268"/>
      <c r="S5" s="26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77"/>
      <c r="B6" s="278"/>
      <c r="C6" s="279"/>
      <c r="D6" s="261"/>
      <c r="E6" s="239"/>
      <c r="F6" s="262"/>
      <c r="G6" s="261" t="s">
        <v>91</v>
      </c>
      <c r="H6" s="240"/>
      <c r="I6" s="239"/>
      <c r="J6" s="261" t="s">
        <v>106</v>
      </c>
      <c r="K6" s="240"/>
      <c r="L6" s="239"/>
      <c r="M6" s="7" t="s">
        <v>2</v>
      </c>
      <c r="N6" s="261" t="s">
        <v>107</v>
      </c>
      <c r="O6" s="240"/>
      <c r="P6" s="239"/>
      <c r="Q6" s="270"/>
      <c r="R6" s="268"/>
      <c r="S6" s="26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77"/>
      <c r="B7" s="278"/>
      <c r="C7" s="279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70"/>
      <c r="R7" s="268"/>
      <c r="S7" s="26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80"/>
      <c r="B8" s="281"/>
      <c r="C8" s="282"/>
      <c r="D8" s="202" t="s">
        <v>88</v>
      </c>
      <c r="E8" s="203" t="s">
        <v>89</v>
      </c>
      <c r="F8" s="13" t="s">
        <v>7</v>
      </c>
      <c r="G8" s="202" t="s">
        <v>88</v>
      </c>
      <c r="H8" s="203" t="s">
        <v>89</v>
      </c>
      <c r="I8" s="13" t="s">
        <v>7</v>
      </c>
      <c r="J8" s="202" t="s">
        <v>88</v>
      </c>
      <c r="K8" s="203" t="s">
        <v>89</v>
      </c>
      <c r="L8" s="13" t="s">
        <v>7</v>
      </c>
      <c r="M8" s="14"/>
      <c r="N8" s="202" t="s">
        <v>88</v>
      </c>
      <c r="O8" s="203" t="s">
        <v>89</v>
      </c>
      <c r="P8" s="13" t="s">
        <v>7</v>
      </c>
      <c r="Q8" s="271"/>
      <c r="R8" s="272"/>
      <c r="S8" s="27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48" t="s">
        <v>90</v>
      </c>
      <c r="B9" s="249"/>
      <c r="C9" s="250"/>
      <c r="D9" s="251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48" t="s">
        <v>8</v>
      </c>
      <c r="R9" s="249"/>
      <c r="S9" s="25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53" t="s">
        <v>9</v>
      </c>
      <c r="B10" s="245"/>
      <c r="C10" s="245"/>
      <c r="D10" s="254" t="s">
        <v>100</v>
      </c>
      <c r="E10" s="255"/>
      <c r="F10" s="255"/>
      <c r="G10" s="256" t="s">
        <v>114</v>
      </c>
      <c r="H10" s="255"/>
      <c r="I10" s="255"/>
      <c r="J10" s="254" t="s">
        <v>92</v>
      </c>
      <c r="K10" s="257"/>
      <c r="L10" s="258"/>
      <c r="M10" s="15"/>
      <c r="N10" s="254" t="s">
        <v>87</v>
      </c>
      <c r="O10" s="257"/>
      <c r="P10" s="258"/>
      <c r="Q10" s="259" t="s">
        <v>10</v>
      </c>
      <c r="R10" s="259"/>
      <c r="S10" s="26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3" customFormat="1" ht="21" customHeight="1" thickBot="1">
      <c r="A11" s="16" t="s">
        <v>11</v>
      </c>
      <c r="B11" s="17"/>
      <c r="C11" s="17"/>
      <c r="D11" s="18">
        <v>3416</v>
      </c>
      <c r="E11" s="19">
        <v>1695</v>
      </c>
      <c r="F11" s="20">
        <f>SUM(D11:E11)</f>
        <v>5111</v>
      </c>
      <c r="G11" s="19">
        <v>5242</v>
      </c>
      <c r="H11" s="19">
        <v>2397</v>
      </c>
      <c r="I11" s="199">
        <f>SUM(G11:H11)</f>
        <v>7639</v>
      </c>
      <c r="J11" s="18">
        <v>2123</v>
      </c>
      <c r="K11" s="19">
        <v>501</v>
      </c>
      <c r="L11" s="20">
        <f>SUM(J11:K11)</f>
        <v>2624</v>
      </c>
      <c r="M11" s="200">
        <v>-3.2</v>
      </c>
      <c r="N11" s="18">
        <v>1718</v>
      </c>
      <c r="O11" s="19">
        <v>992</v>
      </c>
      <c r="P11" s="20">
        <f>SUM(N11:O11)</f>
        <v>2710</v>
      </c>
      <c r="Q11" s="22"/>
      <c r="S11" s="24" t="s">
        <v>12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9" s="25" customFormat="1" ht="21" customHeight="1">
      <c r="A12" s="16"/>
      <c r="B12" s="17"/>
      <c r="C12" s="17"/>
      <c r="D12" s="26"/>
      <c r="E12" s="26"/>
      <c r="F12" s="26"/>
      <c r="G12" s="26"/>
      <c r="H12" s="26"/>
      <c r="I12" s="26"/>
      <c r="J12" s="245" t="s">
        <v>1</v>
      </c>
      <c r="K12" s="245"/>
      <c r="L12" s="245"/>
      <c r="M12" s="27"/>
      <c r="N12" s="245" t="s">
        <v>1</v>
      </c>
      <c r="O12" s="245"/>
      <c r="P12" s="245"/>
      <c r="Q12" s="22"/>
      <c r="S12" s="24"/>
    </row>
    <row r="13" spans="1:19" s="25" customFormat="1" ht="21" customHeight="1">
      <c r="A13" s="16"/>
      <c r="B13" s="17"/>
      <c r="C13" s="17"/>
      <c r="D13" s="28"/>
      <c r="E13" s="28"/>
      <c r="F13" s="28"/>
      <c r="G13" s="28"/>
      <c r="H13" s="28"/>
      <c r="I13" s="28"/>
      <c r="J13" s="246" t="s">
        <v>112</v>
      </c>
      <c r="K13" s="247"/>
      <c r="L13" s="246"/>
      <c r="M13" s="29"/>
      <c r="N13" s="246" t="s">
        <v>113</v>
      </c>
      <c r="O13" s="247"/>
      <c r="P13" s="246"/>
      <c r="Q13" s="22"/>
      <c r="S13" s="24"/>
    </row>
    <row r="14" spans="1:166" s="23" customFormat="1" ht="21" customHeight="1" thickBot="1">
      <c r="A14" s="16"/>
      <c r="B14" s="25"/>
      <c r="C14" s="25"/>
      <c r="D14" s="238"/>
      <c r="E14" s="238"/>
      <c r="F14" s="238"/>
      <c r="G14" s="30"/>
      <c r="H14" s="30"/>
      <c r="I14" s="30"/>
      <c r="J14" s="239" t="s">
        <v>106</v>
      </c>
      <c r="K14" s="240"/>
      <c r="L14" s="239"/>
      <c r="M14" s="31"/>
      <c r="N14" s="239" t="s">
        <v>107</v>
      </c>
      <c r="O14" s="240"/>
      <c r="P14" s="239"/>
      <c r="Q14" s="32"/>
      <c r="R14" s="33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s="23" customFormat="1" ht="21" customHeight="1" thickBot="1">
      <c r="A15" s="16" t="s">
        <v>13</v>
      </c>
      <c r="B15" s="35"/>
      <c r="C15" s="35"/>
      <c r="D15" s="36">
        <f>SUM(D16:D17)</f>
        <v>2199</v>
      </c>
      <c r="E15" s="37">
        <f>SUM(E16:E17)</f>
        <v>1008</v>
      </c>
      <c r="F15" s="38">
        <f>SUM(D15:E15)</f>
        <v>3207</v>
      </c>
      <c r="G15" s="36">
        <f>SUM(G16:G17)</f>
        <v>1023</v>
      </c>
      <c r="H15" s="37">
        <f>SUM(H16:H17)</f>
        <v>469</v>
      </c>
      <c r="I15" s="38">
        <f>SUM(G15:H15)</f>
        <v>1492</v>
      </c>
      <c r="J15" s="36">
        <f>SUM(J16:J17)</f>
        <v>5333</v>
      </c>
      <c r="K15" s="37">
        <f>SUM(K16:K17)</f>
        <v>3216</v>
      </c>
      <c r="L15" s="38">
        <f>SUM(J15:K15)</f>
        <v>8549</v>
      </c>
      <c r="M15" s="39" t="s">
        <v>14</v>
      </c>
      <c r="N15" s="36">
        <f>SUM(N16:N17)</f>
        <v>5545</v>
      </c>
      <c r="O15" s="37">
        <f>SUM(O16:O17)</f>
        <v>2383</v>
      </c>
      <c r="P15" s="38">
        <f>SUM(N15:O15)</f>
        <v>7928</v>
      </c>
      <c r="Q15" s="22"/>
      <c r="R15" s="22"/>
      <c r="S15" s="40" t="s">
        <v>15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</row>
    <row r="16" spans="1:166" s="23" customFormat="1" ht="21" customHeight="1">
      <c r="A16" s="16"/>
      <c r="B16" s="41" t="s">
        <v>71</v>
      </c>
      <c r="C16" s="42"/>
      <c r="D16" s="43">
        <v>2199</v>
      </c>
      <c r="E16" s="44">
        <v>1007</v>
      </c>
      <c r="F16" s="45">
        <f>SUM(D16:E16)</f>
        <v>3206</v>
      </c>
      <c r="G16" s="43">
        <v>1023</v>
      </c>
      <c r="H16" s="44">
        <v>469</v>
      </c>
      <c r="I16" s="45">
        <f>SUM(G16:H16)</f>
        <v>1492</v>
      </c>
      <c r="J16" s="43">
        <v>5333</v>
      </c>
      <c r="K16" s="44">
        <v>3130</v>
      </c>
      <c r="L16" s="45">
        <f>SUM(J16:K16)</f>
        <v>8463</v>
      </c>
      <c r="M16" s="46">
        <v>7.2</v>
      </c>
      <c r="N16" s="43">
        <v>5545</v>
      </c>
      <c r="O16" s="44">
        <v>2350</v>
      </c>
      <c r="P16" s="45">
        <f>SUM(N16:O16)</f>
        <v>7895</v>
      </c>
      <c r="Q16" s="47"/>
      <c r="R16" s="48" t="s">
        <v>72</v>
      </c>
      <c r="S16" s="3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6" s="23" customFormat="1" ht="21" customHeight="1" thickBot="1">
      <c r="A17" s="16"/>
      <c r="B17" s="49" t="s">
        <v>16</v>
      </c>
      <c r="C17" s="50"/>
      <c r="D17" s="51">
        <v>0</v>
      </c>
      <c r="E17" s="52">
        <v>1</v>
      </c>
      <c r="F17" s="53">
        <f>SUM(D17:E17)</f>
        <v>1</v>
      </c>
      <c r="G17" s="51">
        <v>0</v>
      </c>
      <c r="H17" s="52">
        <v>0</v>
      </c>
      <c r="I17" s="53">
        <f>SUM(G17:H17)</f>
        <v>0</v>
      </c>
      <c r="J17" s="51">
        <v>0</v>
      </c>
      <c r="K17" s="52">
        <v>86</v>
      </c>
      <c r="L17" s="53">
        <f>SUM(J17:K17)</f>
        <v>86</v>
      </c>
      <c r="M17" s="54" t="s">
        <v>14</v>
      </c>
      <c r="N17" s="51">
        <v>0</v>
      </c>
      <c r="O17" s="52">
        <v>33</v>
      </c>
      <c r="P17" s="53">
        <f>SUM(N17:O17)</f>
        <v>33</v>
      </c>
      <c r="Q17" s="55"/>
      <c r="R17" s="56" t="s">
        <v>73</v>
      </c>
      <c r="S17" s="3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s="23" customFormat="1" ht="9" customHeight="1" thickBot="1">
      <c r="A18" s="1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25"/>
      <c r="Q18" s="33"/>
      <c r="R18" s="33"/>
      <c r="S18" s="3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s="23" customFormat="1" ht="21" customHeight="1" thickBot="1">
      <c r="A19" s="16" t="s">
        <v>17</v>
      </c>
      <c r="B19" s="58"/>
      <c r="C19" s="35"/>
      <c r="D19" s="59">
        <f>SUM(D21:D25)</f>
        <v>334</v>
      </c>
      <c r="E19" s="37">
        <f>SUM(E21:E25)</f>
        <v>289</v>
      </c>
      <c r="F19" s="60">
        <f aca="true" t="shared" si="0" ref="F19:F25">SUM(D19:E19)</f>
        <v>623</v>
      </c>
      <c r="G19" s="59">
        <f>SUM(G21:G25)</f>
        <v>374</v>
      </c>
      <c r="H19" s="37">
        <f>SUM(H21:H25)</f>
        <v>288</v>
      </c>
      <c r="I19" s="60">
        <f aca="true" t="shared" si="1" ref="I19:I25">SUM(G19:H19)</f>
        <v>662</v>
      </c>
      <c r="J19" s="59">
        <f>SUM(J21:J25)</f>
        <v>1449</v>
      </c>
      <c r="K19" s="37">
        <f>SUM(K21:K25)</f>
        <v>1109</v>
      </c>
      <c r="L19" s="60">
        <f aca="true" t="shared" si="2" ref="L19:L25">SUM(J19:K19)</f>
        <v>2558</v>
      </c>
      <c r="M19" s="21">
        <v>0.3</v>
      </c>
      <c r="N19" s="59">
        <f>SUM(N21:N25)</f>
        <v>1453</v>
      </c>
      <c r="O19" s="37">
        <f>SUM(O21:O25)</f>
        <v>1097</v>
      </c>
      <c r="P19" s="60">
        <f aca="true" t="shared" si="3" ref="P19:P25">SUM(N19:O19)</f>
        <v>2550</v>
      </c>
      <c r="Q19" s="22"/>
      <c r="R19" s="22"/>
      <c r="S19" s="24" t="s">
        <v>18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s="23" customFormat="1" ht="21" customHeight="1">
      <c r="A20" s="16"/>
      <c r="B20" s="61" t="s">
        <v>19</v>
      </c>
      <c r="C20" s="62"/>
      <c r="D20" s="63">
        <f>SUM(D21:D23)</f>
        <v>316</v>
      </c>
      <c r="E20" s="64">
        <f>SUM(E21:E23)</f>
        <v>269</v>
      </c>
      <c r="F20" s="38">
        <f t="shared" si="0"/>
        <v>585</v>
      </c>
      <c r="G20" s="63">
        <f>SUM(G21:G23)</f>
        <v>353</v>
      </c>
      <c r="H20" s="64">
        <f>SUM(H21:H23)</f>
        <v>263</v>
      </c>
      <c r="I20" s="38">
        <f t="shared" si="1"/>
        <v>616</v>
      </c>
      <c r="J20" s="63">
        <f>SUM(J21:J23)</f>
        <v>1382</v>
      </c>
      <c r="K20" s="64">
        <f>SUM(K21:K23)</f>
        <v>1028</v>
      </c>
      <c r="L20" s="38">
        <f t="shared" si="2"/>
        <v>2410</v>
      </c>
      <c r="M20" s="65">
        <v>0</v>
      </c>
      <c r="N20" s="63">
        <f>SUM(N21:N23)</f>
        <v>1394</v>
      </c>
      <c r="O20" s="64">
        <f>SUM(O21:O23)</f>
        <v>1015</v>
      </c>
      <c r="P20" s="38">
        <f t="shared" si="3"/>
        <v>2409</v>
      </c>
      <c r="Q20" s="66"/>
      <c r="R20" s="67" t="s">
        <v>20</v>
      </c>
      <c r="S20" s="24"/>
      <c r="T20" s="25"/>
      <c r="U20" s="68"/>
      <c r="V20" s="68"/>
      <c r="W20" s="68"/>
      <c r="X20" s="68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s="23" customFormat="1" ht="21" customHeight="1">
      <c r="A21" s="16"/>
      <c r="B21" s="69"/>
      <c r="C21" s="41" t="s">
        <v>21</v>
      </c>
      <c r="D21" s="70">
        <v>278</v>
      </c>
      <c r="E21" s="71">
        <v>19</v>
      </c>
      <c r="F21" s="72">
        <f t="shared" si="0"/>
        <v>297</v>
      </c>
      <c r="G21" s="70">
        <v>301</v>
      </c>
      <c r="H21" s="71">
        <v>24</v>
      </c>
      <c r="I21" s="72">
        <f t="shared" si="1"/>
        <v>325</v>
      </c>
      <c r="J21" s="70">
        <v>1161</v>
      </c>
      <c r="K21" s="71">
        <v>86</v>
      </c>
      <c r="L21" s="72">
        <f t="shared" si="2"/>
        <v>1247</v>
      </c>
      <c r="M21" s="46">
        <v>-1.7</v>
      </c>
      <c r="N21" s="70">
        <v>1186</v>
      </c>
      <c r="O21" s="71">
        <v>83</v>
      </c>
      <c r="P21" s="72">
        <f t="shared" si="3"/>
        <v>1269</v>
      </c>
      <c r="Q21" s="48" t="s">
        <v>22</v>
      </c>
      <c r="R21" s="73"/>
      <c r="S21" s="3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s="23" customFormat="1" ht="21" customHeight="1">
      <c r="A22" s="16"/>
      <c r="B22" s="74"/>
      <c r="C22" s="75" t="s">
        <v>23</v>
      </c>
      <c r="D22" s="76">
        <v>30</v>
      </c>
      <c r="E22" s="77">
        <v>249</v>
      </c>
      <c r="F22" s="78">
        <f t="shared" si="0"/>
        <v>279</v>
      </c>
      <c r="G22" s="76">
        <v>43</v>
      </c>
      <c r="H22" s="77">
        <v>238</v>
      </c>
      <c r="I22" s="78">
        <f t="shared" si="1"/>
        <v>281</v>
      </c>
      <c r="J22" s="76">
        <v>189</v>
      </c>
      <c r="K22" s="77">
        <v>940</v>
      </c>
      <c r="L22" s="78">
        <f t="shared" si="2"/>
        <v>1129</v>
      </c>
      <c r="M22" s="79">
        <v>2.7</v>
      </c>
      <c r="N22" s="76">
        <v>170</v>
      </c>
      <c r="O22" s="77">
        <v>929</v>
      </c>
      <c r="P22" s="78">
        <f t="shared" si="3"/>
        <v>1099</v>
      </c>
      <c r="Q22" s="80" t="s">
        <v>24</v>
      </c>
      <c r="R22" s="73"/>
      <c r="S22" s="3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s="23" customFormat="1" ht="21" customHeight="1">
      <c r="A23" s="16"/>
      <c r="B23" s="74"/>
      <c r="C23" s="81" t="s">
        <v>25</v>
      </c>
      <c r="D23" s="82">
        <v>8</v>
      </c>
      <c r="E23" s="83">
        <v>1</v>
      </c>
      <c r="F23" s="84">
        <f t="shared" si="0"/>
        <v>9</v>
      </c>
      <c r="G23" s="82">
        <v>9</v>
      </c>
      <c r="H23" s="83">
        <v>1</v>
      </c>
      <c r="I23" s="84">
        <f t="shared" si="1"/>
        <v>10</v>
      </c>
      <c r="J23" s="82">
        <v>32</v>
      </c>
      <c r="K23" s="83">
        <v>2</v>
      </c>
      <c r="L23" s="84">
        <f t="shared" si="2"/>
        <v>34</v>
      </c>
      <c r="M23" s="79">
        <v>-17.1</v>
      </c>
      <c r="N23" s="82">
        <v>38</v>
      </c>
      <c r="O23" s="83">
        <v>3</v>
      </c>
      <c r="P23" s="84">
        <f t="shared" si="3"/>
        <v>41</v>
      </c>
      <c r="Q23" s="85" t="s">
        <v>26</v>
      </c>
      <c r="R23" s="86"/>
      <c r="S23" s="3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166" s="23" customFormat="1" ht="21" customHeight="1">
      <c r="A24" s="16"/>
      <c r="B24" s="87" t="s">
        <v>27</v>
      </c>
      <c r="C24" s="88"/>
      <c r="D24" s="76">
        <v>11</v>
      </c>
      <c r="E24" s="77">
        <v>10</v>
      </c>
      <c r="F24" s="78">
        <f t="shared" si="0"/>
        <v>21</v>
      </c>
      <c r="G24" s="76">
        <v>12</v>
      </c>
      <c r="H24" s="77">
        <v>12</v>
      </c>
      <c r="I24" s="78">
        <f t="shared" si="1"/>
        <v>24</v>
      </c>
      <c r="J24" s="76">
        <v>41</v>
      </c>
      <c r="K24" s="77">
        <v>38</v>
      </c>
      <c r="L24" s="78">
        <f t="shared" si="2"/>
        <v>79</v>
      </c>
      <c r="M24" s="89">
        <v>-3.7</v>
      </c>
      <c r="N24" s="76">
        <v>41</v>
      </c>
      <c r="O24" s="77">
        <v>41</v>
      </c>
      <c r="P24" s="78">
        <f t="shared" si="3"/>
        <v>82</v>
      </c>
      <c r="Q24" s="33"/>
      <c r="R24" s="90" t="s">
        <v>28</v>
      </c>
      <c r="S24" s="3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spans="1:166" s="23" customFormat="1" ht="21" customHeight="1">
      <c r="A25" s="16"/>
      <c r="B25" s="91" t="s">
        <v>82</v>
      </c>
      <c r="C25" s="92"/>
      <c r="D25" s="82">
        <v>7</v>
      </c>
      <c r="E25" s="83">
        <v>10</v>
      </c>
      <c r="F25" s="84">
        <f t="shared" si="0"/>
        <v>17</v>
      </c>
      <c r="G25" s="82">
        <v>9</v>
      </c>
      <c r="H25" s="83">
        <v>13</v>
      </c>
      <c r="I25" s="84">
        <f t="shared" si="1"/>
        <v>22</v>
      </c>
      <c r="J25" s="82">
        <v>26</v>
      </c>
      <c r="K25" s="83">
        <v>43</v>
      </c>
      <c r="L25" s="84">
        <f t="shared" si="2"/>
        <v>69</v>
      </c>
      <c r="M25" s="93">
        <v>16.9</v>
      </c>
      <c r="N25" s="82">
        <v>18</v>
      </c>
      <c r="O25" s="83">
        <v>41</v>
      </c>
      <c r="P25" s="84">
        <f t="shared" si="3"/>
        <v>59</v>
      </c>
      <c r="Q25" s="94"/>
      <c r="R25" s="90" t="s">
        <v>29</v>
      </c>
      <c r="S25" s="3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spans="1:166" s="23" customFormat="1" ht="9" customHeight="1" thickBot="1">
      <c r="A26" s="16"/>
      <c r="B26" s="17"/>
      <c r="C26" s="17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22"/>
      <c r="R26" s="22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6" s="23" customFormat="1" ht="21" customHeight="1" thickBot="1">
      <c r="A27" s="16" t="s">
        <v>74</v>
      </c>
      <c r="B27" s="35"/>
      <c r="C27" s="35"/>
      <c r="D27" s="36">
        <f>SUM(D28+D31)</f>
        <v>34</v>
      </c>
      <c r="E27" s="97">
        <f>SUM(E28+E31)</f>
        <v>15</v>
      </c>
      <c r="F27" s="38">
        <f aca="true" t="shared" si="4" ref="F27:F33">SUM(D27:E27)</f>
        <v>49</v>
      </c>
      <c r="G27" s="36">
        <f>SUM(G28+G31)</f>
        <v>46</v>
      </c>
      <c r="H27" s="97">
        <f>SUM(H28+H31)</f>
        <v>11</v>
      </c>
      <c r="I27" s="38">
        <f aca="true" t="shared" si="5" ref="I27:I33">SUM(G27:H27)</f>
        <v>57</v>
      </c>
      <c r="J27" s="36">
        <f>SUM(J28+J31)</f>
        <v>160</v>
      </c>
      <c r="K27" s="97">
        <f>SUM(K28+K31)</f>
        <v>35</v>
      </c>
      <c r="L27" s="38">
        <f aca="true" t="shared" si="6" ref="L27:L33">SUM(J27:K27)</f>
        <v>195</v>
      </c>
      <c r="M27" s="98" t="s">
        <v>14</v>
      </c>
      <c r="N27" s="36">
        <f>SUM(N28+N31)</f>
        <v>378</v>
      </c>
      <c r="O27" s="97">
        <f>SUM(O28+O31)</f>
        <v>41</v>
      </c>
      <c r="P27" s="38">
        <f aca="true" t="shared" si="7" ref="P27:P33">SUM(N27:O27)</f>
        <v>419</v>
      </c>
      <c r="Q27" s="68"/>
      <c r="R27" s="68"/>
      <c r="S27" s="99" t="s">
        <v>75</v>
      </c>
      <c r="T27" s="25"/>
      <c r="U27" s="22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</row>
    <row r="28" spans="1:166" s="23" customFormat="1" ht="21" customHeight="1">
      <c r="A28" s="16"/>
      <c r="B28" s="61" t="s">
        <v>77</v>
      </c>
      <c r="C28" s="100"/>
      <c r="D28" s="36">
        <f>SUM(D29:D30)</f>
        <v>3</v>
      </c>
      <c r="E28" s="97">
        <f>SUM(E29:E30)</f>
        <v>11</v>
      </c>
      <c r="F28" s="45">
        <f t="shared" si="4"/>
        <v>14</v>
      </c>
      <c r="G28" s="36">
        <f>SUM(G29:G30)</f>
        <v>4</v>
      </c>
      <c r="H28" s="97">
        <f>SUM(H29:H30)</f>
        <v>5</v>
      </c>
      <c r="I28" s="45">
        <f t="shared" si="5"/>
        <v>9</v>
      </c>
      <c r="J28" s="36">
        <f>SUM(J29:J30)</f>
        <v>14</v>
      </c>
      <c r="K28" s="97">
        <f>SUM(K29:K30)</f>
        <v>20</v>
      </c>
      <c r="L28" s="45">
        <f t="shared" si="6"/>
        <v>34</v>
      </c>
      <c r="M28" s="101" t="s">
        <v>14</v>
      </c>
      <c r="N28" s="36">
        <f>SUM(N29:N30)</f>
        <v>26</v>
      </c>
      <c r="O28" s="97">
        <f>SUM(O29:O30)</f>
        <v>12</v>
      </c>
      <c r="P28" s="45">
        <f t="shared" si="7"/>
        <v>38</v>
      </c>
      <c r="Q28" s="102"/>
      <c r="R28" s="67" t="s">
        <v>76</v>
      </c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</row>
    <row r="29" spans="1:166" s="23" customFormat="1" ht="21" customHeight="1">
      <c r="A29" s="16"/>
      <c r="B29" s="103"/>
      <c r="C29" s="104" t="s">
        <v>30</v>
      </c>
      <c r="D29" s="105">
        <v>1</v>
      </c>
      <c r="E29" s="106">
        <v>0</v>
      </c>
      <c r="F29" s="107">
        <f t="shared" si="4"/>
        <v>1</v>
      </c>
      <c r="G29" s="105">
        <v>1</v>
      </c>
      <c r="H29" s="106">
        <v>4</v>
      </c>
      <c r="I29" s="107">
        <f t="shared" si="5"/>
        <v>5</v>
      </c>
      <c r="J29" s="105">
        <v>7</v>
      </c>
      <c r="K29" s="106">
        <v>6</v>
      </c>
      <c r="L29" s="107">
        <f t="shared" si="6"/>
        <v>13</v>
      </c>
      <c r="M29" s="108" t="s">
        <v>14</v>
      </c>
      <c r="N29" s="105">
        <v>9</v>
      </c>
      <c r="O29" s="106">
        <v>7</v>
      </c>
      <c r="P29" s="107">
        <f t="shared" si="7"/>
        <v>16</v>
      </c>
      <c r="Q29" s="109" t="s">
        <v>31</v>
      </c>
      <c r="R29" s="80"/>
      <c r="S29" s="3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</row>
    <row r="30" spans="1:166" s="23" customFormat="1" ht="21" customHeight="1">
      <c r="A30" s="16"/>
      <c r="B30" s="103"/>
      <c r="C30" s="110" t="s">
        <v>32</v>
      </c>
      <c r="D30" s="111">
        <v>2</v>
      </c>
      <c r="E30" s="112">
        <v>11</v>
      </c>
      <c r="F30" s="113">
        <f t="shared" si="4"/>
        <v>13</v>
      </c>
      <c r="G30" s="111">
        <v>3</v>
      </c>
      <c r="H30" s="112">
        <v>1</v>
      </c>
      <c r="I30" s="113">
        <f t="shared" si="5"/>
        <v>4</v>
      </c>
      <c r="J30" s="111">
        <v>7</v>
      </c>
      <c r="K30" s="112">
        <v>14</v>
      </c>
      <c r="L30" s="113">
        <f t="shared" si="6"/>
        <v>21</v>
      </c>
      <c r="M30" s="114" t="s">
        <v>14</v>
      </c>
      <c r="N30" s="111">
        <v>17</v>
      </c>
      <c r="O30" s="112">
        <v>5</v>
      </c>
      <c r="P30" s="113">
        <f t="shared" si="7"/>
        <v>22</v>
      </c>
      <c r="Q30" s="115" t="s">
        <v>33</v>
      </c>
      <c r="R30" s="116"/>
      <c r="S30" s="3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</row>
    <row r="31" spans="1:166" s="23" customFormat="1" ht="21" customHeight="1">
      <c r="A31" s="16"/>
      <c r="B31" s="87" t="s">
        <v>34</v>
      </c>
      <c r="C31" s="117"/>
      <c r="D31" s="118">
        <f>SUM(D32:D33)</f>
        <v>31</v>
      </c>
      <c r="E31" s="119">
        <f>SUM(E32:E33)</f>
        <v>4</v>
      </c>
      <c r="F31" s="120">
        <f t="shared" si="4"/>
        <v>35</v>
      </c>
      <c r="G31" s="118">
        <f>SUM(G32:G33)</f>
        <v>42</v>
      </c>
      <c r="H31" s="119">
        <f>SUM(H32:H33)</f>
        <v>6</v>
      </c>
      <c r="I31" s="120">
        <f t="shared" si="5"/>
        <v>48</v>
      </c>
      <c r="J31" s="118">
        <f>SUM(J32:J33)</f>
        <v>146</v>
      </c>
      <c r="K31" s="119">
        <f>SUM(K32:K33)</f>
        <v>15</v>
      </c>
      <c r="L31" s="120">
        <f t="shared" si="6"/>
        <v>161</v>
      </c>
      <c r="M31" s="108" t="s">
        <v>14</v>
      </c>
      <c r="N31" s="118">
        <f>SUM(N32:N33)</f>
        <v>352</v>
      </c>
      <c r="O31" s="119">
        <f>SUM(O32:O33)</f>
        <v>29</v>
      </c>
      <c r="P31" s="120">
        <f t="shared" si="7"/>
        <v>381</v>
      </c>
      <c r="Q31" s="121"/>
      <c r="R31" s="67" t="s">
        <v>35</v>
      </c>
      <c r="S31" s="3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</row>
    <row r="32" spans="1:166" s="23" customFormat="1" ht="21" customHeight="1">
      <c r="A32" s="16"/>
      <c r="B32" s="103"/>
      <c r="C32" s="104" t="s">
        <v>36</v>
      </c>
      <c r="D32" s="105">
        <v>31</v>
      </c>
      <c r="E32" s="106">
        <v>4</v>
      </c>
      <c r="F32" s="107">
        <f t="shared" si="4"/>
        <v>35</v>
      </c>
      <c r="G32" s="105">
        <v>25</v>
      </c>
      <c r="H32" s="106">
        <v>6</v>
      </c>
      <c r="I32" s="107">
        <f t="shared" si="5"/>
        <v>31</v>
      </c>
      <c r="J32" s="105">
        <v>129</v>
      </c>
      <c r="K32" s="106">
        <v>15</v>
      </c>
      <c r="L32" s="107">
        <f t="shared" si="6"/>
        <v>144</v>
      </c>
      <c r="M32" s="108" t="s">
        <v>14</v>
      </c>
      <c r="N32" s="105">
        <v>291</v>
      </c>
      <c r="O32" s="106">
        <v>28</v>
      </c>
      <c r="P32" s="107">
        <f t="shared" si="7"/>
        <v>319</v>
      </c>
      <c r="Q32" s="122" t="s">
        <v>37</v>
      </c>
      <c r="R32" s="116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</row>
    <row r="33" spans="1:166" s="23" customFormat="1" ht="21" customHeight="1">
      <c r="A33" s="16"/>
      <c r="B33" s="103"/>
      <c r="C33" s="110" t="s">
        <v>38</v>
      </c>
      <c r="D33" s="111">
        <v>0</v>
      </c>
      <c r="E33" s="112">
        <v>0</v>
      </c>
      <c r="F33" s="113">
        <f t="shared" si="4"/>
        <v>0</v>
      </c>
      <c r="G33" s="111">
        <v>17</v>
      </c>
      <c r="H33" s="112">
        <v>0</v>
      </c>
      <c r="I33" s="113">
        <f t="shared" si="5"/>
        <v>17</v>
      </c>
      <c r="J33" s="111">
        <v>17</v>
      </c>
      <c r="K33" s="112">
        <v>0</v>
      </c>
      <c r="L33" s="113">
        <f t="shared" si="6"/>
        <v>17</v>
      </c>
      <c r="M33" s="114" t="s">
        <v>14</v>
      </c>
      <c r="N33" s="111">
        <v>61</v>
      </c>
      <c r="O33" s="112">
        <v>1</v>
      </c>
      <c r="P33" s="113">
        <f t="shared" si="7"/>
        <v>62</v>
      </c>
      <c r="Q33" s="85" t="s">
        <v>39</v>
      </c>
      <c r="R33" s="116"/>
      <c r="S33" s="3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6" s="23" customFormat="1" ht="9" customHeight="1" thickBot="1">
      <c r="A34" s="16"/>
      <c r="B34" s="123"/>
      <c r="C34" s="124"/>
      <c r="D34" s="125"/>
      <c r="E34" s="126"/>
      <c r="F34" s="127"/>
      <c r="G34" s="125"/>
      <c r="H34" s="126"/>
      <c r="I34" s="127"/>
      <c r="J34" s="125"/>
      <c r="K34" s="126"/>
      <c r="L34" s="127"/>
      <c r="M34" s="128"/>
      <c r="N34" s="125"/>
      <c r="O34" s="126"/>
      <c r="P34" s="127"/>
      <c r="Q34" s="129"/>
      <c r="R34" s="130"/>
      <c r="S34" s="3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</row>
    <row r="35" spans="1:166" s="23" customFormat="1" ht="9" customHeight="1" thickBot="1">
      <c r="A35" s="16"/>
      <c r="B35" s="88"/>
      <c r="C35" s="88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25"/>
      <c r="Q35" s="33"/>
      <c r="R35" s="33"/>
      <c r="S35" s="3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s="23" customFormat="1" ht="21" customHeight="1" thickBot="1">
      <c r="A36" s="131" t="s">
        <v>40</v>
      </c>
      <c r="B36" s="17"/>
      <c r="C36" s="17"/>
      <c r="D36" s="132">
        <f>SUM(D37:D38)</f>
        <v>5</v>
      </c>
      <c r="E36" s="37">
        <f>SUM(E37:E38)</f>
        <v>2</v>
      </c>
      <c r="F36" s="60">
        <f>SUM(F37:F38)</f>
        <v>7</v>
      </c>
      <c r="G36" s="132">
        <f aca="true" t="shared" si="8" ref="G36:L36">SUM(G37:G38)</f>
        <v>19</v>
      </c>
      <c r="H36" s="37">
        <f t="shared" si="8"/>
        <v>2</v>
      </c>
      <c r="I36" s="60">
        <f t="shared" si="8"/>
        <v>21</v>
      </c>
      <c r="J36" s="132">
        <f t="shared" si="8"/>
        <v>21</v>
      </c>
      <c r="K36" s="37">
        <f t="shared" si="8"/>
        <v>8</v>
      </c>
      <c r="L36" s="60">
        <f t="shared" si="8"/>
        <v>29</v>
      </c>
      <c r="M36" s="39" t="s">
        <v>14</v>
      </c>
      <c r="N36" s="132">
        <f>SUM(N37:N38)</f>
        <v>-3</v>
      </c>
      <c r="O36" s="37">
        <f>SUM(O37:O38)</f>
        <v>20</v>
      </c>
      <c r="P36" s="60">
        <f>SUM(P37:P38)</f>
        <v>17</v>
      </c>
      <c r="Q36" s="22"/>
      <c r="R36" s="22"/>
      <c r="S36" s="24" t="s">
        <v>41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</row>
    <row r="37" spans="1:166" s="23" customFormat="1" ht="21" customHeight="1">
      <c r="A37" s="16"/>
      <c r="B37" s="41" t="s">
        <v>42</v>
      </c>
      <c r="C37" s="42"/>
      <c r="D37" s="76">
        <v>4</v>
      </c>
      <c r="E37" s="77">
        <v>-1</v>
      </c>
      <c r="F37" s="78">
        <f>SUM(D37:E37)</f>
        <v>3</v>
      </c>
      <c r="G37" s="76">
        <v>0</v>
      </c>
      <c r="H37" s="77">
        <v>1</v>
      </c>
      <c r="I37" s="78">
        <f>SUM(G37:H37)</f>
        <v>1</v>
      </c>
      <c r="J37" s="76">
        <v>9</v>
      </c>
      <c r="K37" s="77">
        <v>0</v>
      </c>
      <c r="L37" s="78">
        <f>SUM(J37:K37)</f>
        <v>9</v>
      </c>
      <c r="M37" s="133" t="s">
        <v>14</v>
      </c>
      <c r="N37" s="76">
        <v>-6</v>
      </c>
      <c r="O37" s="77">
        <v>3</v>
      </c>
      <c r="P37" s="78">
        <f>SUM(N37:O37)</f>
        <v>-3</v>
      </c>
      <c r="Q37" s="47"/>
      <c r="R37" s="48" t="s">
        <v>117</v>
      </c>
      <c r="S37" s="3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</row>
    <row r="38" spans="1:166" s="23" customFormat="1" ht="21" customHeight="1" thickBot="1">
      <c r="A38" s="16"/>
      <c r="B38" s="134" t="s">
        <v>124</v>
      </c>
      <c r="C38" s="135"/>
      <c r="D38" s="76">
        <v>1</v>
      </c>
      <c r="E38" s="77">
        <v>3</v>
      </c>
      <c r="F38" s="136">
        <f>SUM(D38:E38)</f>
        <v>4</v>
      </c>
      <c r="G38" s="76">
        <v>19</v>
      </c>
      <c r="H38" s="77">
        <v>1</v>
      </c>
      <c r="I38" s="136">
        <f>SUM(G38:H38)</f>
        <v>20</v>
      </c>
      <c r="J38" s="76">
        <v>12</v>
      </c>
      <c r="K38" s="77">
        <v>8</v>
      </c>
      <c r="L38" s="136">
        <f>SUM(J38:K38)</f>
        <v>20</v>
      </c>
      <c r="M38" s="128" t="s">
        <v>14</v>
      </c>
      <c r="N38" s="76">
        <v>3</v>
      </c>
      <c r="O38" s="77">
        <v>17</v>
      </c>
      <c r="P38" s="136">
        <f>SUM(N38:O38)</f>
        <v>20</v>
      </c>
      <c r="Q38" s="55"/>
      <c r="R38" s="56" t="s">
        <v>123</v>
      </c>
      <c r="S38" s="3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</row>
    <row r="39" spans="1:166" s="23" customFormat="1" ht="21" customHeight="1" thickBot="1">
      <c r="A39" s="16"/>
      <c r="B39" s="25"/>
      <c r="C39" s="25"/>
      <c r="D39" s="241" t="s">
        <v>101</v>
      </c>
      <c r="E39" s="241"/>
      <c r="F39" s="241"/>
      <c r="G39" s="242" t="s">
        <v>115</v>
      </c>
      <c r="H39" s="241"/>
      <c r="I39" s="241"/>
      <c r="J39" s="243" t="s">
        <v>115</v>
      </c>
      <c r="K39" s="244"/>
      <c r="L39" s="244"/>
      <c r="M39" s="244"/>
      <c r="N39" s="241" t="s">
        <v>116</v>
      </c>
      <c r="O39" s="241"/>
      <c r="P39" s="241"/>
      <c r="Q39" s="33"/>
      <c r="R39" s="33"/>
      <c r="S39" s="3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</row>
    <row r="40" spans="1:166" s="23" customFormat="1" ht="21" customHeight="1" thickBot="1">
      <c r="A40" s="137" t="s">
        <v>43</v>
      </c>
      <c r="B40" s="138"/>
      <c r="C40" s="138"/>
      <c r="D40" s="59">
        <f>SUM(D11+D15-D19-D27-D36)</f>
        <v>5242</v>
      </c>
      <c r="E40" s="59">
        <f>SUM(E11+E15-E19-E27-E36)</f>
        <v>2397</v>
      </c>
      <c r="F40" s="60">
        <f>SUM(D40:E40)</f>
        <v>7639</v>
      </c>
      <c r="G40" s="59">
        <f>SUM(G11+G15-G19-G27-G36)</f>
        <v>5826</v>
      </c>
      <c r="H40" s="59">
        <f>SUM(H11+H15-H19-H27-H36)</f>
        <v>2565</v>
      </c>
      <c r="I40" s="60">
        <f>SUM(G40:H40)</f>
        <v>8391</v>
      </c>
      <c r="J40" s="59">
        <f>SUM(J11+J15-J19-J27-J36)</f>
        <v>5826</v>
      </c>
      <c r="K40" s="59">
        <f>SUM(K11+K15-K19-K27-K36)</f>
        <v>2565</v>
      </c>
      <c r="L40" s="60">
        <f>SUM(J40:K40)</f>
        <v>8391</v>
      </c>
      <c r="M40" s="21">
        <v>9.7</v>
      </c>
      <c r="N40" s="59">
        <f>SUM(N11+N15-N19-N27-N36)</f>
        <v>5435</v>
      </c>
      <c r="O40" s="59">
        <f>SUM(O11+O15-O19-O27-O36)</f>
        <v>2217</v>
      </c>
      <c r="P40" s="60">
        <f>SUM(N40:O40)</f>
        <v>7652</v>
      </c>
      <c r="Q40" s="139"/>
      <c r="R40" s="139"/>
      <c r="S40" s="140" t="s">
        <v>44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</row>
    <row r="41" spans="1:166" s="23" customFormat="1" ht="9" customHeight="1" thickBot="1">
      <c r="A41" s="141"/>
      <c r="B41" s="142"/>
      <c r="C41" s="142"/>
      <c r="D41" s="25"/>
      <c r="E41" s="25"/>
      <c r="F41" s="25"/>
      <c r="G41" s="25"/>
      <c r="H41" s="25"/>
      <c r="I41" s="25"/>
      <c r="J41" s="25"/>
      <c r="K41" s="25"/>
      <c r="L41" s="25"/>
      <c r="M41" s="143"/>
      <c r="N41" s="25"/>
      <c r="O41" s="25"/>
      <c r="P41" s="25"/>
      <c r="Q41" s="227"/>
      <c r="R41" s="227"/>
      <c r="S41" s="3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</row>
    <row r="42" spans="1:166" s="23" customFormat="1" ht="21" customHeight="1" thickBot="1">
      <c r="A42" s="131" t="s">
        <v>78</v>
      </c>
      <c r="B42" s="17"/>
      <c r="C42" s="17"/>
      <c r="D42" s="132">
        <f>SUM(D43:D44)</f>
        <v>5242</v>
      </c>
      <c r="E42" s="37">
        <f>SUM(E43:E44)</f>
        <v>2397</v>
      </c>
      <c r="F42" s="144">
        <f>SUM(F43:F44)</f>
        <v>7639</v>
      </c>
      <c r="G42" s="132">
        <f aca="true" t="shared" si="9" ref="G42:L42">SUM(G43:G44)</f>
        <v>5826</v>
      </c>
      <c r="H42" s="37">
        <f t="shared" si="9"/>
        <v>2565</v>
      </c>
      <c r="I42" s="144">
        <f t="shared" si="9"/>
        <v>8391</v>
      </c>
      <c r="J42" s="132">
        <f t="shared" si="9"/>
        <v>5826</v>
      </c>
      <c r="K42" s="37">
        <f t="shared" si="9"/>
        <v>2565</v>
      </c>
      <c r="L42" s="144">
        <f t="shared" si="9"/>
        <v>8391</v>
      </c>
      <c r="M42" s="21">
        <v>9.7</v>
      </c>
      <c r="N42" s="132">
        <f>SUM(N43:N44)</f>
        <v>5435</v>
      </c>
      <c r="O42" s="37">
        <f>SUM(O43:O44)</f>
        <v>2217</v>
      </c>
      <c r="P42" s="144">
        <f>SUM(P43:P44)</f>
        <v>7652</v>
      </c>
      <c r="Q42" s="22"/>
      <c r="R42" s="22"/>
      <c r="S42" s="24" t="s">
        <v>79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</row>
    <row r="43" spans="1:166" s="23" customFormat="1" ht="21" customHeight="1">
      <c r="A43" s="145"/>
      <c r="B43" s="41" t="s">
        <v>45</v>
      </c>
      <c r="C43" s="42"/>
      <c r="D43" s="43">
        <v>4777</v>
      </c>
      <c r="E43" s="77">
        <v>2175</v>
      </c>
      <c r="F43" s="78">
        <f>SUM(D43:E43)</f>
        <v>6952</v>
      </c>
      <c r="G43" s="43">
        <v>5365</v>
      </c>
      <c r="H43" s="77">
        <v>2334</v>
      </c>
      <c r="I43" s="78">
        <f>SUM(G43:H43)</f>
        <v>7699</v>
      </c>
      <c r="J43" s="43">
        <v>5365</v>
      </c>
      <c r="K43" s="77">
        <v>2334</v>
      </c>
      <c r="L43" s="78">
        <f>SUM(J43:K43)</f>
        <v>7699</v>
      </c>
      <c r="M43" s="146">
        <v>8.3</v>
      </c>
      <c r="N43" s="43">
        <v>5050</v>
      </c>
      <c r="O43" s="77">
        <v>2061</v>
      </c>
      <c r="P43" s="78">
        <f>SUM(N43:O43)</f>
        <v>7111</v>
      </c>
      <c r="Q43" s="47"/>
      <c r="R43" s="147" t="s">
        <v>46</v>
      </c>
      <c r="S43" s="3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6" s="23" customFormat="1" ht="21" customHeight="1" thickBot="1">
      <c r="A44" s="145"/>
      <c r="B44" s="134" t="s">
        <v>47</v>
      </c>
      <c r="C44" s="135"/>
      <c r="D44" s="51">
        <v>465</v>
      </c>
      <c r="E44" s="52">
        <v>222</v>
      </c>
      <c r="F44" s="53">
        <f>SUM(D44:E44)</f>
        <v>687</v>
      </c>
      <c r="G44" s="51">
        <v>461</v>
      </c>
      <c r="H44" s="52">
        <v>231</v>
      </c>
      <c r="I44" s="53">
        <f>SUM(G44:H44)</f>
        <v>692</v>
      </c>
      <c r="J44" s="51">
        <v>461</v>
      </c>
      <c r="K44" s="52">
        <v>231</v>
      </c>
      <c r="L44" s="53">
        <f>SUM(J44:K44)</f>
        <v>692</v>
      </c>
      <c r="M44" s="148">
        <v>27.9</v>
      </c>
      <c r="N44" s="51">
        <v>385</v>
      </c>
      <c r="O44" s="52">
        <v>156</v>
      </c>
      <c r="P44" s="53">
        <f>SUM(N44:O44)</f>
        <v>541</v>
      </c>
      <c r="Q44" s="55"/>
      <c r="R44" s="149" t="s">
        <v>48</v>
      </c>
      <c r="S44" s="3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</row>
    <row r="45" spans="1:166" s="23" customFormat="1" ht="9" customHeight="1" thickBot="1">
      <c r="A45" s="131"/>
      <c r="B45" s="17"/>
      <c r="C45" s="17"/>
      <c r="D45" s="25"/>
      <c r="E45" s="25"/>
      <c r="F45" s="25"/>
      <c r="G45" s="25"/>
      <c r="H45" s="25"/>
      <c r="I45" s="25"/>
      <c r="J45" s="25"/>
      <c r="K45" s="25"/>
      <c r="L45" s="25"/>
      <c r="M45" s="150"/>
      <c r="N45" s="25"/>
      <c r="O45" s="25"/>
      <c r="P45" s="25"/>
      <c r="Q45" s="22"/>
      <c r="R45" s="22"/>
      <c r="S45" s="3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9" s="23" customFormat="1" ht="21" customHeight="1">
      <c r="A46" s="151" t="s">
        <v>49</v>
      </c>
      <c r="B46" s="152"/>
      <c r="C46" s="152"/>
      <c r="D46" s="153"/>
      <c r="E46" s="154"/>
      <c r="F46" s="155"/>
      <c r="G46" s="153"/>
      <c r="H46" s="154"/>
      <c r="I46" s="155"/>
      <c r="J46" s="153"/>
      <c r="K46" s="154"/>
      <c r="L46" s="155"/>
      <c r="M46" s="156"/>
      <c r="N46" s="153"/>
      <c r="O46" s="154"/>
      <c r="P46" s="155"/>
      <c r="Q46" s="228" t="s">
        <v>50</v>
      </c>
      <c r="R46" s="227"/>
      <c r="S46" s="229"/>
    </row>
    <row r="47" spans="1:19" s="23" customFormat="1" ht="21" customHeight="1">
      <c r="A47" s="157" t="s">
        <v>51</v>
      </c>
      <c r="B47" s="158"/>
      <c r="C47" s="158"/>
      <c r="D47" s="159"/>
      <c r="E47" s="160"/>
      <c r="F47" s="161"/>
      <c r="G47" s="159"/>
      <c r="H47" s="160"/>
      <c r="I47" s="161"/>
      <c r="J47" s="159"/>
      <c r="K47" s="160"/>
      <c r="L47" s="161"/>
      <c r="M47" s="162"/>
      <c r="N47" s="159"/>
      <c r="O47" s="160"/>
      <c r="P47" s="161"/>
      <c r="Q47" s="230" t="s">
        <v>52</v>
      </c>
      <c r="R47" s="231"/>
      <c r="S47" s="212"/>
    </row>
    <row r="48" spans="1:19" s="23" customFormat="1" ht="21" customHeight="1">
      <c r="A48" s="232" t="s">
        <v>53</v>
      </c>
      <c r="B48" s="233"/>
      <c r="C48" s="234"/>
      <c r="D48" s="163"/>
      <c r="E48" s="160"/>
      <c r="F48" s="164"/>
      <c r="G48" s="163"/>
      <c r="H48" s="160"/>
      <c r="I48" s="164"/>
      <c r="J48" s="163"/>
      <c r="K48" s="160"/>
      <c r="L48" s="164"/>
      <c r="M48" s="162"/>
      <c r="N48" s="163"/>
      <c r="O48" s="160"/>
      <c r="P48" s="164"/>
      <c r="Q48" s="235" t="s">
        <v>54</v>
      </c>
      <c r="R48" s="236"/>
      <c r="S48" s="237"/>
    </row>
    <row r="49" spans="1:19" s="23" customFormat="1" ht="21" customHeight="1">
      <c r="A49" s="165"/>
      <c r="B49" s="88" t="s">
        <v>55</v>
      </c>
      <c r="C49" s="88"/>
      <c r="D49" s="163">
        <v>1</v>
      </c>
      <c r="E49" s="160">
        <v>0</v>
      </c>
      <c r="F49" s="166">
        <f aca="true" t="shared" si="10" ref="F49:F54">SUM(D49:E49)</f>
        <v>1</v>
      </c>
      <c r="G49" s="163">
        <v>0</v>
      </c>
      <c r="H49" s="160">
        <v>0</v>
      </c>
      <c r="I49" s="166">
        <f aca="true" t="shared" si="11" ref="I49:I54">SUM(G49:H49)</f>
        <v>0</v>
      </c>
      <c r="J49" s="163">
        <v>16</v>
      </c>
      <c r="K49" s="160">
        <v>0</v>
      </c>
      <c r="L49" s="166">
        <f aca="true" t="shared" si="12" ref="L49:L54">SUM(J49:K49)</f>
        <v>16</v>
      </c>
      <c r="M49" s="167" t="s">
        <v>14</v>
      </c>
      <c r="N49" s="163">
        <v>0</v>
      </c>
      <c r="O49" s="160">
        <v>41</v>
      </c>
      <c r="P49" s="166">
        <f aca="true" t="shared" si="13" ref="P49:P54">SUM(N49:O49)</f>
        <v>41</v>
      </c>
      <c r="Q49" s="223" t="s">
        <v>56</v>
      </c>
      <c r="R49" s="224"/>
      <c r="S49" s="34"/>
    </row>
    <row r="50" spans="1:19" s="23" customFormat="1" ht="21" customHeight="1">
      <c r="A50" s="165"/>
      <c r="B50" s="88" t="s">
        <v>57</v>
      </c>
      <c r="C50" s="88"/>
      <c r="D50" s="163">
        <v>0</v>
      </c>
      <c r="E50" s="160">
        <v>0</v>
      </c>
      <c r="F50" s="168">
        <f t="shared" si="10"/>
        <v>0</v>
      </c>
      <c r="G50" s="163">
        <v>0</v>
      </c>
      <c r="H50" s="160">
        <v>0</v>
      </c>
      <c r="I50" s="168">
        <f t="shared" si="11"/>
        <v>0</v>
      </c>
      <c r="J50" s="163">
        <v>0</v>
      </c>
      <c r="K50" s="160">
        <v>0</v>
      </c>
      <c r="L50" s="168">
        <f t="shared" si="12"/>
        <v>0</v>
      </c>
      <c r="M50" s="167" t="s">
        <v>14</v>
      </c>
      <c r="N50" s="163">
        <v>0</v>
      </c>
      <c r="O50" s="160">
        <v>0</v>
      </c>
      <c r="P50" s="168">
        <f t="shared" si="13"/>
        <v>0</v>
      </c>
      <c r="Q50" s="223" t="s">
        <v>58</v>
      </c>
      <c r="R50" s="224"/>
      <c r="S50" s="34"/>
    </row>
    <row r="51" spans="1:19" s="23" customFormat="1" ht="21" customHeight="1">
      <c r="A51" s="165"/>
      <c r="B51" s="88" t="s">
        <v>59</v>
      </c>
      <c r="C51" s="88"/>
      <c r="D51" s="163">
        <v>4</v>
      </c>
      <c r="E51" s="160">
        <v>0</v>
      </c>
      <c r="F51" s="166">
        <f t="shared" si="10"/>
        <v>4</v>
      </c>
      <c r="G51" s="163">
        <v>17</v>
      </c>
      <c r="H51" s="160">
        <v>0</v>
      </c>
      <c r="I51" s="166">
        <f t="shared" si="11"/>
        <v>17</v>
      </c>
      <c r="J51" s="163">
        <v>36</v>
      </c>
      <c r="K51" s="160">
        <v>0</v>
      </c>
      <c r="L51" s="166">
        <f t="shared" si="12"/>
        <v>36</v>
      </c>
      <c r="M51" s="167" t="s">
        <v>14</v>
      </c>
      <c r="N51" s="163">
        <v>0</v>
      </c>
      <c r="O51" s="160">
        <v>11</v>
      </c>
      <c r="P51" s="166">
        <f t="shared" si="13"/>
        <v>11</v>
      </c>
      <c r="Q51" s="223" t="s">
        <v>60</v>
      </c>
      <c r="R51" s="224"/>
      <c r="S51" s="34"/>
    </row>
    <row r="52" spans="1:19" s="23" customFormat="1" ht="21" customHeight="1">
      <c r="A52" s="165"/>
      <c r="B52" s="88" t="s">
        <v>61</v>
      </c>
      <c r="C52" s="88"/>
      <c r="D52" s="163">
        <v>0</v>
      </c>
      <c r="E52" s="160">
        <v>0</v>
      </c>
      <c r="F52" s="166">
        <f t="shared" si="10"/>
        <v>0</v>
      </c>
      <c r="G52" s="163">
        <v>0</v>
      </c>
      <c r="H52" s="160">
        <v>0</v>
      </c>
      <c r="I52" s="166">
        <f t="shared" si="11"/>
        <v>0</v>
      </c>
      <c r="J52" s="163">
        <v>0</v>
      </c>
      <c r="K52" s="160">
        <v>0</v>
      </c>
      <c r="L52" s="166">
        <f t="shared" si="12"/>
        <v>0</v>
      </c>
      <c r="M52" s="167" t="s">
        <v>14</v>
      </c>
      <c r="N52" s="163">
        <v>0</v>
      </c>
      <c r="O52" s="160">
        <v>0</v>
      </c>
      <c r="P52" s="166">
        <f t="shared" si="13"/>
        <v>0</v>
      </c>
      <c r="Q52" s="223" t="s">
        <v>62</v>
      </c>
      <c r="R52" s="224"/>
      <c r="S52" s="34"/>
    </row>
    <row r="53" spans="1:19" s="23" customFormat="1" ht="21" customHeight="1">
      <c r="A53" s="165"/>
      <c r="B53" s="88" t="s">
        <v>121</v>
      </c>
      <c r="C53" s="88"/>
      <c r="D53" s="163">
        <v>-3</v>
      </c>
      <c r="E53" s="169">
        <v>0</v>
      </c>
      <c r="F53" s="166">
        <f t="shared" si="10"/>
        <v>-3</v>
      </c>
      <c r="G53" s="163">
        <v>-17</v>
      </c>
      <c r="H53" s="169">
        <v>0</v>
      </c>
      <c r="I53" s="166">
        <f t="shared" si="11"/>
        <v>-17</v>
      </c>
      <c r="J53" s="163">
        <v>-20</v>
      </c>
      <c r="K53" s="169">
        <v>0</v>
      </c>
      <c r="L53" s="166">
        <f t="shared" si="12"/>
        <v>-20</v>
      </c>
      <c r="M53" s="114" t="s">
        <v>14</v>
      </c>
      <c r="N53" s="163">
        <v>0</v>
      </c>
      <c r="O53" s="169">
        <v>0</v>
      </c>
      <c r="P53" s="166">
        <f t="shared" si="13"/>
        <v>0</v>
      </c>
      <c r="Q53" s="223" t="s">
        <v>122</v>
      </c>
      <c r="R53" s="224"/>
      <c r="S53" s="34"/>
    </row>
    <row r="54" spans="1:19" s="23" customFormat="1" ht="21" customHeight="1" thickBot="1">
      <c r="A54" s="170"/>
      <c r="B54" s="171" t="s">
        <v>63</v>
      </c>
      <c r="C54" s="171"/>
      <c r="D54" s="172">
        <f>D49+D50-D51-D52-D53</f>
        <v>0</v>
      </c>
      <c r="E54" s="173">
        <v>0</v>
      </c>
      <c r="F54" s="174">
        <f t="shared" si="10"/>
        <v>0</v>
      </c>
      <c r="G54" s="172">
        <f>G49+G50-G51-G52-G53</f>
        <v>0</v>
      </c>
      <c r="H54" s="173">
        <v>0</v>
      </c>
      <c r="I54" s="174">
        <f t="shared" si="11"/>
        <v>0</v>
      </c>
      <c r="J54" s="172">
        <f>J49+J50-J51-J52-J53</f>
        <v>0</v>
      </c>
      <c r="K54" s="173">
        <v>0</v>
      </c>
      <c r="L54" s="174">
        <f t="shared" si="12"/>
        <v>0</v>
      </c>
      <c r="M54" s="175" t="s">
        <v>14</v>
      </c>
      <c r="N54" s="172">
        <v>0</v>
      </c>
      <c r="O54" s="173">
        <v>30</v>
      </c>
      <c r="P54" s="174">
        <f t="shared" si="13"/>
        <v>30</v>
      </c>
      <c r="Q54" s="225" t="s">
        <v>64</v>
      </c>
      <c r="R54" s="226"/>
      <c r="S54" s="176"/>
    </row>
    <row r="55" spans="1:171" s="23" customFormat="1" ht="19.5">
      <c r="A55" s="177" t="s">
        <v>65</v>
      </c>
      <c r="B55" s="178"/>
      <c r="C55" s="178"/>
      <c r="D55" s="178"/>
      <c r="E55" s="178"/>
      <c r="F55" s="178"/>
      <c r="G55" s="178"/>
      <c r="H55" s="178"/>
      <c r="I55" s="178"/>
      <c r="J55" s="181" t="s">
        <v>80</v>
      </c>
      <c r="L55" s="179"/>
      <c r="M55" s="179"/>
      <c r="N55" s="179"/>
      <c r="O55" s="179"/>
      <c r="P55" s="179"/>
      <c r="Q55" s="179"/>
      <c r="R55" s="204"/>
      <c r="S55" s="205" t="s">
        <v>66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</row>
    <row r="56" spans="1:171" s="23" customFormat="1" ht="19.5">
      <c r="A56" s="218" t="s">
        <v>67</v>
      </c>
      <c r="B56" s="219"/>
      <c r="C56" s="219"/>
      <c r="D56" s="219"/>
      <c r="E56" s="219"/>
      <c r="F56" s="219"/>
      <c r="G56" s="219"/>
      <c r="H56" s="219"/>
      <c r="I56" s="219"/>
      <c r="J56" s="182" t="s">
        <v>84</v>
      </c>
      <c r="L56" s="179"/>
      <c r="M56" s="179"/>
      <c r="N56" s="179"/>
      <c r="O56" s="179"/>
      <c r="P56" s="179"/>
      <c r="Q56" s="179"/>
      <c r="R56" s="25"/>
      <c r="S56" s="180" t="s">
        <v>68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</row>
    <row r="57" spans="1:171" s="23" customFormat="1" ht="19.5">
      <c r="A57" s="177"/>
      <c r="B57" s="178"/>
      <c r="C57" s="178"/>
      <c r="D57" s="178"/>
      <c r="E57" s="178"/>
      <c r="F57" s="178"/>
      <c r="G57" s="178"/>
      <c r="H57" s="178"/>
      <c r="I57" s="183" t="s">
        <v>83</v>
      </c>
      <c r="J57" s="184"/>
      <c r="K57" s="185" t="s">
        <v>85</v>
      </c>
      <c r="L57" s="179"/>
      <c r="M57" s="179"/>
      <c r="N57" s="179"/>
      <c r="O57" s="179"/>
      <c r="P57" s="179"/>
      <c r="Q57" s="179"/>
      <c r="R57" s="179"/>
      <c r="S57" s="180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</row>
    <row r="58" spans="1:171" s="23" customFormat="1" ht="19.5">
      <c r="A58" s="187"/>
      <c r="B58" s="188"/>
      <c r="C58" s="188"/>
      <c r="D58" s="186"/>
      <c r="E58" s="220" t="s">
        <v>118</v>
      </c>
      <c r="F58" s="220"/>
      <c r="G58" s="220"/>
      <c r="H58" s="220"/>
      <c r="I58" s="201" t="s">
        <v>94</v>
      </c>
      <c r="J58" s="189"/>
      <c r="K58" s="33" t="s">
        <v>96</v>
      </c>
      <c r="L58" s="190" t="s">
        <v>119</v>
      </c>
      <c r="M58" s="190"/>
      <c r="N58" s="190"/>
      <c r="O58" s="190"/>
      <c r="P58" s="191"/>
      <c r="Q58" s="191"/>
      <c r="R58" s="191"/>
      <c r="S58" s="192"/>
      <c r="T58" s="193"/>
      <c r="U58" s="19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</row>
    <row r="59" spans="1:171" s="23" customFormat="1" ht="19.5">
      <c r="A59" s="187"/>
      <c r="B59" s="188"/>
      <c r="C59" s="188"/>
      <c r="D59" s="186"/>
      <c r="E59" s="186"/>
      <c r="F59" s="221" t="s">
        <v>93</v>
      </c>
      <c r="G59" s="221"/>
      <c r="H59" s="221"/>
      <c r="I59" s="33" t="s">
        <v>95</v>
      </c>
      <c r="J59" s="189"/>
      <c r="K59" s="33" t="s">
        <v>97</v>
      </c>
      <c r="L59" s="222" t="s">
        <v>86</v>
      </c>
      <c r="M59" s="222"/>
      <c r="N59" s="222"/>
      <c r="O59" s="178"/>
      <c r="P59" s="179"/>
      <c r="Q59" s="179"/>
      <c r="R59" s="179"/>
      <c r="S59" s="180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</row>
    <row r="60" spans="1:171" s="23" customFormat="1" ht="19.5">
      <c r="A60" s="187"/>
      <c r="B60" s="188"/>
      <c r="C60" s="188"/>
      <c r="D60" s="194"/>
      <c r="E60" s="194"/>
      <c r="F60" s="215" t="s">
        <v>105</v>
      </c>
      <c r="G60" s="215"/>
      <c r="H60" s="215"/>
      <c r="I60" s="33" t="s">
        <v>109</v>
      </c>
      <c r="J60" s="189"/>
      <c r="K60" s="33" t="s">
        <v>110</v>
      </c>
      <c r="L60" s="178" t="s">
        <v>106</v>
      </c>
      <c r="M60" s="178"/>
      <c r="N60" s="178"/>
      <c r="O60" s="178"/>
      <c r="P60" s="179"/>
      <c r="Q60" s="179"/>
      <c r="R60" s="179"/>
      <c r="S60" s="180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</row>
    <row r="61" spans="1:171" s="23" customFormat="1" ht="19.5">
      <c r="A61" s="216" t="s">
        <v>69</v>
      </c>
      <c r="B61" s="217"/>
      <c r="C61" s="217"/>
      <c r="D61" s="217"/>
      <c r="E61" s="217"/>
      <c r="F61" s="217"/>
      <c r="G61" s="217"/>
      <c r="H61" s="217"/>
      <c r="I61" s="217"/>
      <c r="J61" s="181" t="s">
        <v>81</v>
      </c>
      <c r="K61" s="25"/>
      <c r="L61" s="179"/>
      <c r="M61" s="179"/>
      <c r="N61" s="179"/>
      <c r="O61" s="179"/>
      <c r="P61" s="179"/>
      <c r="Q61" s="179"/>
      <c r="R61" s="179"/>
      <c r="S61" s="180" t="s">
        <v>103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</row>
    <row r="62" spans="1:171" s="207" customFormat="1" ht="21" customHeight="1">
      <c r="A62" s="209" t="s">
        <v>127</v>
      </c>
      <c r="B62" s="206"/>
      <c r="C62" s="206"/>
      <c r="D62" s="206"/>
      <c r="E62" s="206"/>
      <c r="F62" s="206"/>
      <c r="G62" s="206"/>
      <c r="H62" s="206"/>
      <c r="I62" s="206"/>
      <c r="J62" s="210" t="s">
        <v>120</v>
      </c>
      <c r="K62" s="206"/>
      <c r="L62" s="206"/>
      <c r="M62" s="206"/>
      <c r="N62" s="206"/>
      <c r="O62" s="206"/>
      <c r="P62" s="206"/>
      <c r="Q62" s="206"/>
      <c r="R62" s="206"/>
      <c r="S62" s="164" t="s">
        <v>125</v>
      </c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206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  <c r="FF62" s="206"/>
      <c r="FG62" s="206"/>
      <c r="FH62" s="206"/>
      <c r="FI62" s="206"/>
      <c r="FJ62" s="206"/>
      <c r="FK62" s="206"/>
      <c r="FL62" s="206"/>
      <c r="FM62" s="206"/>
      <c r="FN62" s="206"/>
      <c r="FO62" s="206"/>
    </row>
    <row r="63" spans="1:171" s="196" customFormat="1" ht="21" customHeight="1" thickBot="1">
      <c r="A63" s="214" t="s">
        <v>128</v>
      </c>
      <c r="B63" s="213"/>
      <c r="C63" s="213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08" t="s">
        <v>126</v>
      </c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195"/>
      <c r="FH63" s="195"/>
      <c r="FI63" s="195"/>
      <c r="FJ63" s="195"/>
      <c r="FK63" s="195"/>
      <c r="FL63" s="195"/>
      <c r="FM63" s="195"/>
      <c r="FN63" s="195"/>
      <c r="FO63" s="195"/>
    </row>
    <row r="64" spans="1:171" s="196" customFormat="1" ht="21" customHeight="1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</row>
    <row r="65" spans="1:171" s="196" customFormat="1" ht="21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</row>
    <row r="66" spans="1:171" s="196" customFormat="1" ht="21" customHeight="1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</row>
    <row r="67" spans="1:171" s="196" customFormat="1" ht="12.7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</row>
    <row r="68" spans="1:171" s="196" customFormat="1" ht="12.7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  <c r="EO68" s="195"/>
      <c r="EP68" s="195"/>
      <c r="EQ68" s="195"/>
      <c r="ER68" s="195"/>
      <c r="ES68" s="195"/>
      <c r="ET68" s="195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95"/>
      <c r="FG68" s="195"/>
      <c r="FH68" s="195"/>
      <c r="FI68" s="195"/>
      <c r="FJ68" s="195"/>
      <c r="FK68" s="195"/>
      <c r="FL68" s="195"/>
      <c r="FM68" s="195"/>
      <c r="FN68" s="195"/>
      <c r="FO68" s="195"/>
    </row>
    <row r="69" spans="1:171" s="196" customFormat="1" ht="12.7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  <c r="EO69" s="195"/>
      <c r="EP69" s="195"/>
      <c r="EQ69" s="195"/>
      <c r="ER69" s="195"/>
      <c r="ES69" s="195"/>
      <c r="ET69" s="195"/>
      <c r="EU69" s="195"/>
      <c r="EV69" s="195"/>
      <c r="EW69" s="195"/>
      <c r="EX69" s="195"/>
      <c r="EY69" s="195"/>
      <c r="EZ69" s="195"/>
      <c r="FA69" s="195"/>
      <c r="FB69" s="195"/>
      <c r="FC69" s="195"/>
      <c r="FD69" s="195"/>
      <c r="FE69" s="195"/>
      <c r="FF69" s="195"/>
      <c r="FG69" s="195"/>
      <c r="FH69" s="195"/>
      <c r="FI69" s="195"/>
      <c r="FJ69" s="195"/>
      <c r="FK69" s="195"/>
      <c r="FL69" s="195"/>
      <c r="FM69" s="195"/>
      <c r="FN69" s="195"/>
      <c r="FO69" s="195"/>
    </row>
    <row r="70" spans="1:171" s="196" customFormat="1" ht="12.7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  <c r="EO70" s="195"/>
      <c r="EP70" s="195"/>
      <c r="EQ70" s="195"/>
      <c r="ER70" s="195"/>
      <c r="ES70" s="195"/>
      <c r="ET70" s="195"/>
      <c r="EU70" s="195"/>
      <c r="EV70" s="195"/>
      <c r="EW70" s="195"/>
      <c r="EX70" s="195"/>
      <c r="EY70" s="195"/>
      <c r="EZ70" s="195"/>
      <c r="FA70" s="195"/>
      <c r="FB70" s="195"/>
      <c r="FC70" s="195"/>
      <c r="FD70" s="195"/>
      <c r="FE70" s="195"/>
      <c r="FF70" s="195"/>
      <c r="FG70" s="195"/>
      <c r="FH70" s="195"/>
      <c r="FI70" s="195"/>
      <c r="FJ70" s="195"/>
      <c r="FK70" s="195"/>
      <c r="FL70" s="195"/>
      <c r="FM70" s="195"/>
      <c r="FN70" s="195"/>
      <c r="FO70" s="195"/>
    </row>
    <row r="71" spans="1:171" s="196" customFormat="1" ht="12.7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  <c r="EO71" s="195"/>
      <c r="EP71" s="195"/>
      <c r="EQ71" s="195"/>
      <c r="ER71" s="195"/>
      <c r="ES71" s="195"/>
      <c r="ET71" s="195"/>
      <c r="EU71" s="195"/>
      <c r="EV71" s="195"/>
      <c r="EW71" s="195"/>
      <c r="EX71" s="195"/>
      <c r="EY71" s="195"/>
      <c r="EZ71" s="195"/>
      <c r="FA71" s="195"/>
      <c r="FB71" s="195"/>
      <c r="FC71" s="195"/>
      <c r="FD71" s="195"/>
      <c r="FE71" s="195"/>
      <c r="FF71" s="195"/>
      <c r="FG71" s="195"/>
      <c r="FH71" s="195"/>
      <c r="FI71" s="195"/>
      <c r="FJ71" s="195"/>
      <c r="FK71" s="195"/>
      <c r="FL71" s="195"/>
      <c r="FM71" s="195"/>
      <c r="FN71" s="195"/>
      <c r="FO71" s="195"/>
    </row>
    <row r="72" spans="1:171" s="196" customFormat="1" ht="12.7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</row>
    <row r="73" spans="1:171" s="196" customFormat="1" ht="12.7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</row>
    <row r="74" spans="1:171" s="196" customFormat="1" ht="12.7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/>
      <c r="EH74" s="195"/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</row>
    <row r="75" spans="1:171" s="196" customFormat="1" ht="12.7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195"/>
      <c r="EO75" s="195"/>
      <c r="EP75" s="195"/>
      <c r="EQ75" s="195"/>
      <c r="ER75" s="195"/>
      <c r="ES75" s="195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5"/>
      <c r="FL75" s="195"/>
      <c r="FM75" s="195"/>
      <c r="FN75" s="195"/>
      <c r="FO75" s="195"/>
    </row>
    <row r="76" spans="1:171" s="196" customFormat="1" ht="12.7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195"/>
      <c r="ES76" s="195"/>
      <c r="ET76" s="195"/>
      <c r="EU76" s="195"/>
      <c r="EV76" s="195"/>
      <c r="EW76" s="195"/>
      <c r="EX76" s="195"/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195"/>
      <c r="FJ76" s="195"/>
      <c r="FK76" s="195"/>
      <c r="FL76" s="195"/>
      <c r="FM76" s="195"/>
      <c r="FN76" s="195"/>
      <c r="FO76" s="195"/>
    </row>
    <row r="77" spans="1:171" s="196" customFormat="1" ht="12.75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  <c r="EO77" s="195"/>
      <c r="EP77" s="195"/>
      <c r="EQ77" s="195"/>
      <c r="ER77" s="195"/>
      <c r="ES77" s="195"/>
      <c r="ET77" s="195"/>
      <c r="EU77" s="195"/>
      <c r="EV77" s="195"/>
      <c r="EW77" s="195"/>
      <c r="EX77" s="195"/>
      <c r="EY77" s="195"/>
      <c r="EZ77" s="195"/>
      <c r="FA77" s="195"/>
      <c r="FB77" s="195"/>
      <c r="FC77" s="195"/>
      <c r="FD77" s="195"/>
      <c r="FE77" s="195"/>
      <c r="FF77" s="195"/>
      <c r="FG77" s="195"/>
      <c r="FH77" s="195"/>
      <c r="FI77" s="195"/>
      <c r="FJ77" s="195"/>
      <c r="FK77" s="195"/>
      <c r="FL77" s="195"/>
      <c r="FM77" s="195"/>
      <c r="FN77" s="195"/>
      <c r="FO77" s="195"/>
    </row>
    <row r="78" spans="1:171" s="196" customFormat="1" ht="12.75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  <c r="FF78" s="195"/>
      <c r="FG78" s="195"/>
      <c r="FH78" s="195"/>
      <c r="FI78" s="195"/>
      <c r="FJ78" s="195"/>
      <c r="FK78" s="195"/>
      <c r="FL78" s="195"/>
      <c r="FM78" s="195"/>
      <c r="FN78" s="195"/>
      <c r="FO78" s="195"/>
    </row>
    <row r="79" spans="1:171" s="196" customFormat="1" ht="12.7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  <c r="EO79" s="195"/>
      <c r="EP79" s="195"/>
      <c r="EQ79" s="195"/>
      <c r="ER79" s="195"/>
      <c r="ES79" s="195"/>
      <c r="ET79" s="195"/>
      <c r="EU79" s="195"/>
      <c r="EV79" s="195"/>
      <c r="EW79" s="195"/>
      <c r="EX79" s="195"/>
      <c r="EY79" s="195"/>
      <c r="EZ79" s="195"/>
      <c r="FA79" s="195"/>
      <c r="FB79" s="195"/>
      <c r="FC79" s="195"/>
      <c r="FD79" s="195"/>
      <c r="FE79" s="195"/>
      <c r="FF79" s="195"/>
      <c r="FG79" s="195"/>
      <c r="FH79" s="195"/>
      <c r="FI79" s="195"/>
      <c r="FJ79" s="195"/>
      <c r="FK79" s="195"/>
      <c r="FL79" s="195"/>
      <c r="FM79" s="195"/>
      <c r="FN79" s="195"/>
      <c r="FO79" s="195"/>
    </row>
    <row r="80" spans="1:171" s="196" customFormat="1" ht="12.7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</row>
    <row r="81" spans="1:171" s="196" customFormat="1" ht="12.7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  <c r="EZ81" s="195"/>
      <c r="FA81" s="195"/>
      <c r="FB81" s="195"/>
      <c r="FC81" s="195"/>
      <c r="FD81" s="195"/>
      <c r="FE81" s="195"/>
      <c r="FF81" s="195"/>
      <c r="FG81" s="195"/>
      <c r="FH81" s="195"/>
      <c r="FI81" s="195"/>
      <c r="FJ81" s="195"/>
      <c r="FK81" s="195"/>
      <c r="FL81" s="195"/>
      <c r="FM81" s="195"/>
      <c r="FN81" s="195"/>
      <c r="FO81" s="195"/>
    </row>
    <row r="82" spans="1:171" s="196" customFormat="1" ht="12.7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95"/>
      <c r="EA82" s="195"/>
      <c r="EB82" s="195"/>
      <c r="EC82" s="195"/>
      <c r="ED82" s="195"/>
      <c r="EE82" s="195"/>
      <c r="EF82" s="195"/>
      <c r="EG82" s="195"/>
      <c r="EH82" s="195"/>
      <c r="EI82" s="195"/>
      <c r="EJ82" s="195"/>
      <c r="EK82" s="195"/>
      <c r="EL82" s="195"/>
      <c r="EM82" s="195"/>
      <c r="EN82" s="195"/>
      <c r="EO82" s="195"/>
      <c r="EP82" s="195"/>
      <c r="EQ82" s="195"/>
      <c r="ER82" s="195"/>
      <c r="ES82" s="195"/>
      <c r="ET82" s="195"/>
      <c r="EU82" s="195"/>
      <c r="EV82" s="195"/>
      <c r="EW82" s="195"/>
      <c r="EX82" s="195"/>
      <c r="EY82" s="195"/>
      <c r="EZ82" s="195"/>
      <c r="FA82" s="195"/>
      <c r="FB82" s="195"/>
      <c r="FC82" s="195"/>
      <c r="FD82" s="195"/>
      <c r="FE82" s="195"/>
      <c r="FF82" s="195"/>
      <c r="FG82" s="195"/>
      <c r="FH82" s="195"/>
      <c r="FI82" s="195"/>
      <c r="FJ82" s="195"/>
      <c r="FK82" s="195"/>
      <c r="FL82" s="195"/>
      <c r="FM82" s="195"/>
      <c r="FN82" s="195"/>
      <c r="FO82" s="195"/>
    </row>
    <row r="83" spans="1:171" s="196" customFormat="1" ht="12.7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5"/>
      <c r="DK83" s="195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195"/>
      <c r="DX83" s="195"/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5"/>
      <c r="EK83" s="195"/>
      <c r="EL83" s="195"/>
      <c r="EM83" s="195"/>
      <c r="EN83" s="195"/>
      <c r="EO83" s="195"/>
      <c r="EP83" s="195"/>
      <c r="EQ83" s="195"/>
      <c r="ER83" s="195"/>
      <c r="ES83" s="195"/>
      <c r="ET83" s="195"/>
      <c r="EU83" s="195"/>
      <c r="EV83" s="195"/>
      <c r="EW83" s="195"/>
      <c r="EX83" s="195"/>
      <c r="EY83" s="195"/>
      <c r="EZ83" s="195"/>
      <c r="FA83" s="195"/>
      <c r="FB83" s="195"/>
      <c r="FC83" s="195"/>
      <c r="FD83" s="195"/>
      <c r="FE83" s="195"/>
      <c r="FF83" s="195"/>
      <c r="FG83" s="195"/>
      <c r="FH83" s="195"/>
      <c r="FI83" s="195"/>
      <c r="FJ83" s="195"/>
      <c r="FK83" s="195"/>
      <c r="FL83" s="195"/>
      <c r="FM83" s="195"/>
      <c r="FN83" s="195"/>
      <c r="FO83" s="195"/>
    </row>
    <row r="84" spans="1:171" s="196" customFormat="1" ht="12.7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195"/>
      <c r="DX84" s="195"/>
      <c r="DY84" s="195"/>
      <c r="DZ84" s="195"/>
      <c r="EA84" s="195"/>
      <c r="EB84" s="195"/>
      <c r="EC84" s="195"/>
      <c r="ED84" s="195"/>
      <c r="EE84" s="195"/>
      <c r="EF84" s="195"/>
      <c r="EG84" s="195"/>
      <c r="EH84" s="195"/>
      <c r="EI84" s="195"/>
      <c r="EJ84" s="195"/>
      <c r="EK84" s="195"/>
      <c r="EL84" s="195"/>
      <c r="EM84" s="195"/>
      <c r="EN84" s="195"/>
      <c r="EO84" s="195"/>
      <c r="EP84" s="195"/>
      <c r="EQ84" s="195"/>
      <c r="ER84" s="195"/>
      <c r="ES84" s="195"/>
      <c r="ET84" s="195"/>
      <c r="EU84" s="195"/>
      <c r="EV84" s="195"/>
      <c r="EW84" s="195"/>
      <c r="EX84" s="195"/>
      <c r="EY84" s="195"/>
      <c r="EZ84" s="195"/>
      <c r="FA84" s="195"/>
      <c r="FB84" s="195"/>
      <c r="FC84" s="195"/>
      <c r="FD84" s="195"/>
      <c r="FE84" s="195"/>
      <c r="FF84" s="195"/>
      <c r="FG84" s="195"/>
      <c r="FH84" s="195"/>
      <c r="FI84" s="195"/>
      <c r="FJ84" s="195"/>
      <c r="FK84" s="195"/>
      <c r="FL84" s="195"/>
      <c r="FM84" s="195"/>
      <c r="FN84" s="195"/>
      <c r="FO84" s="195"/>
    </row>
    <row r="85" spans="1:171" s="196" customFormat="1" ht="12.7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  <c r="ES85" s="195"/>
      <c r="ET85" s="195"/>
      <c r="EU85" s="195"/>
      <c r="EV85" s="195"/>
      <c r="EW85" s="195"/>
      <c r="EX85" s="195"/>
      <c r="EY85" s="195"/>
      <c r="EZ85" s="195"/>
      <c r="FA85" s="195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</row>
    <row r="86" spans="1:171" s="196" customFormat="1" ht="12.7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  <c r="EP86" s="195"/>
      <c r="EQ86" s="195"/>
      <c r="ER86" s="195"/>
      <c r="ES86" s="195"/>
      <c r="ET86" s="195"/>
      <c r="EU86" s="195"/>
      <c r="EV86" s="195"/>
      <c r="EW86" s="195"/>
      <c r="EX86" s="195"/>
      <c r="EY86" s="195"/>
      <c r="EZ86" s="195"/>
      <c r="FA86" s="195"/>
      <c r="FB86" s="195"/>
      <c r="FC86" s="195"/>
      <c r="FD86" s="195"/>
      <c r="FE86" s="195"/>
      <c r="FF86" s="195"/>
      <c r="FG86" s="195"/>
      <c r="FH86" s="195"/>
      <c r="FI86" s="195"/>
      <c r="FJ86" s="195"/>
      <c r="FK86" s="195"/>
      <c r="FL86" s="195"/>
      <c r="FM86" s="195"/>
      <c r="FN86" s="195"/>
      <c r="FO86" s="195"/>
    </row>
    <row r="87" spans="1:171" s="196" customFormat="1" ht="12.7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5"/>
      <c r="EX87" s="195"/>
      <c r="EY87" s="195"/>
      <c r="EZ87" s="195"/>
      <c r="FA87" s="195"/>
      <c r="FB87" s="195"/>
      <c r="FC87" s="195"/>
      <c r="FD87" s="195"/>
      <c r="FE87" s="195"/>
      <c r="FF87" s="195"/>
      <c r="FG87" s="195"/>
      <c r="FH87" s="195"/>
      <c r="FI87" s="195"/>
      <c r="FJ87" s="195"/>
      <c r="FK87" s="195"/>
      <c r="FL87" s="195"/>
      <c r="FM87" s="195"/>
      <c r="FN87" s="195"/>
      <c r="FO87" s="195"/>
    </row>
    <row r="88" spans="1:171" s="196" customFormat="1" ht="12.7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95"/>
      <c r="EA88" s="195"/>
      <c r="EB88" s="195"/>
      <c r="EC88" s="195"/>
      <c r="ED88" s="195"/>
      <c r="EE88" s="195"/>
      <c r="EF88" s="195"/>
      <c r="EG88" s="195"/>
      <c r="EH88" s="195"/>
      <c r="EI88" s="195"/>
      <c r="EJ88" s="195"/>
      <c r="EK88" s="195"/>
      <c r="EL88" s="195"/>
      <c r="EM88" s="195"/>
      <c r="EN88" s="195"/>
      <c r="EO88" s="195"/>
      <c r="EP88" s="195"/>
      <c r="EQ88" s="195"/>
      <c r="ER88" s="195"/>
      <c r="ES88" s="195"/>
      <c r="ET88" s="195"/>
      <c r="EU88" s="195"/>
      <c r="EV88" s="195"/>
      <c r="EW88" s="195"/>
      <c r="EX88" s="195"/>
      <c r="EY88" s="195"/>
      <c r="EZ88" s="195"/>
      <c r="FA88" s="195"/>
      <c r="FB88" s="195"/>
      <c r="FC88" s="195"/>
      <c r="FD88" s="195"/>
      <c r="FE88" s="195"/>
      <c r="FF88" s="195"/>
      <c r="FG88" s="195"/>
      <c r="FH88" s="195"/>
      <c r="FI88" s="195"/>
      <c r="FJ88" s="195"/>
      <c r="FK88" s="195"/>
      <c r="FL88" s="195"/>
      <c r="FM88" s="195"/>
      <c r="FN88" s="195"/>
      <c r="FO88" s="195"/>
    </row>
    <row r="89" spans="1:171" s="196" customFormat="1" ht="12.7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</row>
    <row r="90" spans="1:171" s="196" customFormat="1" ht="12.7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</row>
    <row r="91" spans="1:171" s="196" customFormat="1" ht="12.75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5"/>
      <c r="ES91" s="195"/>
      <c r="ET91" s="195"/>
      <c r="EU91" s="195"/>
      <c r="EV91" s="195"/>
      <c r="EW91" s="195"/>
      <c r="EX91" s="195"/>
      <c r="EY91" s="195"/>
      <c r="EZ91" s="195"/>
      <c r="FA91" s="195"/>
      <c r="FB91" s="195"/>
      <c r="FC91" s="195"/>
      <c r="FD91" s="195"/>
      <c r="FE91" s="195"/>
      <c r="FF91" s="195"/>
      <c r="FG91" s="195"/>
      <c r="FH91" s="195"/>
      <c r="FI91" s="195"/>
      <c r="FJ91" s="195"/>
      <c r="FK91" s="195"/>
      <c r="FL91" s="195"/>
      <c r="FM91" s="195"/>
      <c r="FN91" s="195"/>
      <c r="FO91" s="195"/>
    </row>
    <row r="92" spans="1:171" s="196" customFormat="1" ht="12.7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95"/>
      <c r="EZ92" s="195"/>
      <c r="FA92" s="195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5"/>
      <c r="FM92" s="195"/>
      <c r="FN92" s="195"/>
      <c r="FO92" s="195"/>
    </row>
    <row r="93" spans="1:171" s="196" customFormat="1" ht="12.7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</row>
    <row r="94" spans="1:171" s="196" customFormat="1" ht="12.7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</row>
    <row r="95" spans="1:171" s="196" customFormat="1" ht="12.75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</row>
    <row r="96" spans="1:171" s="196" customFormat="1" ht="12.75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5"/>
      <c r="DS96" s="195"/>
      <c r="DT96" s="195"/>
      <c r="DU96" s="195"/>
      <c r="DV96" s="195"/>
      <c r="DW96" s="195"/>
      <c r="DX96" s="195"/>
      <c r="DY96" s="195"/>
      <c r="DZ96" s="195"/>
      <c r="EA96" s="195"/>
      <c r="EB96" s="195"/>
      <c r="EC96" s="195"/>
      <c r="ED96" s="195"/>
      <c r="EE96" s="195"/>
      <c r="EF96" s="195"/>
      <c r="EG96" s="195"/>
      <c r="EH96" s="195"/>
      <c r="EI96" s="195"/>
      <c r="EJ96" s="195"/>
      <c r="EK96" s="195"/>
      <c r="EL96" s="195"/>
      <c r="EM96" s="195"/>
      <c r="EN96" s="195"/>
      <c r="EO96" s="195"/>
      <c r="EP96" s="195"/>
      <c r="EQ96" s="195"/>
      <c r="ER96" s="195"/>
      <c r="ES96" s="195"/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5"/>
      <c r="FF96" s="195"/>
      <c r="FG96" s="195"/>
      <c r="FH96" s="195"/>
      <c r="FI96" s="195"/>
      <c r="FJ96" s="195"/>
      <c r="FK96" s="195"/>
      <c r="FL96" s="195"/>
      <c r="FM96" s="195"/>
      <c r="FN96" s="195"/>
      <c r="FO96" s="195"/>
    </row>
    <row r="97" spans="1:171" s="196" customFormat="1" ht="12.75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195"/>
      <c r="DG97" s="195"/>
      <c r="DH97" s="195"/>
      <c r="DI97" s="195"/>
      <c r="DJ97" s="195"/>
      <c r="DK97" s="195"/>
      <c r="DL97" s="195"/>
      <c r="DM97" s="195"/>
      <c r="DN97" s="195"/>
      <c r="DO97" s="195"/>
      <c r="DP97" s="195"/>
      <c r="DQ97" s="195"/>
      <c r="DR97" s="195"/>
      <c r="DS97" s="195"/>
      <c r="DT97" s="195"/>
      <c r="DU97" s="195"/>
      <c r="DV97" s="195"/>
      <c r="DW97" s="195"/>
      <c r="DX97" s="195"/>
      <c r="DY97" s="195"/>
      <c r="DZ97" s="195"/>
      <c r="EA97" s="195"/>
      <c r="EB97" s="195"/>
      <c r="EC97" s="195"/>
      <c r="ED97" s="195"/>
      <c r="EE97" s="195"/>
      <c r="EF97" s="195"/>
      <c r="EG97" s="195"/>
      <c r="EH97" s="195"/>
      <c r="EI97" s="195"/>
      <c r="EJ97" s="195"/>
      <c r="EK97" s="195"/>
      <c r="EL97" s="195"/>
      <c r="EM97" s="195"/>
      <c r="EN97" s="195"/>
      <c r="EO97" s="195"/>
      <c r="EP97" s="195"/>
      <c r="EQ97" s="195"/>
      <c r="ER97" s="195"/>
      <c r="ES97" s="195"/>
      <c r="ET97" s="195"/>
      <c r="EU97" s="195"/>
      <c r="EV97" s="195"/>
      <c r="EW97" s="195"/>
      <c r="EX97" s="195"/>
      <c r="EY97" s="195"/>
      <c r="EZ97" s="195"/>
      <c r="FA97" s="195"/>
      <c r="FB97" s="195"/>
      <c r="FC97" s="195"/>
      <c r="FD97" s="195"/>
      <c r="FE97" s="195"/>
      <c r="FF97" s="195"/>
      <c r="FG97" s="195"/>
      <c r="FH97" s="195"/>
      <c r="FI97" s="195"/>
      <c r="FJ97" s="195"/>
      <c r="FK97" s="195"/>
      <c r="FL97" s="195"/>
      <c r="FM97" s="195"/>
      <c r="FN97" s="195"/>
      <c r="FO97" s="195"/>
    </row>
    <row r="98" spans="1:171" s="196" customFormat="1" ht="12.7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95"/>
      <c r="EZ98" s="195"/>
      <c r="FA98" s="195"/>
      <c r="FB98" s="195"/>
      <c r="FC98" s="195"/>
      <c r="FD98" s="195"/>
      <c r="FE98" s="195"/>
      <c r="FF98" s="195"/>
      <c r="FG98" s="195"/>
      <c r="FH98" s="195"/>
      <c r="FI98" s="195"/>
      <c r="FJ98" s="195"/>
      <c r="FK98" s="195"/>
      <c r="FL98" s="195"/>
      <c r="FM98" s="195"/>
      <c r="FN98" s="195"/>
      <c r="FO98" s="195"/>
    </row>
    <row r="99" spans="1:171" s="196" customFormat="1" ht="12.7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5"/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5"/>
      <c r="DQ99" s="195"/>
      <c r="DR99" s="195"/>
      <c r="DS99" s="195"/>
      <c r="DT99" s="195"/>
      <c r="DU99" s="195"/>
      <c r="DV99" s="195"/>
      <c r="DW99" s="195"/>
      <c r="DX99" s="195"/>
      <c r="DY99" s="195"/>
      <c r="DZ99" s="195"/>
      <c r="EA99" s="195"/>
      <c r="EB99" s="195"/>
      <c r="EC99" s="195"/>
      <c r="ED99" s="195"/>
      <c r="EE99" s="195"/>
      <c r="EF99" s="195"/>
      <c r="EG99" s="195"/>
      <c r="EH99" s="195"/>
      <c r="EI99" s="195"/>
      <c r="EJ99" s="195"/>
      <c r="EK99" s="195"/>
      <c r="EL99" s="195"/>
      <c r="EM99" s="195"/>
      <c r="EN99" s="195"/>
      <c r="EO99" s="195"/>
      <c r="EP99" s="195"/>
      <c r="EQ99" s="195"/>
      <c r="ER99" s="195"/>
      <c r="ES99" s="195"/>
      <c r="ET99" s="195"/>
      <c r="EU99" s="195"/>
      <c r="EV99" s="195"/>
      <c r="EW99" s="195"/>
      <c r="EX99" s="195"/>
      <c r="EY99" s="195"/>
      <c r="EZ99" s="195"/>
      <c r="FA99" s="195"/>
      <c r="FB99" s="195"/>
      <c r="FC99" s="195"/>
      <c r="FD99" s="195"/>
      <c r="FE99" s="195"/>
      <c r="FF99" s="195"/>
      <c r="FG99" s="195"/>
      <c r="FH99" s="195"/>
      <c r="FI99" s="195"/>
      <c r="FJ99" s="195"/>
      <c r="FK99" s="195"/>
      <c r="FL99" s="195"/>
      <c r="FM99" s="195"/>
      <c r="FN99" s="195"/>
      <c r="FO99" s="195"/>
    </row>
    <row r="100" spans="1:171" s="196" customFormat="1" ht="12.7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  <c r="DU100" s="195"/>
      <c r="DV100" s="195"/>
      <c r="DW100" s="195"/>
      <c r="DX100" s="195"/>
      <c r="DY100" s="195"/>
      <c r="DZ100" s="195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95"/>
      <c r="EM100" s="195"/>
      <c r="EN100" s="195"/>
      <c r="EO100" s="195"/>
      <c r="EP100" s="195"/>
      <c r="EQ100" s="195"/>
      <c r="ER100" s="195"/>
      <c r="ES100" s="195"/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5"/>
      <c r="FF100" s="195"/>
      <c r="FG100" s="195"/>
      <c r="FH100" s="195"/>
      <c r="FI100" s="195"/>
      <c r="FJ100" s="195"/>
      <c r="FK100" s="195"/>
      <c r="FL100" s="195"/>
      <c r="FM100" s="195"/>
      <c r="FN100" s="195"/>
      <c r="FO100" s="195"/>
    </row>
    <row r="101" spans="1:171" s="196" customFormat="1" ht="12.7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</row>
    <row r="102" spans="1:171" s="196" customFormat="1" ht="12.7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  <c r="EG102" s="195"/>
      <c r="EH102" s="195"/>
      <c r="EI102" s="195"/>
      <c r="EJ102" s="195"/>
      <c r="EK102" s="195"/>
      <c r="EL102" s="195"/>
      <c r="EM102" s="195"/>
      <c r="EN102" s="195"/>
      <c r="EO102" s="195"/>
      <c r="EP102" s="195"/>
      <c r="EQ102" s="195"/>
      <c r="ER102" s="195"/>
      <c r="ES102" s="195"/>
      <c r="ET102" s="195"/>
      <c r="EU102" s="195"/>
      <c r="EV102" s="195"/>
      <c r="EW102" s="195"/>
      <c r="EX102" s="195"/>
      <c r="EY102" s="195"/>
      <c r="EZ102" s="195"/>
      <c r="FA102" s="195"/>
      <c r="FB102" s="195"/>
      <c r="FC102" s="195"/>
      <c r="FD102" s="195"/>
      <c r="FE102" s="195"/>
      <c r="FF102" s="195"/>
      <c r="FG102" s="195"/>
      <c r="FH102" s="195"/>
      <c r="FI102" s="195"/>
      <c r="FJ102" s="195"/>
      <c r="FK102" s="195"/>
      <c r="FL102" s="195"/>
      <c r="FM102" s="195"/>
      <c r="FN102" s="195"/>
      <c r="FO102" s="195"/>
    </row>
    <row r="103" spans="1:171" s="196" customFormat="1" ht="12.7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  <c r="FI103" s="195"/>
      <c r="FJ103" s="195"/>
      <c r="FK103" s="195"/>
      <c r="FL103" s="195"/>
      <c r="FM103" s="195"/>
      <c r="FN103" s="195"/>
      <c r="FO103" s="195"/>
    </row>
    <row r="104" spans="1:171" s="196" customFormat="1" ht="12.7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5"/>
      <c r="FC104" s="195"/>
      <c r="FD104" s="195"/>
      <c r="FE104" s="195"/>
      <c r="FF104" s="195"/>
      <c r="FG104" s="195"/>
      <c r="FH104" s="195"/>
      <c r="FI104" s="195"/>
      <c r="FJ104" s="195"/>
      <c r="FK104" s="195"/>
      <c r="FL104" s="195"/>
      <c r="FM104" s="195"/>
      <c r="FN104" s="195"/>
      <c r="FO104" s="195"/>
    </row>
    <row r="105" spans="1:171" s="196" customFormat="1" ht="12.7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  <c r="EU105" s="195"/>
      <c r="EV105" s="195"/>
      <c r="EW105" s="195"/>
      <c r="EX105" s="195"/>
      <c r="EY105" s="195"/>
      <c r="EZ105" s="195"/>
      <c r="FA105" s="195"/>
      <c r="FB105" s="195"/>
      <c r="FC105" s="195"/>
      <c r="FD105" s="195"/>
      <c r="FE105" s="195"/>
      <c r="FF105" s="195"/>
      <c r="FG105" s="195"/>
      <c r="FH105" s="195"/>
      <c r="FI105" s="195"/>
      <c r="FJ105" s="195"/>
      <c r="FK105" s="195"/>
      <c r="FL105" s="195"/>
      <c r="FM105" s="195"/>
      <c r="FN105" s="195"/>
      <c r="FO105" s="195"/>
    </row>
    <row r="106" spans="1:171" s="196" customFormat="1" ht="12.7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  <c r="EG106" s="195"/>
      <c r="EH106" s="195"/>
      <c r="EI106" s="195"/>
      <c r="EJ106" s="195"/>
      <c r="EK106" s="195"/>
      <c r="EL106" s="195"/>
      <c r="EM106" s="195"/>
      <c r="EN106" s="195"/>
      <c r="EO106" s="195"/>
      <c r="EP106" s="195"/>
      <c r="EQ106" s="195"/>
      <c r="ER106" s="195"/>
      <c r="ES106" s="195"/>
      <c r="ET106" s="195"/>
      <c r="EU106" s="195"/>
      <c r="EV106" s="195"/>
      <c r="EW106" s="195"/>
      <c r="EX106" s="195"/>
      <c r="EY106" s="195"/>
      <c r="EZ106" s="195"/>
      <c r="FA106" s="195"/>
      <c r="FB106" s="195"/>
      <c r="FC106" s="195"/>
      <c r="FD106" s="195"/>
      <c r="FE106" s="195"/>
      <c r="FF106" s="195"/>
      <c r="FG106" s="195"/>
      <c r="FH106" s="195"/>
      <c r="FI106" s="195"/>
      <c r="FJ106" s="195"/>
      <c r="FK106" s="195"/>
      <c r="FL106" s="195"/>
      <c r="FM106" s="195"/>
      <c r="FN106" s="195"/>
      <c r="FO106" s="195"/>
    </row>
    <row r="107" spans="1:171" s="196" customFormat="1" ht="12.7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  <c r="FI107" s="195"/>
      <c r="FJ107" s="195"/>
      <c r="FK107" s="195"/>
      <c r="FL107" s="195"/>
      <c r="FM107" s="195"/>
      <c r="FN107" s="195"/>
      <c r="FO107" s="195"/>
    </row>
    <row r="108" spans="1:171" s="196" customFormat="1" ht="12.7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  <c r="EN108" s="195"/>
      <c r="EO108" s="195"/>
      <c r="EP108" s="195"/>
      <c r="EQ108" s="195"/>
      <c r="ER108" s="195"/>
      <c r="ES108" s="195"/>
      <c r="ET108" s="195"/>
      <c r="EU108" s="195"/>
      <c r="EV108" s="195"/>
      <c r="EW108" s="195"/>
      <c r="EX108" s="195"/>
      <c r="EY108" s="195"/>
      <c r="EZ108" s="195"/>
      <c r="FA108" s="195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</row>
    <row r="109" spans="1:171" s="196" customFormat="1" ht="12.7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</row>
    <row r="110" spans="1:171" s="196" customFormat="1" ht="12.7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5"/>
      <c r="EQ110" s="195"/>
      <c r="ER110" s="195"/>
      <c r="ES110" s="195"/>
      <c r="ET110" s="195"/>
      <c r="EU110" s="195"/>
      <c r="EV110" s="195"/>
      <c r="EW110" s="195"/>
      <c r="EX110" s="195"/>
      <c r="EY110" s="195"/>
      <c r="EZ110" s="195"/>
      <c r="FA110" s="195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</row>
    <row r="111" spans="1:171" s="196" customFormat="1" ht="12.7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</row>
    <row r="112" spans="1:171" s="196" customFormat="1" ht="12.7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195"/>
      <c r="EI112" s="195"/>
      <c r="EJ112" s="195"/>
      <c r="EK112" s="195"/>
      <c r="EL112" s="195"/>
      <c r="EM112" s="195"/>
      <c r="EN112" s="195"/>
      <c r="EO112" s="195"/>
      <c r="EP112" s="195"/>
      <c r="EQ112" s="195"/>
      <c r="ER112" s="195"/>
      <c r="ES112" s="195"/>
      <c r="ET112" s="195"/>
      <c r="EU112" s="195"/>
      <c r="EV112" s="195"/>
      <c r="EW112" s="195"/>
      <c r="EX112" s="195"/>
      <c r="EY112" s="195"/>
      <c r="EZ112" s="195"/>
      <c r="FA112" s="195"/>
      <c r="FB112" s="195"/>
      <c r="FC112" s="195"/>
      <c r="FD112" s="195"/>
      <c r="FE112" s="195"/>
      <c r="FF112" s="195"/>
      <c r="FG112" s="195"/>
      <c r="FH112" s="195"/>
      <c r="FI112" s="195"/>
      <c r="FJ112" s="195"/>
      <c r="FK112" s="195"/>
      <c r="FL112" s="195"/>
      <c r="FM112" s="195"/>
      <c r="FN112" s="195"/>
      <c r="FO112" s="195"/>
    </row>
    <row r="113" spans="1:171" s="196" customFormat="1" ht="12.7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</row>
    <row r="114" spans="1:171" s="196" customFormat="1" ht="12.7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</row>
    <row r="115" spans="1:171" s="196" customFormat="1" ht="12.7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195"/>
      <c r="EI115" s="195"/>
      <c r="EJ115" s="195"/>
      <c r="EK115" s="195"/>
      <c r="EL115" s="195"/>
      <c r="EM115" s="195"/>
      <c r="EN115" s="195"/>
      <c r="EO115" s="195"/>
      <c r="EP115" s="195"/>
      <c r="EQ115" s="195"/>
      <c r="ER115" s="195"/>
      <c r="ES115" s="195"/>
      <c r="ET115" s="195"/>
      <c r="EU115" s="195"/>
      <c r="EV115" s="195"/>
      <c r="EW115" s="195"/>
      <c r="EX115" s="195"/>
      <c r="EY115" s="195"/>
      <c r="EZ115" s="195"/>
      <c r="FA115" s="195"/>
      <c r="FB115" s="195"/>
      <c r="FC115" s="195"/>
      <c r="FD115" s="195"/>
      <c r="FE115" s="195"/>
      <c r="FF115" s="195"/>
      <c r="FG115" s="195"/>
      <c r="FH115" s="195"/>
      <c r="FI115" s="195"/>
      <c r="FJ115" s="195"/>
      <c r="FK115" s="195"/>
      <c r="FL115" s="195"/>
      <c r="FM115" s="195"/>
      <c r="FN115" s="195"/>
      <c r="FO115" s="195"/>
    </row>
    <row r="116" spans="1:171" s="196" customFormat="1" ht="12.7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  <c r="EG116" s="195"/>
      <c r="EH116" s="195"/>
      <c r="EI116" s="195"/>
      <c r="EJ116" s="195"/>
      <c r="EK116" s="195"/>
      <c r="EL116" s="195"/>
      <c r="EM116" s="195"/>
      <c r="EN116" s="195"/>
      <c r="EO116" s="195"/>
      <c r="EP116" s="195"/>
      <c r="EQ116" s="195"/>
      <c r="ER116" s="195"/>
      <c r="ES116" s="195"/>
      <c r="ET116" s="195"/>
      <c r="EU116" s="195"/>
      <c r="EV116" s="195"/>
      <c r="EW116" s="195"/>
      <c r="EX116" s="195"/>
      <c r="EY116" s="195"/>
      <c r="EZ116" s="195"/>
      <c r="FA116" s="195"/>
      <c r="FB116" s="195"/>
      <c r="FC116" s="195"/>
      <c r="FD116" s="195"/>
      <c r="FE116" s="195"/>
      <c r="FF116" s="195"/>
      <c r="FG116" s="195"/>
      <c r="FH116" s="195"/>
      <c r="FI116" s="195"/>
      <c r="FJ116" s="195"/>
      <c r="FK116" s="195"/>
      <c r="FL116" s="195"/>
      <c r="FM116" s="195"/>
      <c r="FN116" s="195"/>
      <c r="FO116" s="195"/>
    </row>
    <row r="117" spans="1:171" s="196" customFormat="1" ht="12.7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  <c r="EU117" s="195"/>
      <c r="EV117" s="195"/>
      <c r="EW117" s="195"/>
      <c r="EX117" s="195"/>
      <c r="EY117" s="195"/>
      <c r="EZ117" s="195"/>
      <c r="FA117" s="195"/>
      <c r="FB117" s="195"/>
      <c r="FC117" s="195"/>
      <c r="FD117" s="195"/>
      <c r="FE117" s="195"/>
      <c r="FF117" s="195"/>
      <c r="FG117" s="195"/>
      <c r="FH117" s="195"/>
      <c r="FI117" s="195"/>
      <c r="FJ117" s="195"/>
      <c r="FK117" s="195"/>
      <c r="FL117" s="195"/>
      <c r="FM117" s="195"/>
      <c r="FN117" s="195"/>
      <c r="FO117" s="195"/>
    </row>
    <row r="118" spans="1:171" s="196" customFormat="1" ht="12.7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195"/>
      <c r="CI118" s="195"/>
      <c r="CJ118" s="195"/>
      <c r="CK118" s="195"/>
      <c r="CL118" s="195"/>
      <c r="CM118" s="195"/>
      <c r="CN118" s="195"/>
      <c r="CO118" s="195"/>
      <c r="CP118" s="195"/>
      <c r="CQ118" s="195"/>
      <c r="CR118" s="195"/>
      <c r="CS118" s="195"/>
      <c r="CT118" s="195"/>
      <c r="CU118" s="195"/>
      <c r="CV118" s="195"/>
      <c r="CW118" s="195"/>
      <c r="CX118" s="195"/>
      <c r="CY118" s="195"/>
      <c r="CZ118" s="195"/>
      <c r="DA118" s="195"/>
      <c r="DB118" s="195"/>
      <c r="DC118" s="195"/>
      <c r="DD118" s="195"/>
      <c r="DE118" s="195"/>
      <c r="DF118" s="195"/>
      <c r="DG118" s="195"/>
      <c r="DH118" s="195"/>
      <c r="DI118" s="195"/>
      <c r="DJ118" s="195"/>
      <c r="DK118" s="195"/>
      <c r="DL118" s="195"/>
      <c r="DM118" s="195"/>
      <c r="DN118" s="195"/>
      <c r="DO118" s="195"/>
      <c r="DP118" s="195"/>
      <c r="DQ118" s="195"/>
      <c r="DR118" s="195"/>
      <c r="DS118" s="195"/>
      <c r="DT118" s="195"/>
      <c r="DU118" s="195"/>
      <c r="DV118" s="195"/>
      <c r="DW118" s="195"/>
      <c r="DX118" s="195"/>
      <c r="DY118" s="195"/>
      <c r="DZ118" s="195"/>
      <c r="EA118" s="195"/>
      <c r="EB118" s="195"/>
      <c r="EC118" s="195"/>
      <c r="ED118" s="195"/>
      <c r="EE118" s="195"/>
      <c r="EF118" s="195"/>
      <c r="EG118" s="195"/>
      <c r="EH118" s="195"/>
      <c r="EI118" s="195"/>
      <c r="EJ118" s="195"/>
      <c r="EK118" s="195"/>
      <c r="EL118" s="195"/>
      <c r="EM118" s="195"/>
      <c r="EN118" s="195"/>
      <c r="EO118" s="195"/>
      <c r="EP118" s="195"/>
      <c r="EQ118" s="195"/>
      <c r="ER118" s="195"/>
      <c r="ES118" s="195"/>
      <c r="ET118" s="195"/>
      <c r="EU118" s="195"/>
      <c r="EV118" s="195"/>
      <c r="EW118" s="195"/>
      <c r="EX118" s="195"/>
      <c r="EY118" s="195"/>
      <c r="EZ118" s="195"/>
      <c r="FA118" s="195"/>
      <c r="FB118" s="195"/>
      <c r="FC118" s="195"/>
      <c r="FD118" s="195"/>
      <c r="FE118" s="195"/>
      <c r="FF118" s="195"/>
      <c r="FG118" s="195"/>
      <c r="FH118" s="195"/>
      <c r="FI118" s="195"/>
      <c r="FJ118" s="195"/>
      <c r="FK118" s="195"/>
      <c r="FL118" s="195"/>
      <c r="FM118" s="195"/>
      <c r="FN118" s="195"/>
      <c r="FO118" s="195"/>
    </row>
    <row r="119" spans="1:171" s="196" customFormat="1" ht="12.7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  <c r="EG119" s="195"/>
      <c r="EH119" s="195"/>
      <c r="EI119" s="195"/>
      <c r="EJ119" s="195"/>
      <c r="EK119" s="195"/>
      <c r="EL119" s="195"/>
      <c r="EM119" s="195"/>
      <c r="EN119" s="195"/>
      <c r="EO119" s="195"/>
      <c r="EP119" s="195"/>
      <c r="EQ119" s="195"/>
      <c r="ER119" s="195"/>
      <c r="ES119" s="195"/>
      <c r="ET119" s="195"/>
      <c r="EU119" s="195"/>
      <c r="EV119" s="195"/>
      <c r="EW119" s="195"/>
      <c r="EX119" s="195"/>
      <c r="EY119" s="195"/>
      <c r="EZ119" s="195"/>
      <c r="FA119" s="195"/>
      <c r="FB119" s="195"/>
      <c r="FC119" s="195"/>
      <c r="FD119" s="195"/>
      <c r="FE119" s="195"/>
      <c r="FF119" s="195"/>
      <c r="FG119" s="195"/>
      <c r="FH119" s="195"/>
      <c r="FI119" s="195"/>
      <c r="FJ119" s="195"/>
      <c r="FK119" s="195"/>
      <c r="FL119" s="195"/>
      <c r="FM119" s="195"/>
      <c r="FN119" s="195"/>
      <c r="FO119" s="195"/>
    </row>
    <row r="120" spans="1:171" ht="12.75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FK120" s="197"/>
      <c r="FL120" s="197"/>
      <c r="FM120" s="197"/>
      <c r="FN120" s="197"/>
      <c r="FO120" s="197"/>
    </row>
    <row r="121" spans="1:171" ht="12.75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FK121" s="197"/>
      <c r="FL121" s="197"/>
      <c r="FM121" s="197"/>
      <c r="FN121" s="197"/>
      <c r="FO121" s="197"/>
    </row>
    <row r="122" s="197" customFormat="1" ht="12.75"/>
    <row r="123" s="197" customFormat="1" ht="12.75"/>
    <row r="124" s="197" customFormat="1" ht="12.75"/>
    <row r="125" s="197" customFormat="1" ht="12.75"/>
    <row r="126" s="197" customFormat="1" ht="12.75"/>
    <row r="127" s="197" customFormat="1" ht="12.75"/>
    <row r="128" s="197" customFormat="1" ht="12.75"/>
    <row r="129" s="197" customFormat="1" ht="12.75"/>
    <row r="130" s="197" customFormat="1" ht="12.75"/>
    <row r="131" s="197" customFormat="1" ht="12.75"/>
    <row r="132" s="197" customFormat="1" ht="12.75"/>
    <row r="133" s="197" customFormat="1" ht="12.75"/>
    <row r="134" s="197" customFormat="1" ht="12.75"/>
    <row r="135" s="197" customFormat="1" ht="12.75"/>
    <row r="136" s="197" customFormat="1" ht="12.75"/>
    <row r="137" s="197" customFormat="1" ht="12.75"/>
    <row r="138" s="197" customFormat="1" ht="12.75"/>
    <row r="139" s="197" customFormat="1" ht="12.75"/>
    <row r="140" s="197" customFormat="1" ht="12.75"/>
    <row r="141" s="197" customFormat="1" ht="12.75"/>
    <row r="142" s="197" customFormat="1" ht="12.75"/>
    <row r="143" s="197" customFormat="1" ht="12.75"/>
    <row r="144" s="197" customFormat="1" ht="12.75"/>
    <row r="145" s="197" customFormat="1" ht="12.75"/>
    <row r="146" s="197" customFormat="1" ht="12.75"/>
    <row r="147" s="197" customFormat="1" ht="12.75"/>
    <row r="148" s="197" customFormat="1" ht="12.75"/>
    <row r="149" s="197" customFormat="1" ht="12.75"/>
    <row r="150" s="197" customFormat="1" ht="12.75"/>
    <row r="151" s="197" customFormat="1" ht="12.75"/>
    <row r="152" s="197" customFormat="1" ht="12.75"/>
    <row r="153" s="197" customFormat="1" ht="12.75"/>
    <row r="154" s="197" customFormat="1" ht="12.75"/>
    <row r="155" s="197" customFormat="1" ht="12.75"/>
    <row r="156" s="197" customFormat="1" ht="12.75"/>
    <row r="157" s="197" customFormat="1" ht="12.75"/>
    <row r="158" s="197" customFormat="1" ht="12.75"/>
    <row r="159" s="197" customFormat="1" ht="12.75"/>
    <row r="160" s="197" customFormat="1" ht="12.75"/>
    <row r="161" s="197" customFormat="1" ht="12.75"/>
    <row r="162" s="197" customFormat="1" ht="12.75"/>
    <row r="163" s="197" customFormat="1" ht="12.75"/>
    <row r="164" s="197" customFormat="1" ht="12.75"/>
    <row r="165" s="197" customFormat="1" ht="12.75"/>
    <row r="166" s="197" customFormat="1" ht="12.75"/>
    <row r="167" s="197" customFormat="1" ht="12.75"/>
    <row r="168" s="197" customFormat="1" ht="12.75"/>
    <row r="169" s="197" customFormat="1" ht="12.75"/>
    <row r="170" s="197" customFormat="1" ht="12.75"/>
    <row r="171" s="197" customFormat="1" ht="12.75"/>
    <row r="172" s="197" customFormat="1" ht="12.75"/>
    <row r="173" s="197" customFormat="1" ht="12.75"/>
    <row r="174" s="197" customFormat="1" ht="12.75"/>
    <row r="175" s="197" customFormat="1" ht="12.75"/>
    <row r="176" s="197" customFormat="1" ht="12.75"/>
    <row r="177" s="197" customFormat="1" ht="12.75"/>
    <row r="178" s="197" customFormat="1" ht="12.75"/>
    <row r="179" s="197" customFormat="1" ht="12.75"/>
    <row r="180" s="197" customFormat="1" ht="12.75"/>
    <row r="181" s="197" customFormat="1" ht="12.75"/>
    <row r="182" s="197" customFormat="1" ht="12.75"/>
    <row r="183" s="197" customFormat="1" ht="12.75"/>
    <row r="184" s="197" customFormat="1" ht="12.75"/>
    <row r="185" s="197" customFormat="1" ht="12.75"/>
    <row r="186" s="197" customFormat="1" ht="12.75"/>
    <row r="187" s="197" customFormat="1" ht="12.75"/>
    <row r="188" s="197" customFormat="1" ht="12.75"/>
    <row r="189" s="197" customFormat="1" ht="12.75"/>
    <row r="190" s="197" customFormat="1" ht="12.75"/>
    <row r="191" s="197" customFormat="1" ht="12.75"/>
    <row r="192" s="197" customFormat="1" ht="12.75"/>
    <row r="193" s="197" customFormat="1" ht="12.75"/>
    <row r="194" s="197" customFormat="1" ht="12.75"/>
    <row r="195" s="197" customFormat="1" ht="12.75"/>
    <row r="196" s="197" customFormat="1" ht="12.75"/>
    <row r="197" s="197" customFormat="1" ht="12.75"/>
    <row r="198" s="197" customFormat="1" ht="12.75"/>
    <row r="199" s="197" customFormat="1" ht="12.75"/>
    <row r="200" s="197" customFormat="1" ht="12.75"/>
    <row r="201" s="197" customFormat="1" ht="12.75"/>
    <row r="202" s="197" customFormat="1" ht="12.75"/>
    <row r="203" s="197" customFormat="1" ht="12.75"/>
    <row r="204" s="197" customFormat="1" ht="12.75"/>
    <row r="205" s="197" customFormat="1" ht="12.75"/>
    <row r="206" s="197" customFormat="1" ht="12.75"/>
    <row r="207" s="197" customFormat="1" ht="12.75"/>
    <row r="208" s="197" customFormat="1" ht="12.75"/>
    <row r="209" s="197" customFormat="1" ht="12.75"/>
    <row r="210" s="197" customFormat="1" ht="12.75"/>
    <row r="211" s="197" customFormat="1" ht="12.75"/>
    <row r="212" s="197" customFormat="1" ht="12.75"/>
    <row r="213" s="197" customFormat="1" ht="12.75"/>
    <row r="214" s="197" customFormat="1" ht="12.75"/>
    <row r="215" s="197" customFormat="1" ht="12.75"/>
    <row r="216" s="197" customFormat="1" ht="12.75"/>
    <row r="217" s="197" customFormat="1" ht="12.75"/>
    <row r="218" s="197" customFormat="1" ht="12.75"/>
    <row r="219" s="197" customFormat="1" ht="12.75"/>
    <row r="220" s="197" customFormat="1" ht="12.75"/>
    <row r="221" s="197" customFormat="1" ht="12.75"/>
    <row r="222" s="197" customFormat="1" ht="12.75"/>
    <row r="223" s="197" customFormat="1" ht="12.75"/>
    <row r="224" s="197" customFormat="1" ht="12.75"/>
    <row r="225" s="197" customFormat="1" ht="12.75"/>
    <row r="226" s="197" customFormat="1" ht="12.75"/>
    <row r="227" s="197" customFormat="1" ht="12.75"/>
    <row r="228" s="197" customFormat="1" ht="12.75"/>
    <row r="229" s="197" customFormat="1" ht="12.75"/>
    <row r="230" s="197" customFormat="1" ht="12.75"/>
    <row r="231" s="197" customFormat="1" ht="12.75"/>
    <row r="232" s="197" customFormat="1" ht="12.75"/>
    <row r="233" s="197" customFormat="1" ht="12.75"/>
    <row r="234" s="197" customFormat="1" ht="12.75"/>
    <row r="235" s="197" customFormat="1" ht="12.75"/>
    <row r="236" s="197" customFormat="1" ht="12.75"/>
    <row r="237" s="197" customFormat="1" ht="12.75"/>
    <row r="238" s="197" customFormat="1" ht="12.75"/>
    <row r="239" s="197" customFormat="1" ht="12.75"/>
    <row r="240" s="197" customFormat="1" ht="12.75"/>
    <row r="241" s="197" customFormat="1" ht="12.75"/>
    <row r="242" s="197" customFormat="1" ht="12.75"/>
    <row r="243" s="197" customFormat="1" ht="12.75"/>
    <row r="244" s="197" customFormat="1" ht="12.75"/>
    <row r="245" s="197" customFormat="1" ht="12.75"/>
    <row r="246" s="197" customFormat="1" ht="12.75"/>
    <row r="247" s="197" customFormat="1" ht="12.75"/>
    <row r="248" s="197" customFormat="1" ht="12.75"/>
    <row r="249" s="197" customFormat="1" ht="12.75"/>
    <row r="250" s="197" customFormat="1" ht="12.75"/>
    <row r="251" s="197" customFormat="1" ht="12.75"/>
    <row r="252" s="197" customFormat="1" ht="12.75"/>
    <row r="253" s="197" customFormat="1" ht="12.75"/>
    <row r="254" s="197" customFormat="1" ht="12.75"/>
    <row r="255" s="197" customFormat="1" ht="12.75"/>
    <row r="256" s="197" customFormat="1" ht="12.75"/>
    <row r="257" s="197" customFormat="1" ht="12.75"/>
    <row r="258" s="197" customFormat="1" ht="12.75"/>
    <row r="259" s="197" customFormat="1" ht="12.75"/>
    <row r="260" s="197" customFormat="1" ht="12.75"/>
    <row r="261" s="197" customFormat="1" ht="12.75"/>
    <row r="262" s="197" customFormat="1" ht="12.75"/>
    <row r="263" s="197" customFormat="1" ht="12.75"/>
    <row r="264" s="197" customFormat="1" ht="12.75"/>
    <row r="265" s="197" customFormat="1" ht="12.75"/>
    <row r="266" s="197" customFormat="1" ht="12.75"/>
    <row r="267" s="197" customFormat="1" ht="12.75"/>
    <row r="268" s="197" customFormat="1" ht="12.75"/>
    <row r="269" s="197" customFormat="1" ht="12.75"/>
    <row r="270" s="197" customFormat="1" ht="12.75"/>
    <row r="271" s="197" customFormat="1" ht="12.75"/>
    <row r="272" s="197" customFormat="1" ht="12.75"/>
    <row r="273" s="197" customFormat="1" ht="12.75"/>
    <row r="274" s="197" customFormat="1" ht="12.75"/>
    <row r="275" s="197" customFormat="1" ht="12.75"/>
    <row r="276" s="197" customFormat="1" ht="12.75"/>
    <row r="277" s="197" customFormat="1" ht="12.75"/>
    <row r="278" s="197" customFormat="1" ht="12.75"/>
    <row r="279" s="197" customFormat="1" ht="12.75"/>
    <row r="280" s="197" customFormat="1" ht="12.75"/>
    <row r="281" s="197" customFormat="1" ht="12.75"/>
    <row r="282" s="197" customFormat="1" ht="12.75"/>
    <row r="283" s="197" customFormat="1" ht="12.75"/>
    <row r="284" s="197" customFormat="1" ht="12.75"/>
    <row r="285" s="197" customFormat="1" ht="12.75"/>
    <row r="286" s="197" customFormat="1" ht="12.75"/>
    <row r="287" s="197" customFormat="1" ht="12.75"/>
    <row r="288" s="197" customFormat="1" ht="12.75"/>
    <row r="289" s="197" customFormat="1" ht="12.75"/>
    <row r="290" s="197" customFormat="1" ht="12.75"/>
    <row r="291" s="197" customFormat="1" ht="12.75"/>
    <row r="292" s="197" customFormat="1" ht="12.75"/>
    <row r="293" s="197" customFormat="1" ht="12.75"/>
    <row r="294" s="197" customFormat="1" ht="12.75"/>
    <row r="295" s="197" customFormat="1" ht="12.75"/>
    <row r="296" s="197" customFormat="1" ht="12.75"/>
    <row r="297" s="197" customFormat="1" ht="12.75"/>
    <row r="298" s="197" customFormat="1" ht="12.75"/>
    <row r="299" s="197" customFormat="1" ht="12.75"/>
    <row r="300" s="197" customFormat="1" ht="12.75"/>
    <row r="301" s="197" customFormat="1" ht="12.75"/>
    <row r="302" s="197" customFormat="1" ht="12.75"/>
    <row r="303" s="197" customFormat="1" ht="12.75"/>
    <row r="304" s="197" customFormat="1" ht="12.75"/>
    <row r="305" s="197" customFormat="1" ht="12.75"/>
    <row r="306" s="197" customFormat="1" ht="12.75"/>
    <row r="307" s="197" customFormat="1" ht="12.75"/>
    <row r="308" s="197" customFormat="1" ht="12.75"/>
    <row r="309" s="197" customFormat="1" ht="12.75"/>
    <row r="310" s="197" customFormat="1" ht="12.75"/>
    <row r="311" s="197" customFormat="1" ht="12.75"/>
    <row r="312" s="197" customFormat="1" ht="12.75"/>
    <row r="313" s="197" customFormat="1" ht="12.75"/>
    <row r="314" s="197" customFormat="1" ht="12.75"/>
    <row r="315" s="197" customFormat="1" ht="12.75"/>
    <row r="316" s="197" customFormat="1" ht="12.75"/>
    <row r="317" s="197" customFormat="1" ht="12.75"/>
    <row r="318" s="197" customFormat="1" ht="12.75"/>
    <row r="319" s="197" customFormat="1" ht="12.75"/>
    <row r="320" s="197" customFormat="1" ht="12.75"/>
    <row r="321" s="197" customFormat="1" ht="12.75"/>
    <row r="322" s="197" customFormat="1" ht="12.75"/>
    <row r="323" s="197" customFormat="1" ht="12.75"/>
    <row r="324" s="197" customFormat="1" ht="12.75"/>
    <row r="325" s="197" customFormat="1" ht="12.75"/>
    <row r="326" s="197" customFormat="1" ht="12.75"/>
    <row r="327" s="197" customFormat="1" ht="12.75"/>
    <row r="328" s="197" customFormat="1" ht="12.75"/>
    <row r="329" s="197" customFormat="1" ht="12.75"/>
    <row r="330" s="197" customFormat="1" ht="12.75"/>
    <row r="331" s="197" customFormat="1" ht="12.75"/>
    <row r="332" s="197" customFormat="1" ht="12.75"/>
    <row r="333" s="197" customFormat="1" ht="12.75"/>
    <row r="334" s="197" customFormat="1" ht="12.75"/>
    <row r="335" s="197" customFormat="1" ht="12.75"/>
    <row r="336" s="197" customFormat="1" ht="12.75"/>
    <row r="337" s="197" customFormat="1" ht="12.75"/>
    <row r="338" s="197" customFormat="1" ht="12.75"/>
    <row r="339" s="197" customFormat="1" ht="12.75"/>
    <row r="340" s="197" customFormat="1" ht="12.75"/>
    <row r="341" s="197" customFormat="1" ht="12.75"/>
    <row r="342" s="197" customFormat="1" ht="12.75"/>
    <row r="343" s="197" customFormat="1" ht="12.75"/>
    <row r="344" s="197" customFormat="1" ht="12.75"/>
    <row r="345" s="197" customFormat="1" ht="12.75"/>
    <row r="346" s="197" customFormat="1" ht="12.75"/>
    <row r="347" s="197" customFormat="1" ht="12.75"/>
    <row r="348" s="197" customFormat="1" ht="12.75"/>
    <row r="349" s="197" customFormat="1" ht="12.75"/>
    <row r="350" s="197" customFormat="1" ht="12.75"/>
    <row r="351" s="197" customFormat="1" ht="12.75"/>
    <row r="352" s="197" customFormat="1" ht="12.75"/>
    <row r="353" s="197" customFormat="1" ht="12.75"/>
    <row r="354" s="197" customFormat="1" ht="12.75"/>
    <row r="355" s="197" customFormat="1" ht="12.75"/>
    <row r="356" s="197" customFormat="1" ht="12.75"/>
    <row r="357" s="197" customFormat="1" ht="12.75"/>
    <row r="358" s="197" customFormat="1" ht="12.75"/>
    <row r="359" s="197" customFormat="1" ht="12.75"/>
    <row r="360" s="197" customFormat="1" ht="12.75"/>
    <row r="361" s="197" customFormat="1" ht="12.75"/>
    <row r="362" s="197" customFormat="1" ht="12.75"/>
    <row r="363" s="197" customFormat="1" ht="12.75"/>
    <row r="364" s="197" customFormat="1" ht="12.75"/>
    <row r="365" s="197" customFormat="1" ht="12.75"/>
    <row r="366" s="197" customFormat="1" ht="12.75"/>
    <row r="367" s="197" customFormat="1" ht="12.75"/>
    <row r="368" s="197" customFormat="1" ht="12.75"/>
    <row r="369" s="197" customFormat="1" ht="12.75"/>
    <row r="370" s="197" customFormat="1" ht="12.75"/>
    <row r="371" s="197" customFormat="1" ht="12.75"/>
    <row r="372" s="197" customFormat="1" ht="12.75"/>
    <row r="373" s="197" customFormat="1" ht="12.75"/>
    <row r="374" s="197" customFormat="1" ht="12.75"/>
    <row r="375" s="197" customFormat="1" ht="12.75"/>
    <row r="376" s="197" customFormat="1" ht="12.75"/>
    <row r="377" s="197" customFormat="1" ht="12.75"/>
    <row r="378" s="197" customFormat="1" ht="12.75"/>
    <row r="379" s="197" customFormat="1" ht="12.75"/>
    <row r="380" s="197" customFormat="1" ht="12.75"/>
    <row r="381" s="197" customFormat="1" ht="12.75"/>
    <row r="382" s="197" customFormat="1" ht="12.75"/>
    <row r="383" s="197" customFormat="1" ht="12.75"/>
    <row r="384" s="197" customFormat="1" ht="12.75"/>
    <row r="385" s="197" customFormat="1" ht="12.75"/>
    <row r="386" s="197" customFormat="1" ht="12.75"/>
    <row r="387" s="197" customFormat="1" ht="12.75"/>
    <row r="388" s="197" customFormat="1" ht="12.75"/>
    <row r="389" s="197" customFormat="1" ht="12.75"/>
    <row r="390" s="197" customFormat="1" ht="12.75"/>
    <row r="391" s="197" customFormat="1" ht="12.75"/>
    <row r="392" s="197" customFormat="1" ht="12.75"/>
    <row r="393" s="197" customFormat="1" ht="12.75"/>
    <row r="394" s="197" customFormat="1" ht="12.75"/>
    <row r="395" s="197" customFormat="1" ht="12.75"/>
    <row r="396" s="197" customFormat="1" ht="12.75"/>
    <row r="397" s="197" customFormat="1" ht="12.75"/>
    <row r="398" s="197" customFormat="1" ht="12.75"/>
    <row r="399" s="197" customFormat="1" ht="12.75"/>
    <row r="400" s="197" customFormat="1" ht="12.75"/>
    <row r="401" s="197" customFormat="1" ht="12.75"/>
    <row r="402" s="197" customFormat="1" ht="12.75"/>
    <row r="403" s="197" customFormat="1" ht="12.75"/>
    <row r="404" s="197" customFormat="1" ht="12.75"/>
    <row r="405" s="197" customFormat="1" ht="12.75"/>
    <row r="406" s="197" customFormat="1" ht="12.75"/>
    <row r="407" s="197" customFormat="1" ht="12.75"/>
    <row r="408" s="197" customFormat="1" ht="12.75"/>
    <row r="409" s="197" customFormat="1" ht="12.75"/>
    <row r="410" s="197" customFormat="1" ht="12.75"/>
    <row r="411" s="197" customFormat="1" ht="12.75"/>
    <row r="412" s="197" customFormat="1" ht="12.75"/>
    <row r="413" s="197" customFormat="1" ht="12.75"/>
    <row r="414" s="197" customFormat="1" ht="12.75"/>
    <row r="415" s="197" customFormat="1" ht="12.75"/>
    <row r="416" s="197" customFormat="1" ht="12.75"/>
    <row r="417" s="197" customFormat="1" ht="12.75"/>
    <row r="418" s="197" customFormat="1" ht="12.75"/>
    <row r="419" s="197" customFormat="1" ht="12.75"/>
    <row r="420" s="197" customFormat="1" ht="12.75"/>
    <row r="421" s="197" customFormat="1" ht="12.75"/>
    <row r="422" s="197" customFormat="1" ht="12.75"/>
    <row r="423" s="197" customFormat="1" ht="12.75"/>
    <row r="424" s="197" customFormat="1" ht="12.75"/>
    <row r="425" s="197" customFormat="1" ht="12.75"/>
    <row r="426" s="197" customFormat="1" ht="12.75"/>
    <row r="427" s="197" customFormat="1" ht="12.75"/>
    <row r="428" s="197" customFormat="1" ht="12.75"/>
    <row r="429" s="197" customFormat="1" ht="12.75"/>
    <row r="430" s="197" customFormat="1" ht="12.75"/>
    <row r="431" s="197" customFormat="1" ht="12.75"/>
    <row r="432" s="197" customFormat="1" ht="12.75"/>
    <row r="433" s="197" customFormat="1" ht="12.75"/>
    <row r="434" s="197" customFormat="1" ht="12.75"/>
    <row r="435" s="197" customFormat="1" ht="12.75"/>
    <row r="436" s="197" customFormat="1" ht="12.75"/>
    <row r="437" s="197" customFormat="1" ht="12.75"/>
    <row r="438" s="197" customFormat="1" ht="12.75"/>
    <row r="439" s="197" customFormat="1" ht="12.75"/>
    <row r="440" s="197" customFormat="1" ht="12.75"/>
    <row r="441" s="197" customFormat="1" ht="12.75"/>
    <row r="442" s="197" customFormat="1" ht="12.75"/>
    <row r="443" s="197" customFormat="1" ht="12.75"/>
    <row r="444" s="197" customFormat="1" ht="12.75"/>
    <row r="445" s="197" customFormat="1" ht="12.75"/>
    <row r="446" s="197" customFormat="1" ht="12.75"/>
    <row r="447" s="197" customFormat="1" ht="12.75"/>
    <row r="448" s="197" customFormat="1" ht="12.75"/>
    <row r="449" s="197" customFormat="1" ht="12.75"/>
    <row r="450" s="197" customFormat="1" ht="12.75"/>
    <row r="451" s="197" customFormat="1" ht="12.75"/>
    <row r="452" s="197" customFormat="1" ht="12.75"/>
    <row r="453" s="197" customFormat="1" ht="12.75"/>
    <row r="454" s="197" customFormat="1" ht="12.75"/>
    <row r="455" s="197" customFormat="1" ht="12.75"/>
    <row r="456" s="197" customFormat="1" ht="12.75"/>
    <row r="457" s="197" customFormat="1" ht="12.75"/>
    <row r="458" s="197" customFormat="1" ht="12.75"/>
    <row r="459" s="197" customFormat="1" ht="12.75"/>
    <row r="460" s="197" customFormat="1" ht="12.75"/>
    <row r="461" s="197" customFormat="1" ht="12.75"/>
    <row r="462" s="197" customFormat="1" ht="12.75"/>
    <row r="463" s="197" customFormat="1" ht="12.75"/>
    <row r="464" s="197" customFormat="1" ht="12.75"/>
    <row r="465" s="197" customFormat="1" ht="12.75"/>
    <row r="466" s="197" customFormat="1" ht="12.75"/>
    <row r="467" s="197" customFormat="1" ht="12.75"/>
    <row r="468" s="197" customFormat="1" ht="12.75"/>
    <row r="469" s="197" customFormat="1" ht="12.75"/>
    <row r="470" s="197" customFormat="1" ht="12.75"/>
    <row r="471" s="197" customFormat="1" ht="12.75"/>
    <row r="472" s="197" customFormat="1" ht="12.75"/>
    <row r="473" s="197" customFormat="1" ht="12.75"/>
    <row r="474" s="197" customFormat="1" ht="12.75"/>
    <row r="475" s="197" customFormat="1" ht="12.75"/>
    <row r="476" s="197" customFormat="1" ht="12.75"/>
    <row r="477" s="197" customFormat="1" ht="12.75"/>
    <row r="478" s="197" customFormat="1" ht="12.75"/>
    <row r="479" s="197" customFormat="1" ht="12.75"/>
    <row r="480" s="197" customFormat="1" ht="12.75"/>
    <row r="481" s="197" customFormat="1" ht="12.75"/>
    <row r="482" s="197" customFormat="1" ht="12.75"/>
    <row r="483" s="197" customFormat="1" ht="12.75"/>
    <row r="484" s="197" customFormat="1" ht="12.75"/>
    <row r="485" s="197" customFormat="1" ht="12.75"/>
    <row r="486" s="197" customFormat="1" ht="12.75"/>
    <row r="487" s="197" customFormat="1" ht="12.75"/>
    <row r="488" s="197" customFormat="1" ht="12.75"/>
    <row r="489" s="197" customFormat="1" ht="12.75"/>
    <row r="490" s="197" customFormat="1" ht="12.75"/>
    <row r="491" s="197" customFormat="1" ht="12.75"/>
    <row r="492" s="197" customFormat="1" ht="12.75"/>
    <row r="493" s="197" customFormat="1" ht="12.75"/>
    <row r="494" s="197" customFormat="1" ht="12.75"/>
    <row r="495" s="197" customFormat="1" ht="12.75"/>
    <row r="496" s="197" customFormat="1" ht="12.75"/>
    <row r="497" s="197" customFormat="1" ht="12.75"/>
    <row r="498" s="197" customFormat="1" ht="12.75"/>
    <row r="499" s="197" customFormat="1" ht="12.75"/>
    <row r="500" s="197" customFormat="1" ht="12.75"/>
    <row r="501" s="197" customFormat="1" ht="12.75"/>
    <row r="502" s="197" customFormat="1" ht="12.75"/>
    <row r="503" s="197" customFormat="1" ht="12.75"/>
    <row r="504" s="197" customFormat="1" ht="12.75"/>
    <row r="505" s="197" customFormat="1" ht="12.75"/>
    <row r="506" s="197" customFormat="1" ht="12.75"/>
    <row r="507" s="197" customFormat="1" ht="12.75"/>
    <row r="508" s="197" customFormat="1" ht="12.75"/>
    <row r="509" s="197" customFormat="1" ht="12.75"/>
    <row r="510" s="197" customFormat="1" ht="12.75"/>
    <row r="511" s="197" customFormat="1" ht="12.75"/>
    <row r="512" s="197" customFormat="1" ht="12.75"/>
    <row r="513" s="197" customFormat="1" ht="12.75"/>
    <row r="514" s="197" customFormat="1" ht="12.75"/>
    <row r="515" s="197" customFormat="1" ht="12.75"/>
    <row r="516" s="197" customFormat="1" ht="12.75"/>
    <row r="517" s="197" customFormat="1" ht="12.75"/>
    <row r="518" s="197" customFormat="1" ht="12.75"/>
    <row r="519" s="197" customFormat="1" ht="12.75"/>
    <row r="520" s="197" customFormat="1" ht="12.75"/>
    <row r="521" s="197" customFormat="1" ht="12.75"/>
    <row r="522" s="197" customFormat="1" ht="12.75"/>
    <row r="523" s="197" customFormat="1" ht="12.75"/>
    <row r="524" s="197" customFormat="1" ht="12.75"/>
    <row r="525" s="197" customFormat="1" ht="12.75"/>
    <row r="526" s="197" customFormat="1" ht="12.75"/>
    <row r="527" s="197" customFormat="1" ht="12.75"/>
    <row r="528" s="197" customFormat="1" ht="12.75"/>
    <row r="529" s="197" customFormat="1" ht="12.75"/>
    <row r="530" s="197" customFormat="1" ht="12.75"/>
    <row r="531" s="197" customFormat="1" ht="12.75"/>
    <row r="532" s="197" customFormat="1" ht="12.75"/>
    <row r="533" s="197" customFormat="1" ht="12.75"/>
    <row r="534" s="197" customFormat="1" ht="12.75"/>
    <row r="535" s="197" customFormat="1" ht="12.75"/>
    <row r="536" s="197" customFormat="1" ht="12.75"/>
    <row r="537" s="197" customFormat="1" ht="12.75"/>
    <row r="538" s="197" customFormat="1" ht="12.75"/>
    <row r="539" s="197" customFormat="1" ht="12.75"/>
    <row r="540" s="197" customFormat="1" ht="12.75"/>
    <row r="541" s="197" customFormat="1" ht="12.75"/>
    <row r="542" s="197" customFormat="1" ht="12.75"/>
    <row r="543" s="197" customFormat="1" ht="12.75"/>
    <row r="544" s="197" customFormat="1" ht="12.75"/>
    <row r="545" s="197" customFormat="1" ht="12.75"/>
    <row r="546" s="197" customFormat="1" ht="12.75"/>
    <row r="547" s="197" customFormat="1" ht="12.75"/>
    <row r="548" s="197" customFormat="1" ht="12.75"/>
    <row r="549" s="197" customFormat="1" ht="12.75"/>
    <row r="550" s="197" customFormat="1" ht="12.75"/>
    <row r="551" s="197" customFormat="1" ht="12.75"/>
    <row r="552" s="197" customFormat="1" ht="12.75"/>
    <row r="553" s="197" customFormat="1" ht="12.75"/>
    <row r="554" s="197" customFormat="1" ht="12.75"/>
    <row r="555" s="197" customFormat="1" ht="12.75"/>
    <row r="556" s="197" customFormat="1" ht="12.75"/>
    <row r="557" s="197" customFormat="1" ht="12.75"/>
    <row r="558" s="197" customFormat="1" ht="12.75"/>
    <row r="559" s="197" customFormat="1" ht="12.75"/>
    <row r="560" s="197" customFormat="1" ht="12.75"/>
    <row r="561" s="197" customFormat="1" ht="12.75"/>
    <row r="562" s="197" customFormat="1" ht="12.75"/>
    <row r="563" s="197" customFormat="1" ht="12.75"/>
    <row r="564" s="197" customFormat="1" ht="12.75"/>
    <row r="565" s="197" customFormat="1" ht="12.75"/>
    <row r="566" s="197" customFormat="1" ht="12.75"/>
    <row r="567" s="197" customFormat="1" ht="12.75"/>
    <row r="568" s="197" customFormat="1" ht="12.75"/>
    <row r="569" s="197" customFormat="1" ht="12.75"/>
    <row r="570" s="197" customFormat="1" ht="12.75"/>
    <row r="571" s="197" customFormat="1" ht="12.75"/>
    <row r="572" s="197" customFormat="1" ht="12.75"/>
    <row r="573" s="197" customFormat="1" ht="12.75"/>
    <row r="574" s="197" customFormat="1" ht="12.75"/>
    <row r="575" s="197" customFormat="1" ht="12.75"/>
    <row r="576" s="197" customFormat="1" ht="12.75"/>
    <row r="577" s="197" customFormat="1" ht="12.75"/>
    <row r="578" s="197" customFormat="1" ht="12.75"/>
    <row r="579" s="197" customFormat="1" ht="12.75"/>
    <row r="580" s="197" customFormat="1" ht="12.75"/>
    <row r="581" s="197" customFormat="1" ht="12.75"/>
    <row r="582" s="197" customFormat="1" ht="12.75"/>
    <row r="583" s="197" customFormat="1" ht="12.75"/>
    <row r="584" s="197" customFormat="1" ht="12.75"/>
    <row r="585" s="197" customFormat="1" ht="12.75"/>
    <row r="586" s="197" customFormat="1" ht="12.75"/>
    <row r="587" s="197" customFormat="1" ht="12.75"/>
    <row r="588" s="197" customFormat="1" ht="12.75"/>
    <row r="589" s="197" customFormat="1" ht="12.75"/>
    <row r="590" s="197" customFormat="1" ht="12.75"/>
    <row r="591" s="197" customFormat="1" ht="12.75"/>
    <row r="592" s="197" customFormat="1" ht="12.75"/>
    <row r="593" s="197" customFormat="1" ht="12.75"/>
    <row r="594" s="197" customFormat="1" ht="12.75"/>
    <row r="595" s="197" customFormat="1" ht="12.75"/>
    <row r="596" s="197" customFormat="1" ht="12.75"/>
    <row r="597" s="197" customFormat="1" ht="12.75"/>
    <row r="598" s="197" customFormat="1" ht="12.75"/>
    <row r="599" s="197" customFormat="1" ht="12.75"/>
    <row r="600" s="197" customFormat="1" ht="12.75"/>
    <row r="601" s="197" customFormat="1" ht="12.75"/>
    <row r="602" s="197" customFormat="1" ht="12.75"/>
    <row r="603" s="197" customFormat="1" ht="12.75"/>
    <row r="604" s="197" customFormat="1" ht="12.75"/>
    <row r="605" s="197" customFormat="1" ht="12.75"/>
    <row r="606" s="197" customFormat="1" ht="12.75"/>
    <row r="607" s="197" customFormat="1" ht="12.75"/>
    <row r="608" s="197" customFormat="1" ht="12.75"/>
    <row r="609" s="197" customFormat="1" ht="12.75"/>
    <row r="610" s="197" customFormat="1" ht="12.75"/>
    <row r="611" s="197" customFormat="1" ht="12.75"/>
    <row r="612" s="197" customFormat="1" ht="12.75"/>
    <row r="613" s="197" customFormat="1" ht="12.75"/>
    <row r="614" s="197" customFormat="1" ht="12.75"/>
    <row r="615" s="197" customFormat="1" ht="12.75"/>
    <row r="616" s="197" customFormat="1" ht="12.75"/>
    <row r="617" s="197" customFormat="1" ht="12.75"/>
    <row r="618" s="197" customFormat="1" ht="12.75"/>
    <row r="619" s="197" customFormat="1" ht="12.75"/>
    <row r="620" s="197" customFormat="1" ht="12.75"/>
    <row r="621" s="197" customFormat="1" ht="12.75"/>
    <row r="622" s="197" customFormat="1" ht="12.75"/>
    <row r="623" s="197" customFormat="1" ht="12.75"/>
    <row r="624" s="197" customFormat="1" ht="12.75"/>
    <row r="625" s="197" customFormat="1" ht="12.75"/>
    <row r="626" s="197" customFormat="1" ht="12.75"/>
    <row r="627" s="197" customFormat="1" ht="12.75"/>
    <row r="628" s="197" customFormat="1" ht="12.75"/>
    <row r="629" s="197" customFormat="1" ht="12.75"/>
    <row r="630" s="197" customFormat="1" ht="12.75"/>
    <row r="631" s="197" customFormat="1" ht="12.75"/>
    <row r="632" s="197" customFormat="1" ht="12.75"/>
    <row r="633" s="197" customFormat="1" ht="12.75"/>
    <row r="634" s="197" customFormat="1" ht="12.75"/>
    <row r="635" s="197" customFormat="1" ht="12.75"/>
    <row r="636" s="197" customFormat="1" ht="12.75"/>
    <row r="637" s="197" customFormat="1" ht="12.75"/>
    <row r="638" s="197" customFormat="1" ht="12.75"/>
    <row r="639" s="197" customFormat="1" ht="12.75"/>
    <row r="640" s="197" customFormat="1" ht="12.75"/>
    <row r="641" s="197" customFormat="1" ht="12.75"/>
    <row r="642" s="197" customFormat="1" ht="12.75"/>
    <row r="643" s="197" customFormat="1" ht="12.75"/>
    <row r="644" s="197" customFormat="1" ht="12.75"/>
    <row r="645" s="197" customFormat="1" ht="12.75"/>
    <row r="646" s="197" customFormat="1" ht="12.75"/>
    <row r="647" s="197" customFormat="1" ht="12.75"/>
    <row r="648" s="197" customFormat="1" ht="12.75"/>
    <row r="649" s="197" customFormat="1" ht="12.75"/>
    <row r="650" s="197" customFormat="1" ht="12.75"/>
    <row r="651" s="197" customFormat="1" ht="12.75"/>
    <row r="652" s="197" customFormat="1" ht="12.75"/>
    <row r="653" s="197" customFormat="1" ht="12.75"/>
    <row r="654" s="197" customFormat="1" ht="12.75"/>
    <row r="655" s="197" customFormat="1" ht="12.75"/>
    <row r="656" s="197" customFormat="1" ht="12.75"/>
    <row r="657" s="197" customFormat="1" ht="12.75"/>
    <row r="658" s="197" customFormat="1" ht="12.75"/>
    <row r="659" s="197" customFormat="1" ht="12.75"/>
    <row r="660" s="197" customFormat="1" ht="12.75"/>
    <row r="661" s="197" customFormat="1" ht="12.75"/>
    <row r="662" s="197" customFormat="1" ht="12.75"/>
    <row r="663" s="197" customFormat="1" ht="12.75"/>
    <row r="664" s="197" customFormat="1" ht="12.75"/>
    <row r="665" s="197" customFormat="1" ht="12.75"/>
    <row r="666" s="197" customFormat="1" ht="12.75"/>
    <row r="667" s="197" customFormat="1" ht="12.75"/>
    <row r="668" s="197" customFormat="1" ht="12.75"/>
    <row r="669" s="197" customFormat="1" ht="12.75"/>
    <row r="670" s="197" customFormat="1" ht="12.75"/>
    <row r="671" s="197" customFormat="1" ht="12.75"/>
    <row r="672" s="197" customFormat="1" ht="12.75"/>
    <row r="673" s="197" customFormat="1" ht="12.75"/>
    <row r="674" s="197" customFormat="1" ht="12.75"/>
    <row r="675" s="197" customFormat="1" ht="12.75"/>
    <row r="676" s="197" customFormat="1" ht="12.75"/>
    <row r="677" s="197" customFormat="1" ht="12.75"/>
    <row r="678" s="197" customFormat="1" ht="12.75"/>
    <row r="679" s="197" customFormat="1" ht="12.75"/>
    <row r="680" s="197" customFormat="1" ht="12.75"/>
    <row r="681" s="197" customFormat="1" ht="12.75"/>
    <row r="682" s="197" customFormat="1" ht="12.75"/>
    <row r="683" s="197" customFormat="1" ht="12.75"/>
    <row r="684" s="197" customFormat="1" ht="12.75"/>
    <row r="685" s="197" customFormat="1" ht="12.75"/>
    <row r="686" s="197" customFormat="1" ht="12.75"/>
    <row r="687" s="197" customFormat="1" ht="12.75"/>
    <row r="688" s="197" customFormat="1" ht="12.75"/>
    <row r="689" s="197" customFormat="1" ht="12.75"/>
    <row r="690" s="197" customFormat="1" ht="12.75"/>
    <row r="691" s="197" customFormat="1" ht="12.75"/>
    <row r="692" s="197" customFormat="1" ht="12.75"/>
    <row r="693" s="197" customFormat="1" ht="12.75"/>
    <row r="694" s="197" customFormat="1" ht="12.75"/>
    <row r="695" s="197" customFormat="1" ht="12.75"/>
    <row r="696" s="197" customFormat="1" ht="12.75"/>
    <row r="697" s="197" customFormat="1" ht="12.75"/>
    <row r="698" s="197" customFormat="1" ht="12.75"/>
    <row r="699" s="197" customFormat="1" ht="12.75"/>
    <row r="700" s="197" customFormat="1" ht="12.75"/>
    <row r="701" s="197" customFormat="1" ht="12.75"/>
    <row r="702" s="197" customFormat="1" ht="12.75"/>
    <row r="703" s="197" customFormat="1" ht="12.75"/>
    <row r="704" s="197" customFormat="1" ht="12.75"/>
    <row r="705" s="197" customFormat="1" ht="12.75"/>
    <row r="706" s="197" customFormat="1" ht="12.75"/>
    <row r="707" s="197" customFormat="1" ht="12.75"/>
    <row r="708" s="197" customFormat="1" ht="12.75"/>
    <row r="709" s="197" customFormat="1" ht="12.75"/>
    <row r="710" s="197" customFormat="1" ht="12.75"/>
    <row r="711" s="197" customFormat="1" ht="12.75"/>
    <row r="712" s="197" customFormat="1" ht="12.75"/>
    <row r="713" s="197" customFormat="1" ht="12.75"/>
    <row r="714" s="197" customFormat="1" ht="12.75"/>
    <row r="715" s="197" customFormat="1" ht="12.75"/>
    <row r="716" s="197" customFormat="1" ht="12.75"/>
    <row r="717" s="197" customFormat="1" ht="12.75"/>
    <row r="718" s="197" customFormat="1" ht="12.75"/>
    <row r="719" s="197" customFormat="1" ht="12.75"/>
    <row r="720" s="197" customFormat="1" ht="12.75"/>
    <row r="721" s="197" customFormat="1" ht="12.75"/>
    <row r="722" s="197" customFormat="1" ht="12.75"/>
    <row r="723" s="197" customFormat="1" ht="12.75"/>
    <row r="724" s="197" customFormat="1" ht="12.75"/>
    <row r="725" s="197" customFormat="1" ht="12.75"/>
    <row r="726" s="197" customFormat="1" ht="12.75"/>
    <row r="727" s="197" customFormat="1" ht="12.75"/>
    <row r="728" s="197" customFormat="1" ht="12.75"/>
    <row r="729" s="197" customFormat="1" ht="12.75"/>
    <row r="730" s="197" customFormat="1" ht="12.75"/>
    <row r="731" s="197" customFormat="1" ht="12.75"/>
    <row r="732" s="197" customFormat="1" ht="12.75"/>
    <row r="733" s="197" customFormat="1" ht="12.75"/>
    <row r="734" s="197" customFormat="1" ht="12.75"/>
    <row r="735" s="197" customFormat="1" ht="12.75"/>
    <row r="736" s="197" customFormat="1" ht="12.75"/>
    <row r="737" s="197" customFormat="1" ht="12.75"/>
    <row r="738" s="197" customFormat="1" ht="12.75"/>
    <row r="739" s="197" customFormat="1" ht="12.75"/>
    <row r="740" s="197" customFormat="1" ht="12.75"/>
    <row r="741" s="197" customFormat="1" ht="12.75"/>
    <row r="742" s="197" customFormat="1" ht="12.75"/>
    <row r="743" s="197" customFormat="1" ht="12.75"/>
    <row r="744" s="197" customFormat="1" ht="12.75"/>
    <row r="745" s="197" customFormat="1" ht="12.75"/>
    <row r="746" s="197" customFormat="1" ht="12.75"/>
    <row r="747" s="197" customFormat="1" ht="12.75"/>
    <row r="748" s="197" customFormat="1" ht="12.75"/>
    <row r="749" s="197" customFormat="1" ht="12.75"/>
    <row r="750" s="197" customFormat="1" ht="12.75"/>
    <row r="751" s="197" customFormat="1" ht="12.75"/>
    <row r="752" s="197" customFormat="1" ht="12.75"/>
    <row r="753" s="197" customFormat="1" ht="12.75"/>
    <row r="754" s="197" customFormat="1" ht="12.75"/>
    <row r="755" s="197" customFormat="1" ht="12.75"/>
    <row r="756" s="197" customFormat="1" ht="12.75"/>
    <row r="757" s="197" customFormat="1" ht="12.75"/>
    <row r="758" s="197" customFormat="1" ht="12.75"/>
    <row r="759" s="197" customFormat="1" ht="12.75"/>
    <row r="760" s="197" customFormat="1" ht="12.75"/>
    <row r="761" s="197" customFormat="1" ht="12.75"/>
    <row r="762" s="197" customFormat="1" ht="12.75"/>
    <row r="763" s="197" customFormat="1" ht="12.75"/>
    <row r="764" s="197" customFormat="1" ht="12.75"/>
    <row r="765" s="197" customFormat="1" ht="12.75"/>
    <row r="766" s="197" customFormat="1" ht="12.75"/>
    <row r="767" s="197" customFormat="1" ht="12.75"/>
    <row r="768" s="197" customFormat="1" ht="12.75"/>
    <row r="769" s="197" customFormat="1" ht="12.75"/>
    <row r="770" s="197" customFormat="1" ht="12.75"/>
    <row r="771" s="197" customFormat="1" ht="12.75"/>
    <row r="772" s="197" customFormat="1" ht="12.75"/>
    <row r="773" s="197" customFormat="1" ht="12.75"/>
    <row r="774" s="197" customFormat="1" ht="12.75"/>
    <row r="775" s="197" customFormat="1" ht="12.75"/>
    <row r="776" s="197" customFormat="1" ht="12.75"/>
    <row r="777" s="197" customFormat="1" ht="12.75"/>
    <row r="778" s="197" customFormat="1" ht="12.75"/>
    <row r="779" s="197" customFormat="1" ht="12.75"/>
    <row r="780" s="197" customFormat="1" ht="12.75"/>
    <row r="781" s="197" customFormat="1" ht="12.75"/>
    <row r="782" s="197" customFormat="1" ht="12.75"/>
    <row r="783" s="197" customFormat="1" ht="12.75"/>
    <row r="784" s="197" customFormat="1" ht="12.75"/>
    <row r="785" s="197" customFormat="1" ht="12.75"/>
    <row r="786" s="197" customFormat="1" ht="12.75"/>
    <row r="787" s="197" customFormat="1" ht="12.75"/>
    <row r="788" s="197" customFormat="1" ht="12.75"/>
    <row r="789" s="197" customFormat="1" ht="12.75"/>
    <row r="790" s="197" customFormat="1" ht="12.75"/>
    <row r="791" s="197" customFormat="1" ht="12.75"/>
    <row r="792" s="197" customFormat="1" ht="12.75"/>
    <row r="793" s="197" customFormat="1" ht="12.75"/>
    <row r="794" s="197" customFormat="1" ht="12.75"/>
    <row r="795" s="197" customFormat="1" ht="12.75"/>
    <row r="796" s="197" customFormat="1" ht="12.75"/>
    <row r="797" s="197" customFormat="1" ht="12.75"/>
    <row r="798" s="197" customFormat="1" ht="12.75"/>
    <row r="799" s="197" customFormat="1" ht="12.75"/>
    <row r="800" s="197" customFormat="1" ht="12.75"/>
    <row r="801" s="197" customFormat="1" ht="12.75"/>
    <row r="802" s="197" customFormat="1" ht="12.75"/>
    <row r="803" s="197" customFormat="1" ht="12.75"/>
    <row r="804" s="197" customFormat="1" ht="12.75"/>
    <row r="805" s="197" customFormat="1" ht="12.75"/>
    <row r="806" s="197" customFormat="1" ht="12.75"/>
    <row r="807" s="197" customFormat="1" ht="12.75"/>
    <row r="808" s="197" customFormat="1" ht="12.75"/>
    <row r="809" s="197" customFormat="1" ht="12.75"/>
    <row r="810" s="197" customFormat="1" ht="12.75"/>
    <row r="811" s="197" customFormat="1" ht="12.75"/>
    <row r="812" s="197" customFormat="1" ht="12.75"/>
    <row r="813" s="197" customFormat="1" ht="12.75"/>
    <row r="814" s="197" customFormat="1" ht="12.75"/>
    <row r="815" s="197" customFormat="1" ht="12.75"/>
    <row r="816" s="197" customFormat="1" ht="12.75"/>
    <row r="817" s="197" customFormat="1" ht="12.75"/>
    <row r="818" s="197" customFormat="1" ht="12.75"/>
    <row r="819" s="197" customFormat="1" ht="12.75"/>
    <row r="820" s="197" customFormat="1" ht="12.75"/>
    <row r="821" s="197" customFormat="1" ht="12.75"/>
    <row r="822" s="197" customFormat="1" ht="12.75"/>
    <row r="823" s="197" customFormat="1" ht="12.75"/>
    <row r="824" s="197" customFormat="1" ht="12.75"/>
    <row r="825" s="197" customFormat="1" ht="12.75"/>
    <row r="826" s="197" customFormat="1" ht="12.75"/>
    <row r="827" s="197" customFormat="1" ht="12.75"/>
    <row r="828" s="197" customFormat="1" ht="12.75"/>
    <row r="829" s="197" customFormat="1" ht="12.75"/>
    <row r="830" s="197" customFormat="1" ht="12.75"/>
    <row r="831" s="197" customFormat="1" ht="12.75"/>
    <row r="832" s="197" customFormat="1" ht="12.75"/>
    <row r="833" s="197" customFormat="1" ht="12.75"/>
    <row r="834" s="197" customFormat="1" ht="12.75"/>
    <row r="835" s="197" customFormat="1" ht="12.75"/>
    <row r="836" s="197" customFormat="1" ht="12.75"/>
    <row r="837" s="197" customFormat="1" ht="12.75"/>
    <row r="838" s="197" customFormat="1" ht="12.75"/>
    <row r="839" s="197" customFormat="1" ht="12.75"/>
    <row r="840" s="197" customFormat="1" ht="12.75"/>
    <row r="841" s="197" customFormat="1" ht="12.75"/>
    <row r="842" s="197" customFormat="1" ht="12.75"/>
    <row r="843" s="197" customFormat="1" ht="12.75"/>
    <row r="844" s="197" customFormat="1" ht="12.75"/>
    <row r="845" s="197" customFormat="1" ht="12.75"/>
    <row r="846" s="197" customFormat="1" ht="12.75"/>
    <row r="847" s="197" customFormat="1" ht="12.75"/>
    <row r="848" s="197" customFormat="1" ht="12.75"/>
    <row r="849" s="197" customFormat="1" ht="12.75"/>
    <row r="850" s="197" customFormat="1" ht="12.75"/>
    <row r="851" s="197" customFormat="1" ht="12.75"/>
    <row r="852" s="197" customFormat="1" ht="12.75"/>
    <row r="853" s="197" customFormat="1" ht="12.75"/>
    <row r="854" s="197" customFormat="1" ht="12.75"/>
    <row r="855" s="197" customFormat="1" ht="12.75"/>
    <row r="856" s="197" customFormat="1" ht="12.75"/>
    <row r="857" s="197" customFormat="1" ht="12.75"/>
    <row r="858" s="197" customFormat="1" ht="12.75"/>
    <row r="859" s="197" customFormat="1" ht="12.75"/>
    <row r="860" s="197" customFormat="1" ht="12.75"/>
    <row r="861" s="197" customFormat="1" ht="12.75"/>
    <row r="862" s="197" customFormat="1" ht="12.75"/>
    <row r="863" s="197" customFormat="1" ht="12.75"/>
    <row r="864" s="197" customFormat="1" ht="12.75"/>
    <row r="865" s="197" customFormat="1" ht="12.75"/>
    <row r="866" s="197" customFormat="1" ht="12.75"/>
    <row r="867" s="197" customFormat="1" ht="12.75"/>
    <row r="868" s="197" customFormat="1" ht="12.75"/>
    <row r="869" s="197" customFormat="1" ht="12.75"/>
    <row r="870" s="197" customFormat="1" ht="12.75"/>
    <row r="871" s="197" customFormat="1" ht="12.75"/>
    <row r="872" s="197" customFormat="1" ht="12.75"/>
    <row r="873" s="197" customFormat="1" ht="12.75"/>
    <row r="874" s="197" customFormat="1" ht="12.75"/>
    <row r="875" s="197" customFormat="1" ht="12.75"/>
    <row r="876" s="197" customFormat="1" ht="12.75"/>
    <row r="877" s="197" customFormat="1" ht="12.75"/>
    <row r="878" s="197" customFormat="1" ht="12.75"/>
    <row r="879" s="197" customFormat="1" ht="12.75"/>
    <row r="880" s="197" customFormat="1" ht="12.75"/>
    <row r="881" s="197" customFormat="1" ht="12.75"/>
    <row r="882" s="197" customFormat="1" ht="12.75"/>
    <row r="883" s="197" customFormat="1" ht="12.75"/>
    <row r="884" s="197" customFormat="1" ht="12.75"/>
    <row r="885" s="197" customFormat="1" ht="12.75"/>
    <row r="886" s="197" customFormat="1" ht="12.75"/>
    <row r="887" s="197" customFormat="1" ht="12.75"/>
    <row r="888" s="197" customFormat="1" ht="12.75"/>
    <row r="889" s="197" customFormat="1" ht="12.75"/>
    <row r="890" s="197" customFormat="1" ht="12.75"/>
    <row r="891" s="197" customFormat="1" ht="12.75"/>
    <row r="892" s="197" customFormat="1" ht="12.75"/>
    <row r="893" s="197" customFormat="1" ht="12.75"/>
    <row r="894" s="197" customFormat="1" ht="12.75"/>
    <row r="895" s="197" customFormat="1" ht="12.75"/>
    <row r="896" s="197" customFormat="1" ht="12.75"/>
    <row r="897" s="197" customFormat="1" ht="12.75"/>
    <row r="898" s="197" customFormat="1" ht="12.75"/>
    <row r="899" s="197" customFormat="1" ht="12.75"/>
    <row r="900" s="197" customFormat="1" ht="12.75"/>
    <row r="901" s="197" customFormat="1" ht="12.75"/>
    <row r="902" s="197" customFormat="1" ht="12.75"/>
    <row r="903" s="197" customFormat="1" ht="12.75"/>
    <row r="904" s="197" customFormat="1" ht="12.75"/>
    <row r="905" s="197" customFormat="1" ht="12.75"/>
    <row r="906" s="197" customFormat="1" ht="12.75"/>
    <row r="907" s="197" customFormat="1" ht="12.75"/>
    <row r="908" s="197" customFormat="1" ht="12.75"/>
    <row r="909" s="197" customFormat="1" ht="12.75"/>
    <row r="910" s="197" customFormat="1" ht="12.75"/>
    <row r="911" s="197" customFormat="1" ht="12.75"/>
    <row r="912" s="197" customFormat="1" ht="12.75"/>
    <row r="913" s="197" customFormat="1" ht="12.75"/>
    <row r="914" s="197" customFormat="1" ht="12.75"/>
    <row r="915" s="197" customFormat="1" ht="12.75"/>
    <row r="916" s="197" customFormat="1" ht="12.75"/>
    <row r="917" s="197" customFormat="1" ht="12.75"/>
    <row r="918" s="197" customFormat="1" ht="12.75"/>
    <row r="919" s="197" customFormat="1" ht="12.75"/>
    <row r="920" s="197" customFormat="1" ht="12.75"/>
    <row r="921" s="197" customFormat="1" ht="12.75"/>
    <row r="922" s="197" customFormat="1" ht="12.75"/>
    <row r="923" s="197" customFormat="1" ht="12.75"/>
    <row r="924" s="197" customFormat="1" ht="12.75"/>
    <row r="925" s="197" customFormat="1" ht="12.75"/>
    <row r="926" s="197" customFormat="1" ht="12.75"/>
    <row r="927" s="197" customFormat="1" ht="12.75"/>
    <row r="928" s="197" customFormat="1" ht="12.75"/>
    <row r="929" s="197" customFormat="1" ht="12.75"/>
    <row r="930" s="197" customFormat="1" ht="12.75"/>
    <row r="931" s="197" customFormat="1" ht="12.75"/>
    <row r="932" s="197" customFormat="1" ht="12.75"/>
    <row r="933" s="197" customFormat="1" ht="12.75"/>
    <row r="934" s="197" customFormat="1" ht="12.75"/>
    <row r="935" s="197" customFormat="1" ht="12.75"/>
    <row r="936" s="197" customFormat="1" ht="12.75"/>
    <row r="937" s="197" customFormat="1" ht="12.75"/>
    <row r="938" s="197" customFormat="1" ht="12.75"/>
    <row r="939" s="197" customFormat="1" ht="12.75"/>
    <row r="940" s="197" customFormat="1" ht="12.75"/>
    <row r="941" s="197" customFormat="1" ht="12.75"/>
    <row r="942" s="197" customFormat="1" ht="12.75"/>
    <row r="943" s="197" customFormat="1" ht="12.75"/>
    <row r="944" s="197" customFormat="1" ht="12.75"/>
    <row r="945" s="197" customFormat="1" ht="12.75"/>
    <row r="946" s="197" customFormat="1" ht="12.75"/>
    <row r="947" s="197" customFormat="1" ht="12.75"/>
    <row r="948" s="197" customFormat="1" ht="12.75"/>
    <row r="949" s="197" customFormat="1" ht="12.75"/>
    <row r="950" s="197" customFormat="1" ht="12.75"/>
    <row r="951" s="197" customFormat="1" ht="12.75"/>
    <row r="952" s="197" customFormat="1" ht="12.75"/>
    <row r="953" s="197" customFormat="1" ht="12.75"/>
    <row r="954" s="197" customFormat="1" ht="12.75"/>
    <row r="955" s="197" customFormat="1" ht="12.75"/>
    <row r="956" s="197" customFormat="1" ht="12.75"/>
    <row r="957" s="197" customFormat="1" ht="12.75"/>
    <row r="958" s="197" customFormat="1" ht="12.75"/>
    <row r="959" s="197" customFormat="1" ht="12.75"/>
    <row r="960" s="197" customFormat="1" ht="12.75"/>
    <row r="961" s="197" customFormat="1" ht="12.75"/>
    <row r="962" s="197" customFormat="1" ht="12.75"/>
    <row r="963" s="197" customFormat="1" ht="12.75"/>
    <row r="964" s="197" customFormat="1" ht="12.75"/>
    <row r="965" s="197" customFormat="1" ht="12.75"/>
    <row r="966" s="197" customFormat="1" ht="12.75"/>
    <row r="967" s="197" customFormat="1" ht="12.75"/>
    <row r="968" s="197" customFormat="1" ht="12.75"/>
    <row r="969" s="197" customFormat="1" ht="12.75"/>
    <row r="970" s="197" customFormat="1" ht="12.75"/>
    <row r="971" s="197" customFormat="1" ht="12.75"/>
    <row r="972" s="197" customFormat="1" ht="12.75"/>
    <row r="973" s="197" customFormat="1" ht="12.75"/>
    <row r="974" s="197" customFormat="1" ht="12.75"/>
    <row r="975" s="197" customFormat="1" ht="12.75"/>
    <row r="976" s="197" customFormat="1" ht="12.75"/>
    <row r="977" s="197" customFormat="1" ht="12.75"/>
    <row r="978" s="197" customFormat="1" ht="12.75"/>
    <row r="979" s="197" customFormat="1" ht="12.75"/>
    <row r="980" s="197" customFormat="1" ht="12.75"/>
    <row r="981" s="197" customFormat="1" ht="12.75"/>
    <row r="982" s="197" customFormat="1" ht="12.75"/>
    <row r="983" s="197" customFormat="1" ht="12.75"/>
    <row r="984" s="197" customFormat="1" ht="12.75"/>
    <row r="985" s="197" customFormat="1" ht="12.75"/>
    <row r="986" s="197" customFormat="1" ht="12.75"/>
    <row r="987" s="197" customFormat="1" ht="12.75"/>
    <row r="988" s="197" customFormat="1" ht="12.75"/>
    <row r="989" s="197" customFormat="1" ht="12.75"/>
    <row r="990" s="197" customFormat="1" ht="12.75"/>
    <row r="991" s="197" customFormat="1" ht="12.75"/>
    <row r="992" s="197" customFormat="1" ht="12.75"/>
    <row r="993" s="197" customFormat="1" ht="12.75"/>
    <row r="994" s="197" customFormat="1" ht="12.75"/>
    <row r="995" s="197" customFormat="1" ht="12.75"/>
    <row r="996" s="197" customFormat="1" ht="12.75"/>
    <row r="997" s="197" customFormat="1" ht="12.75"/>
    <row r="998" s="197" customFormat="1" ht="12.75"/>
    <row r="999" s="197" customFormat="1" ht="12.75"/>
    <row r="1000" s="197" customFormat="1" ht="12.75"/>
    <row r="1001" s="197" customFormat="1" ht="12.75"/>
    <row r="1002" s="197" customFormat="1" ht="12.75"/>
    <row r="1003" s="197" customFormat="1" ht="12.75"/>
    <row r="1004" s="197" customFormat="1" ht="12.75"/>
    <row r="1005" s="197" customFormat="1" ht="12.75"/>
    <row r="1006" s="197" customFormat="1" ht="12.75"/>
    <row r="1007" s="197" customFormat="1" ht="12.75"/>
    <row r="1008" s="197" customFormat="1" ht="12.75"/>
    <row r="1009" s="197" customFormat="1" ht="12.75"/>
    <row r="1010" s="197" customFormat="1" ht="12.75"/>
    <row r="1011" s="197" customFormat="1" ht="12.75"/>
    <row r="1012" s="197" customFormat="1" ht="12.75"/>
    <row r="1013" s="197" customFormat="1" ht="12.75"/>
    <row r="1014" s="197" customFormat="1" ht="12.75"/>
    <row r="1015" s="197" customFormat="1" ht="12.75"/>
    <row r="1016" s="197" customFormat="1" ht="12.75"/>
    <row r="1017" s="197" customFormat="1" ht="12.75"/>
    <row r="1018" s="197" customFormat="1" ht="12.75"/>
    <row r="1019" s="197" customFormat="1" ht="12.75"/>
    <row r="1020" s="197" customFormat="1" ht="12.75"/>
    <row r="1021" s="197" customFormat="1" ht="12.75"/>
    <row r="1022" s="197" customFormat="1" ht="12.75"/>
    <row r="1023" s="197" customFormat="1" ht="12.75"/>
    <row r="1024" s="197" customFormat="1" ht="12.75"/>
    <row r="1025" s="197" customFormat="1" ht="12.75"/>
    <row r="1026" s="197" customFormat="1" ht="12.75"/>
    <row r="1027" s="197" customFormat="1" ht="12.75"/>
    <row r="1028" s="197" customFormat="1" ht="12.75"/>
    <row r="1029" s="197" customFormat="1" ht="12.75"/>
    <row r="1030" s="197" customFormat="1" ht="12.75"/>
    <row r="1031" s="197" customFormat="1" ht="12.75"/>
    <row r="1032" s="197" customFormat="1" ht="12.75"/>
    <row r="1033" s="197" customFormat="1" ht="12.75"/>
    <row r="1034" s="197" customFormat="1" ht="12.75"/>
    <row r="1035" s="197" customFormat="1" ht="12.75"/>
    <row r="1036" s="197" customFormat="1" ht="12.75"/>
    <row r="1037" s="197" customFormat="1" ht="12.75"/>
    <row r="1038" s="197" customFormat="1" ht="12.75"/>
    <row r="1039" s="197" customFormat="1" ht="12.75"/>
    <row r="1040" s="197" customFormat="1" ht="12.75"/>
    <row r="1041" s="197" customFormat="1" ht="12.75"/>
    <row r="1042" s="197" customFormat="1" ht="12.75"/>
    <row r="1043" s="197" customFormat="1" ht="12.75"/>
    <row r="1044" s="197" customFormat="1" ht="12.75"/>
    <row r="1045" s="197" customFormat="1" ht="12.75"/>
    <row r="1046" s="197" customFormat="1" ht="12.75"/>
    <row r="1047" s="197" customFormat="1" ht="12.75"/>
    <row r="1048" s="197" customFormat="1" ht="12.75"/>
    <row r="1049" s="197" customFormat="1" ht="12.75"/>
    <row r="1050" s="197" customFormat="1" ht="12.75"/>
    <row r="1051" s="197" customFormat="1" ht="12.75"/>
    <row r="1052" s="197" customFormat="1" ht="12.75"/>
    <row r="1053" s="197" customFormat="1" ht="12.75"/>
    <row r="1054" s="197" customFormat="1" ht="12.75"/>
    <row r="1055" s="197" customFormat="1" ht="12.75"/>
    <row r="1056" s="197" customFormat="1" ht="12.75"/>
    <row r="1057" s="197" customFormat="1" ht="12.75"/>
    <row r="1058" s="197" customFormat="1" ht="12.75"/>
    <row r="1059" s="197" customFormat="1" ht="12.75"/>
    <row r="1060" s="197" customFormat="1" ht="12.75"/>
    <row r="1061" s="197" customFormat="1" ht="12.75"/>
    <row r="1062" s="197" customFormat="1" ht="12.75"/>
    <row r="1063" s="197" customFormat="1" ht="12.75"/>
    <row r="1064" s="197" customFormat="1" ht="12.75"/>
    <row r="1065" s="197" customFormat="1" ht="12.75"/>
    <row r="1066" s="197" customFormat="1" ht="12.75"/>
    <row r="1067" s="197" customFormat="1" ht="12.75"/>
    <row r="1068" s="197" customFormat="1" ht="12.75"/>
    <row r="1069" s="197" customFormat="1" ht="12.75"/>
    <row r="1070" s="197" customFormat="1" ht="12.75"/>
    <row r="1071" s="197" customFormat="1" ht="12.75"/>
    <row r="1072" s="197" customFormat="1" ht="12.75"/>
    <row r="1073" s="197" customFormat="1" ht="12.75"/>
    <row r="1074" s="197" customFormat="1" ht="12.75"/>
    <row r="1075" s="197" customFormat="1" ht="12.75"/>
    <row r="1076" s="197" customFormat="1" ht="12.75"/>
    <row r="1077" s="197" customFormat="1" ht="12.75"/>
    <row r="1078" s="197" customFormat="1" ht="12.75"/>
    <row r="1079" s="197" customFormat="1" ht="12.75"/>
    <row r="1080" s="197" customFormat="1" ht="12.75"/>
    <row r="1081" s="197" customFormat="1" ht="12.75"/>
    <row r="1082" s="197" customFormat="1" ht="12.75"/>
    <row r="1083" s="197" customFormat="1" ht="12.75"/>
    <row r="1084" s="197" customFormat="1" ht="12.75"/>
    <row r="1085" s="197" customFormat="1" ht="12.75"/>
    <row r="1086" s="197" customFormat="1" ht="12.75"/>
    <row r="1087" s="197" customFormat="1" ht="12.75"/>
    <row r="1088" s="197" customFormat="1" ht="12.75"/>
    <row r="1089" s="197" customFormat="1" ht="12.75"/>
    <row r="1090" s="197" customFormat="1" ht="12.75"/>
    <row r="1091" s="197" customFormat="1" ht="12.75"/>
    <row r="1092" s="197" customFormat="1" ht="12.75"/>
    <row r="1093" s="197" customFormat="1" ht="12.75"/>
    <row r="1094" s="197" customFormat="1" ht="12.75"/>
    <row r="1095" s="197" customFormat="1" ht="12.75"/>
    <row r="1096" s="197" customFormat="1" ht="12.75"/>
    <row r="1097" s="197" customFormat="1" ht="12.75"/>
    <row r="1098" s="197" customFormat="1" ht="12.75"/>
    <row r="1099" s="197" customFormat="1" ht="12.75"/>
    <row r="1100" s="197" customFormat="1" ht="12.75"/>
    <row r="1101" s="197" customFormat="1" ht="12.75"/>
    <row r="1102" s="197" customFormat="1" ht="12.75"/>
    <row r="1103" s="197" customFormat="1" ht="12.75"/>
    <row r="1104" s="197" customFormat="1" ht="12.75"/>
    <row r="1105" s="197" customFormat="1" ht="12.75"/>
    <row r="1106" s="197" customFormat="1" ht="12.75"/>
    <row r="1107" s="197" customFormat="1" ht="12.75"/>
    <row r="1108" s="197" customFormat="1" ht="12.75"/>
    <row r="1109" s="197" customFormat="1" ht="12.75"/>
    <row r="1110" s="197" customFormat="1" ht="12.75"/>
    <row r="1111" s="197" customFormat="1" ht="12.75"/>
    <row r="1112" s="197" customFormat="1" ht="12.75"/>
    <row r="1113" s="197" customFormat="1" ht="12.75"/>
    <row r="1114" s="197" customFormat="1" ht="12.75"/>
    <row r="1115" s="197" customFormat="1" ht="12.75"/>
    <row r="1116" s="197" customFormat="1" ht="12.75"/>
    <row r="1117" s="197" customFormat="1" ht="12.75"/>
    <row r="1118" s="197" customFormat="1" ht="12.75"/>
    <row r="1119" s="197" customFormat="1" ht="12.75"/>
    <row r="1120" s="197" customFormat="1" ht="12.75"/>
    <row r="1121" s="197" customFormat="1" ht="12.75"/>
    <row r="1122" s="197" customFormat="1" ht="12.75"/>
    <row r="1123" s="197" customFormat="1" ht="12.75"/>
    <row r="1124" s="197" customFormat="1" ht="12.75"/>
    <row r="1125" s="197" customFormat="1" ht="12.75"/>
    <row r="1126" s="197" customFormat="1" ht="12.75"/>
    <row r="1127" s="197" customFormat="1" ht="12.75"/>
    <row r="1128" spans="8:14" s="197" customFormat="1" ht="12.75">
      <c r="H1128" s="198"/>
      <c r="I1128" s="198"/>
      <c r="J1128" s="198"/>
      <c r="K1128" s="198"/>
      <c r="L1128" s="198"/>
      <c r="M1128" s="198"/>
      <c r="N1128" s="198"/>
    </row>
  </sheetData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M39"/>
    <mergeCell ref="N39:P39"/>
    <mergeCell ref="Q41:R41"/>
    <mergeCell ref="Q46:S46"/>
    <mergeCell ref="Q47:S47"/>
    <mergeCell ref="A48:C48"/>
    <mergeCell ref="Q48:S48"/>
    <mergeCell ref="L59:N59"/>
    <mergeCell ref="Q53:R53"/>
    <mergeCell ref="Q54:R54"/>
    <mergeCell ref="Q49:R49"/>
    <mergeCell ref="Q50:R50"/>
    <mergeCell ref="Q51:R51"/>
    <mergeCell ref="Q52:R52"/>
    <mergeCell ref="F60:H60"/>
    <mergeCell ref="A61:I61"/>
    <mergeCell ref="A56:I56"/>
    <mergeCell ref="E58:H58"/>
    <mergeCell ref="F59:H59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2004-09-27T07:30:08Z</cp:lastPrinted>
  <dcterms:created xsi:type="dcterms:W3CDTF">2004-05-24T05:55:53Z</dcterms:created>
  <dcterms:modified xsi:type="dcterms:W3CDTF">2004-09-27T07:32:40Z</dcterms:modified>
  <cp:category/>
  <cp:version/>
  <cp:contentType/>
  <cp:contentStatus/>
</cp:coreProperties>
</file>