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Mei 2005" sheetId="1" r:id="rId1"/>
  </sheets>
  <definedNames/>
  <calcPr fullCalcOnLoad="1"/>
</workbook>
</file>

<file path=xl/sharedStrings.xml><?xml version="1.0" encoding="utf-8"?>
<sst xmlns="http://schemas.openxmlformats.org/spreadsheetml/2006/main" count="138" uniqueCount="112">
  <si>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</si>
  <si>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</si>
  <si>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</si>
  <si>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</si>
  <si>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</si>
  <si>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</si>
  <si>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</si>
  <si>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</si>
  <si>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</si>
  <si>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</si>
  <si>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</si>
  <si>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</si>
  <si>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</si>
  <si>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</si>
  <si>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</si>
  <si>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</si>
  <si>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</si>
  <si>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</si>
  <si>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</si>
  <si>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</si>
  <si>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Other countries</t>
  </si>
  <si>
    <t>Dinaga tse dingwe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</si>
  <si>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</si>
  <si>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</si>
  <si>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</si>
  <si>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</si>
  <si>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</si>
  <si>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</si>
  <si>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</si>
  <si>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 xml:space="preserve">Dithomelo(+)/dikamogelo gotlhegotlhe( -)  </t>
  </si>
  <si>
    <t>(f) Unutilised stock (a+b-c-d-e)</t>
  </si>
  <si>
    <t>(f) Dithoto tse di sa dirisiwang (a+b-c-d-e)</t>
  </si>
  <si>
    <t>Storers, traders</t>
  </si>
  <si>
    <t>Processors</t>
  </si>
  <si>
    <t>Badiradikuno</t>
  </si>
  <si>
    <t>Opening stock</t>
  </si>
  <si>
    <t>Dithoto tsa go simolola</t>
  </si>
  <si>
    <t>Tse di ntswang ntle</t>
  </si>
  <si>
    <t>Monthly announcement of information / Kitsiso ya kgwedi le kgwedi  ya tshedimosetso (1)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</si>
  <si>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</si>
  <si>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</si>
  <si>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</si>
  <si>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</si>
  <si>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</si>
  <si>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</si>
  <si>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</si>
  <si>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</si>
  <si>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</si>
  <si>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Babolokadithoto, bagwebi</t>
  </si>
  <si>
    <t>English</t>
  </si>
  <si>
    <t>MAIZE / MMIDI</t>
  </si>
  <si>
    <t>White</t>
  </si>
  <si>
    <t>Yellow</t>
  </si>
  <si>
    <t>Bosweu</t>
  </si>
  <si>
    <t>Serolwana</t>
  </si>
  <si>
    <t>Human consumption</t>
  </si>
  <si>
    <t>Animal feed</t>
  </si>
  <si>
    <t>Gristing</t>
  </si>
  <si>
    <t>Whole maize</t>
  </si>
  <si>
    <t xml:space="preserve">Imported </t>
  </si>
  <si>
    <t>Exported - Whole Maize</t>
  </si>
  <si>
    <t>Exported -  Products</t>
  </si>
  <si>
    <t>Dijego tsa batho</t>
  </si>
  <si>
    <t>Tshilo</t>
  </si>
  <si>
    <t>Mmidi o o feletseng</t>
  </si>
  <si>
    <t>Tse di romelwang ntle - Mmidi o o feletseng</t>
  </si>
  <si>
    <t xml:space="preserve">Tse di romelwang ntle - dikuno </t>
  </si>
  <si>
    <t>White / Bosweu</t>
  </si>
  <si>
    <t>Yellow / Serolwana</t>
  </si>
  <si>
    <t>Maize equivalent.</t>
  </si>
  <si>
    <t>Selekana le mmidi.</t>
  </si>
  <si>
    <t>May 2004</t>
  </si>
  <si>
    <t>Motsheganong 2004</t>
  </si>
  <si>
    <t>1 May/Motsheganong 2004</t>
  </si>
  <si>
    <t>31 May/Motsheganong 2004</t>
  </si>
  <si>
    <t xml:space="preserve">(g) Stock stored at: </t>
  </si>
  <si>
    <t xml:space="preserve">Stock surplus(-)/deficit(+) </t>
  </si>
  <si>
    <t>(g) Dithoto tse di beilweng kwa:</t>
  </si>
  <si>
    <t>SMI-062005</t>
  </si>
  <si>
    <t>May 2005</t>
  </si>
  <si>
    <t>Motsheganong 2005</t>
  </si>
  <si>
    <t>1 May/Motsheganong 2005</t>
  </si>
  <si>
    <t>March 2005 (On request of the industry)</t>
  </si>
  <si>
    <t xml:space="preserve"> April 2005</t>
  </si>
  <si>
    <t>Mopitlwe 2005 (Ka kopo ya intaseteri)</t>
  </si>
  <si>
    <t>Moranang 2005</t>
  </si>
  <si>
    <t>(h) Ditswantle tse di ikaeletsweng go romelwa ntle tse di sa</t>
  </si>
  <si>
    <t xml:space="preserve"> akarediwang mo  tshedimosetsong e e fa godimo</t>
  </si>
  <si>
    <t>(h) Imports destined for exports not included in</t>
  </si>
  <si>
    <t>Closing Stock</t>
  </si>
  <si>
    <t>2005/2006 Year (May - April) / Ngwaga wa 2005/2006 (Motsheganong - Moranang) (2)</t>
  </si>
  <si>
    <t>Difetiso(-)/Tlhaelo(+)</t>
  </si>
  <si>
    <t>Surplus(-)/Deficit(+)</t>
  </si>
  <si>
    <t>Dithoto tsa ho tswala</t>
  </si>
  <si>
    <t>'000 ton / tono</t>
  </si>
  <si>
    <t>ton / tono</t>
  </si>
  <si>
    <t xml:space="preserve"> the above information</t>
  </si>
  <si>
    <t xml:space="preserve">Ditswantle tse di totisitsweng Repaboliki ya Aforika Borwa </t>
  </si>
  <si>
    <t>Furu ya diphologolo/Tsa seintaseteri</t>
  </si>
  <si>
    <t>Difetiso (+) / Tlhaelo (-) ya dithoto</t>
  </si>
  <si>
    <t xml:space="preserve">31 May/Motsheganong 2005 </t>
  </si>
  <si>
    <t>Preliminary/Tsa matseno</t>
  </si>
  <si>
    <t xml:space="preserve">Producer deliveries directly from farms. (Includes a portion of the production of developing sector - the balance will </t>
  </si>
  <si>
    <t>not necessarily be included here.)</t>
  </si>
  <si>
    <t>Kgorosodithoto ya bantshadikuno go tswa dipolaseng ka tlhamalalo. (Go akaretsa karolo ya ntshodikuno ya lephata le le tlhabologang –</t>
  </si>
  <si>
    <t xml:space="preserve"> ga go ree gore tshalelo e tla bo e akareditswe fano.</t>
  </si>
  <si>
    <t>17 693</t>
  </si>
  <si>
    <t>37 027</t>
  </si>
  <si>
    <t>251 578</t>
  </si>
  <si>
    <t>53 237</t>
  </si>
  <si>
    <t>104 445</t>
  </si>
  <si>
    <t>588 560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</si>
</sst>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9">
    <font>
      <sz val="10"/>
      <name val="Arial"/>
      <family val="0"/>
    </font>
    <font>
      <b/>
      <sz val="15"/>
      <name val="Arial"/>
      <family val="2"/>
    </font>
    <font>
      <sz val="15"/>
      <name val="Arial"/>
      <family val="2"/>
    </font>
    <font>
      <b/>
      <sz val="20"/>
      <name val="Arial Narrow"/>
      <family val="2"/>
    </font>
    <font>
      <sz val="20"/>
      <name val="Arial Narrow"/>
      <family val="2"/>
    </font>
    <font>
      <i/>
      <sz val="20"/>
      <name val="Arial Narrow"/>
      <family val="2"/>
    </font>
    <font>
      <b/>
      <sz val="22"/>
      <name val="Arial"/>
      <family val="2"/>
    </font>
    <font>
      <b/>
      <sz val="22"/>
      <name val="Arial Narrow"/>
      <family val="2"/>
    </font>
    <font>
      <sz val="22"/>
      <name val="Arial"/>
      <family val="0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17" fontId="4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vertical="center"/>
    </xf>
    <xf numFmtId="164" fontId="4" fillId="0" borderId="8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>
      <alignment vertical="center"/>
    </xf>
    <xf numFmtId="1" fontId="3" fillId="0" borderId="14" xfId="0" applyNumberFormat="1" applyFont="1" applyFill="1" applyBorder="1" applyAlignment="1">
      <alignment horizontal="left" vertical="center"/>
    </xf>
    <xf numFmtId="164" fontId="4" fillId="0" borderId="8" xfId="0" applyNumberFormat="1" applyFont="1" applyFill="1" applyBorder="1" applyAlignment="1" quotePrefix="1">
      <alignment horizontal="center" vertical="center"/>
    </xf>
    <xf numFmtId="1" fontId="5" fillId="0" borderId="15" xfId="0" applyNumberFormat="1" applyFont="1" applyFill="1" applyBorder="1" applyAlignment="1">
      <alignment vertical="center"/>
    </xf>
    <xf numFmtId="1" fontId="4" fillId="0" borderId="16" xfId="0" applyNumberFormat="1" applyFont="1" applyFill="1" applyBorder="1" applyAlignment="1">
      <alignment vertical="center"/>
    </xf>
    <xf numFmtId="1" fontId="4" fillId="0" borderId="2" xfId="0" applyNumberFormat="1" applyFont="1" applyFill="1" applyBorder="1" applyAlignment="1">
      <alignment vertical="center"/>
    </xf>
    <xf numFmtId="1" fontId="4" fillId="0" borderId="3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1" fontId="5" fillId="0" borderId="18" xfId="0" applyNumberFormat="1" applyFont="1" applyFill="1" applyBorder="1" applyAlignment="1">
      <alignment horizontal="left" vertical="center"/>
    </xf>
    <xf numFmtId="1" fontId="5" fillId="0" borderId="14" xfId="0" applyNumberFormat="1" applyFont="1" applyFill="1" applyBorder="1" applyAlignment="1">
      <alignment horizontal="left" vertical="center"/>
    </xf>
    <xf numFmtId="1" fontId="4" fillId="0" borderId="5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 quotePrefix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" fontId="3" fillId="0" borderId="14" xfId="0" applyNumberFormat="1" applyFont="1" applyFill="1" applyBorder="1" applyAlignment="1" quotePrefix="1">
      <alignment horizontal="left" vertical="center"/>
    </xf>
    <xf numFmtId="164" fontId="4" fillId="0" borderId="21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left" vertical="center"/>
    </xf>
    <xf numFmtId="1" fontId="4" fillId="0" borderId="16" xfId="0" applyNumberFormat="1" applyFont="1" applyFill="1" applyBorder="1" applyAlignment="1" quotePrefix="1">
      <alignment horizontal="left" vertical="center"/>
    </xf>
    <xf numFmtId="164" fontId="4" fillId="0" borderId="22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24" xfId="0" applyNumberFormat="1" applyFont="1" applyFill="1" applyBorder="1" applyAlignment="1">
      <alignment vertical="center"/>
    </xf>
    <xf numFmtId="1" fontId="4" fillId="0" borderId="17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vertical="center"/>
    </xf>
    <xf numFmtId="1" fontId="5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4" fillId="0" borderId="25" xfId="0" applyNumberFormat="1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1" fontId="5" fillId="0" borderId="28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20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 horizontal="right" vertical="center"/>
    </xf>
    <xf numFmtId="1" fontId="4" fillId="0" borderId="26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right" vertical="center"/>
    </xf>
    <xf numFmtId="1" fontId="4" fillId="0" borderId="18" xfId="0" applyNumberFormat="1" applyFont="1" applyFill="1" applyBorder="1" applyAlignment="1">
      <alignment horizontal="left" vertical="center"/>
    </xf>
    <xf numFmtId="1" fontId="4" fillId="0" borderId="14" xfId="0" applyNumberFormat="1" applyFont="1" applyFill="1" applyBorder="1" applyAlignment="1">
      <alignment horizontal="left" vertical="center"/>
    </xf>
    <xf numFmtId="164" fontId="4" fillId="0" borderId="31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right" vertical="center"/>
    </xf>
    <xf numFmtId="1" fontId="3" fillId="0" borderId="4" xfId="0" applyNumberFormat="1" applyFont="1" applyFill="1" applyBorder="1" applyAlignment="1">
      <alignment horizontal="right" vertical="center"/>
    </xf>
    <xf numFmtId="164" fontId="4" fillId="0" borderId="32" xfId="0" applyNumberFormat="1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1" fontId="5" fillId="0" borderId="16" xfId="0" applyNumberFormat="1" applyFont="1" applyFill="1" applyBorder="1" applyAlignment="1" quotePrefix="1">
      <alignment horizontal="left" vertical="center"/>
    </xf>
    <xf numFmtId="164" fontId="4" fillId="0" borderId="33" xfId="0" applyNumberFormat="1" applyFont="1" applyFill="1" applyBorder="1" applyAlignment="1" quotePrefix="1">
      <alignment horizontal="center" vertical="center"/>
    </xf>
    <xf numFmtId="0" fontId="5" fillId="0" borderId="34" xfId="0" applyFont="1" applyFill="1" applyBorder="1" applyAlignment="1">
      <alignment horizontal="right" vertical="center"/>
    </xf>
    <xf numFmtId="1" fontId="5" fillId="0" borderId="26" xfId="0" applyNumberFormat="1" applyFont="1" applyFill="1" applyBorder="1" applyAlignment="1" quotePrefix="1">
      <alignment vertical="center"/>
    </xf>
    <xf numFmtId="1" fontId="5" fillId="0" borderId="35" xfId="0" applyNumberFormat="1" applyFont="1" applyFill="1" applyBorder="1" applyAlignment="1">
      <alignment horizontal="left" vertical="center"/>
    </xf>
    <xf numFmtId="1" fontId="4" fillId="0" borderId="34" xfId="0" applyNumberFormat="1" applyFont="1" applyFill="1" applyBorder="1" applyAlignment="1">
      <alignment vertical="center"/>
    </xf>
    <xf numFmtId="1" fontId="4" fillId="0" borderId="36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1" fontId="5" fillId="0" borderId="28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38" xfId="0" applyNumberFormat="1" applyFont="1" applyFill="1" applyBorder="1" applyAlignment="1">
      <alignment vertical="center"/>
    </xf>
    <xf numFmtId="164" fontId="4" fillId="0" borderId="39" xfId="0" applyNumberFormat="1" applyFont="1" applyFill="1" applyBorder="1" applyAlignment="1" quotePrefix="1">
      <alignment horizontal="center" vertical="center"/>
    </xf>
    <xf numFmtId="0" fontId="5" fillId="0" borderId="23" xfId="0" applyFont="1" applyFill="1" applyBorder="1" applyAlignment="1" quotePrefix="1">
      <alignment horizontal="right" vertical="center"/>
    </xf>
    <xf numFmtId="1" fontId="5" fillId="0" borderId="0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right" vertical="center"/>
    </xf>
    <xf numFmtId="0" fontId="5" fillId="0" borderId="25" xfId="0" applyFont="1" applyFill="1" applyBorder="1" applyAlignment="1" quotePrefix="1">
      <alignment horizontal="right" vertical="center"/>
    </xf>
    <xf numFmtId="1" fontId="5" fillId="0" borderId="38" xfId="0" applyNumberFormat="1" applyFont="1" applyFill="1" applyBorder="1" applyAlignment="1" quotePrefix="1">
      <alignment vertical="center"/>
    </xf>
    <xf numFmtId="1" fontId="4" fillId="0" borderId="40" xfId="0" applyNumberFormat="1" applyFont="1" applyFill="1" applyBorder="1" applyAlignment="1">
      <alignment vertical="center"/>
    </xf>
    <xf numFmtId="1" fontId="4" fillId="0" borderId="41" xfId="0" applyNumberFormat="1" applyFont="1" applyFill="1" applyBorder="1" applyAlignment="1">
      <alignment vertical="center"/>
    </xf>
    <xf numFmtId="164" fontId="4" fillId="0" borderId="31" xfId="0" applyNumberFormat="1" applyFont="1" applyFill="1" applyBorder="1" applyAlignment="1" quotePrefix="1">
      <alignment horizontal="center" vertical="center"/>
    </xf>
    <xf numFmtId="0" fontId="5" fillId="0" borderId="38" xfId="0" applyFont="1" applyFill="1" applyBorder="1" applyAlignment="1" quotePrefix="1">
      <alignment horizontal="right" vertical="center"/>
    </xf>
    <xf numFmtId="1" fontId="3" fillId="0" borderId="9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64" fontId="4" fillId="0" borderId="42" xfId="0" applyNumberFormat="1" applyFont="1" applyFill="1" applyBorder="1" applyAlignment="1" quotePrefix="1">
      <alignment horizontal="center" vertical="center"/>
    </xf>
    <xf numFmtId="1" fontId="5" fillId="0" borderId="18" xfId="0" applyNumberFormat="1" applyFont="1" applyFill="1" applyBorder="1" applyAlignment="1">
      <alignment vertical="center"/>
    </xf>
    <xf numFmtId="1" fontId="4" fillId="0" borderId="1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" fontId="3" fillId="0" borderId="40" xfId="0" applyNumberFormat="1" applyFont="1" applyFill="1" applyBorder="1" applyAlignment="1">
      <alignment horizontal="left" vertical="center"/>
    </xf>
    <xf numFmtId="1" fontId="3" fillId="0" borderId="19" xfId="0" applyNumberFormat="1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" fontId="3" fillId="0" borderId="43" xfId="0" applyNumberFormat="1" applyFont="1" applyFill="1" applyBorder="1" applyAlignment="1">
      <alignment vertical="center"/>
    </xf>
    <xf numFmtId="1" fontId="4" fillId="0" borderId="32" xfId="0" applyNumberFormat="1" applyFont="1" applyFill="1" applyBorder="1" applyAlignment="1">
      <alignment vertical="center"/>
    </xf>
    <xf numFmtId="164" fontId="4" fillId="0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vertical="center"/>
    </xf>
    <xf numFmtId="164" fontId="4" fillId="0" borderId="42" xfId="0" applyNumberFormat="1" applyFont="1" applyFill="1" applyBorder="1" applyAlignment="1">
      <alignment horizontal="right" vertical="center"/>
    </xf>
    <xf numFmtId="1" fontId="3" fillId="0" borderId="32" xfId="0" applyNumberFormat="1" applyFont="1" applyFill="1" applyBorder="1" applyAlignment="1">
      <alignment vertical="center"/>
    </xf>
    <xf numFmtId="1" fontId="4" fillId="0" borderId="2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horizontal="right" vertical="center"/>
    </xf>
    <xf numFmtId="1" fontId="4" fillId="0" borderId="23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9" xfId="0" applyNumberFormat="1" applyFont="1" applyFill="1" applyBorder="1" applyAlignment="1" quotePrefix="1">
      <alignment horizontal="left" vertical="center"/>
    </xf>
    <xf numFmtId="1" fontId="4" fillId="0" borderId="9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4" fillId="0" borderId="4" xfId="0" applyNumberFormat="1" applyFont="1" applyFill="1" applyBorder="1" applyAlignment="1">
      <alignment vertical="center"/>
    </xf>
    <xf numFmtId="1" fontId="4" fillId="0" borderId="38" xfId="0" applyNumberFormat="1" applyFont="1" applyFill="1" applyBorder="1" applyAlignment="1">
      <alignment horizontal="right" vertical="center"/>
    </xf>
    <xf numFmtId="1" fontId="4" fillId="0" borderId="40" xfId="0" applyNumberFormat="1" applyFont="1" applyFill="1" applyBorder="1" applyAlignment="1" quotePrefix="1">
      <alignment horizontal="left" vertical="center"/>
    </xf>
    <xf numFmtId="1" fontId="4" fillId="0" borderId="19" xfId="0" applyNumberFormat="1" applyFont="1" applyFill="1" applyBorder="1" applyAlignment="1">
      <alignment horizontal="lef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64" fontId="4" fillId="0" borderId="49" xfId="0" applyNumberFormat="1" applyFont="1" applyFill="1" applyBorder="1" applyAlignment="1" quotePrefix="1">
      <alignment horizontal="center" vertical="center"/>
    </xf>
    <xf numFmtId="1" fontId="4" fillId="0" borderId="7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right" vertical="center"/>
    </xf>
    <xf numFmtId="1" fontId="5" fillId="0" borderId="4" xfId="0" applyNumberFormat="1" applyFont="1" applyFill="1" applyBorder="1" applyAlignment="1">
      <alignment horizontal="right" vertical="center"/>
    </xf>
    <xf numFmtId="1" fontId="5" fillId="0" borderId="9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 quotePrefix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left" vertical="center"/>
    </xf>
    <xf numFmtId="1" fontId="5" fillId="0" borderId="40" xfId="0" applyNumberFormat="1" applyFont="1" applyFill="1" applyBorder="1" applyAlignment="1">
      <alignment vertical="center"/>
    </xf>
    <xf numFmtId="1" fontId="5" fillId="0" borderId="19" xfId="0" applyNumberFormat="1" applyFont="1" applyFill="1" applyBorder="1" applyAlignment="1">
      <alignment vertical="center"/>
    </xf>
    <xf numFmtId="1" fontId="5" fillId="0" borderId="19" xfId="0" applyNumberFormat="1" applyFont="1" applyFill="1" applyBorder="1" applyAlignment="1">
      <alignment horizontal="right" vertical="center"/>
    </xf>
    <xf numFmtId="1" fontId="5" fillId="0" borderId="15" xfId="0" applyNumberFormat="1" applyFont="1" applyFill="1" applyBorder="1" applyAlignment="1">
      <alignment vertical="center" wrapText="1"/>
    </xf>
    <xf numFmtId="1" fontId="4" fillId="0" borderId="33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49" fontId="4" fillId="0" borderId="50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 quotePrefix="1">
      <alignment horizontal="center" vertical="center"/>
    </xf>
    <xf numFmtId="49" fontId="4" fillId="0" borderId="13" xfId="0" applyNumberFormat="1" applyFont="1" applyFill="1" applyBorder="1" applyAlignment="1" quotePrefix="1">
      <alignment horizontal="center" vertical="center"/>
    </xf>
    <xf numFmtId="0" fontId="3" fillId="0" borderId="32" xfId="0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 quotePrefix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17" fontId="4" fillId="0" borderId="9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4" fontId="7" fillId="0" borderId="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40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 quotePrefix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 quotePrefix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32" xfId="0" applyNumberFormat="1" applyFont="1" applyFill="1" applyBorder="1" applyAlignment="1">
      <alignment horizontal="left" vertical="center"/>
    </xf>
    <xf numFmtId="17" fontId="4" fillId="0" borderId="0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left"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35" xfId="0" applyNumberFormat="1" applyFont="1" applyFill="1" applyBorder="1" applyAlignment="1">
      <alignment vertical="center"/>
    </xf>
    <xf numFmtId="1" fontId="4" fillId="0" borderId="46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1" fontId="4" fillId="0" borderId="50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right" vertical="center"/>
    </xf>
    <xf numFmtId="1" fontId="4" fillId="0" borderId="57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 quotePrefix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7155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1</xdr:row>
      <xdr:rowOff>76200</xdr:rowOff>
    </xdr:from>
    <xdr:to>
      <xdr:col>2</xdr:col>
      <xdr:colOff>2647950</xdr:colOff>
      <xdr:row>6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419100"/>
          <a:ext cx="19621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1047750</xdr:colOff>
      <xdr:row>53</xdr:row>
      <xdr:rowOff>0</xdr:rowOff>
    </xdr:from>
    <xdr:to>
      <xdr:col>6</xdr:col>
      <xdr:colOff>914400</xdr:colOff>
      <xdr:row>53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0" y="15459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1047750</xdr:colOff>
      <xdr:row>53</xdr:row>
      <xdr:rowOff>0</xdr:rowOff>
    </xdr:from>
    <xdr:to>
      <xdr:col>6</xdr:col>
      <xdr:colOff>914400</xdr:colOff>
      <xdr:row>53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0" y="15459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53</xdr:row>
      <xdr:rowOff>0</xdr:rowOff>
    </xdr:from>
    <xdr:to>
      <xdr:col>12</xdr:col>
      <xdr:colOff>123825</xdr:colOff>
      <xdr:row>53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5459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53</xdr:row>
      <xdr:rowOff>0</xdr:rowOff>
    </xdr:from>
    <xdr:to>
      <xdr:col>12</xdr:col>
      <xdr:colOff>104775</xdr:colOff>
      <xdr:row>53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5459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53</xdr:row>
      <xdr:rowOff>0</xdr:rowOff>
    </xdr:from>
    <xdr:to>
      <xdr:col>12</xdr:col>
      <xdr:colOff>104775</xdr:colOff>
      <xdr:row>53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5459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53</xdr:row>
      <xdr:rowOff>0</xdr:rowOff>
    </xdr:from>
    <xdr:to>
      <xdr:col>12</xdr:col>
      <xdr:colOff>104775</xdr:colOff>
      <xdr:row>53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5459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53</xdr:row>
      <xdr:rowOff>0</xdr:rowOff>
    </xdr:from>
    <xdr:to>
      <xdr:col>12</xdr:col>
      <xdr:colOff>104775</xdr:colOff>
      <xdr:row>53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5459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53</xdr:row>
      <xdr:rowOff>0</xdr:rowOff>
    </xdr:from>
    <xdr:to>
      <xdr:col>12</xdr:col>
      <xdr:colOff>104775</xdr:colOff>
      <xdr:row>53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5459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53</xdr:row>
      <xdr:rowOff>0</xdr:rowOff>
    </xdr:from>
    <xdr:to>
      <xdr:col>12</xdr:col>
      <xdr:colOff>104775</xdr:colOff>
      <xdr:row>53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5459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53</xdr:row>
      <xdr:rowOff>0</xdr:rowOff>
    </xdr:from>
    <xdr:to>
      <xdr:col>12</xdr:col>
      <xdr:colOff>104775</xdr:colOff>
      <xdr:row>53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5459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53</xdr:row>
      <xdr:rowOff>0</xdr:rowOff>
    </xdr:from>
    <xdr:to>
      <xdr:col>12</xdr:col>
      <xdr:colOff>104775</xdr:colOff>
      <xdr:row>53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5459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53</xdr:row>
      <xdr:rowOff>0</xdr:rowOff>
    </xdr:from>
    <xdr:to>
      <xdr:col>12</xdr:col>
      <xdr:colOff>104775</xdr:colOff>
      <xdr:row>53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5459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53</xdr:row>
      <xdr:rowOff>0</xdr:rowOff>
    </xdr:from>
    <xdr:to>
      <xdr:col>12</xdr:col>
      <xdr:colOff>104775</xdr:colOff>
      <xdr:row>53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5459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53</xdr:row>
      <xdr:rowOff>0</xdr:rowOff>
    </xdr:from>
    <xdr:to>
      <xdr:col>12</xdr:col>
      <xdr:colOff>104775</xdr:colOff>
      <xdr:row>53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5459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53</xdr:row>
      <xdr:rowOff>0</xdr:rowOff>
    </xdr:from>
    <xdr:to>
      <xdr:col>12</xdr:col>
      <xdr:colOff>104775</xdr:colOff>
      <xdr:row>53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5459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53</xdr:row>
      <xdr:rowOff>0</xdr:rowOff>
    </xdr:from>
    <xdr:to>
      <xdr:col>12</xdr:col>
      <xdr:colOff>104775</xdr:colOff>
      <xdr:row>53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5459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53</xdr:row>
      <xdr:rowOff>0</xdr:rowOff>
    </xdr:from>
    <xdr:to>
      <xdr:col>12</xdr:col>
      <xdr:colOff>104775</xdr:colOff>
      <xdr:row>53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5459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53</xdr:row>
      <xdr:rowOff>0</xdr:rowOff>
    </xdr:from>
    <xdr:to>
      <xdr:col>12</xdr:col>
      <xdr:colOff>104775</xdr:colOff>
      <xdr:row>53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5459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53</xdr:row>
      <xdr:rowOff>0</xdr:rowOff>
    </xdr:from>
    <xdr:to>
      <xdr:col>12</xdr:col>
      <xdr:colOff>104775</xdr:colOff>
      <xdr:row>53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5459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53</xdr:row>
      <xdr:rowOff>0</xdr:rowOff>
    </xdr:from>
    <xdr:to>
      <xdr:col>12</xdr:col>
      <xdr:colOff>104775</xdr:colOff>
      <xdr:row>53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5459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53</xdr:row>
      <xdr:rowOff>0</xdr:rowOff>
    </xdr:from>
    <xdr:to>
      <xdr:col>12</xdr:col>
      <xdr:colOff>104775</xdr:colOff>
      <xdr:row>53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5459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53</xdr:row>
      <xdr:rowOff>0</xdr:rowOff>
    </xdr:from>
    <xdr:to>
      <xdr:col>12</xdr:col>
      <xdr:colOff>104775</xdr:colOff>
      <xdr:row>53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5459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53</xdr:row>
      <xdr:rowOff>0</xdr:rowOff>
    </xdr:from>
    <xdr:to>
      <xdr:col>12</xdr:col>
      <xdr:colOff>104775</xdr:colOff>
      <xdr:row>53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5459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53</xdr:row>
      <xdr:rowOff>0</xdr:rowOff>
    </xdr:from>
    <xdr:to>
      <xdr:col>12</xdr:col>
      <xdr:colOff>104775</xdr:colOff>
      <xdr:row>53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5459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53</xdr:row>
      <xdr:rowOff>0</xdr:rowOff>
    </xdr:from>
    <xdr:to>
      <xdr:col>12</xdr:col>
      <xdr:colOff>104775</xdr:colOff>
      <xdr:row>53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5459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53</xdr:row>
      <xdr:rowOff>0</xdr:rowOff>
    </xdr:from>
    <xdr:to>
      <xdr:col>12</xdr:col>
      <xdr:colOff>123825</xdr:colOff>
      <xdr:row>53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5459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251585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17659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17659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60</xdr:row>
      <xdr:rowOff>0</xdr:rowOff>
    </xdr:from>
    <xdr:to>
      <xdr:col>12</xdr:col>
      <xdr:colOff>123825</xdr:colOff>
      <xdr:row>60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7659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60</xdr:row>
      <xdr:rowOff>0</xdr:rowOff>
    </xdr:from>
    <xdr:to>
      <xdr:col>12</xdr:col>
      <xdr:colOff>123825</xdr:colOff>
      <xdr:row>60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7659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60</xdr:row>
      <xdr:rowOff>0</xdr:rowOff>
    </xdr:from>
    <xdr:to>
      <xdr:col>12</xdr:col>
      <xdr:colOff>123825</xdr:colOff>
      <xdr:row>60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7659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60</xdr:row>
      <xdr:rowOff>0</xdr:rowOff>
    </xdr:from>
    <xdr:to>
      <xdr:col>12</xdr:col>
      <xdr:colOff>123825</xdr:colOff>
      <xdr:row>60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7659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17659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17659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60</xdr:row>
      <xdr:rowOff>0</xdr:rowOff>
    </xdr:from>
    <xdr:to>
      <xdr:col>12</xdr:col>
      <xdr:colOff>123825</xdr:colOff>
      <xdr:row>60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7659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60</xdr:row>
      <xdr:rowOff>0</xdr:rowOff>
    </xdr:from>
    <xdr:to>
      <xdr:col>12</xdr:col>
      <xdr:colOff>123825</xdr:colOff>
      <xdr:row>60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7659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60</xdr:row>
      <xdr:rowOff>0</xdr:rowOff>
    </xdr:from>
    <xdr:to>
      <xdr:col>12</xdr:col>
      <xdr:colOff>123825</xdr:colOff>
      <xdr:row>60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7659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60</xdr:row>
      <xdr:rowOff>0</xdr:rowOff>
    </xdr:from>
    <xdr:to>
      <xdr:col>12</xdr:col>
      <xdr:colOff>123825</xdr:colOff>
      <xdr:row>60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7659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60</xdr:row>
      <xdr:rowOff>0</xdr:rowOff>
    </xdr:from>
    <xdr:to>
      <xdr:col>12</xdr:col>
      <xdr:colOff>123825</xdr:colOff>
      <xdr:row>60</xdr:row>
      <xdr:rowOff>0</xdr:rowOff>
    </xdr:to>
    <xdr:pic>
      <xdr:nvPicPr>
        <xdr:cNvPr id="42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7659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60</xdr:row>
      <xdr:rowOff>0</xdr:rowOff>
    </xdr:from>
    <xdr:to>
      <xdr:col>12</xdr:col>
      <xdr:colOff>123825</xdr:colOff>
      <xdr:row>60</xdr:row>
      <xdr:rowOff>0</xdr:rowOff>
    </xdr:to>
    <xdr:pic>
      <xdr:nvPicPr>
        <xdr:cNvPr id="43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7659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60</xdr:row>
      <xdr:rowOff>0</xdr:rowOff>
    </xdr:from>
    <xdr:to>
      <xdr:col>12</xdr:col>
      <xdr:colOff>123825</xdr:colOff>
      <xdr:row>60</xdr:row>
      <xdr:rowOff>0</xdr:rowOff>
    </xdr:to>
    <xdr:pic>
      <xdr:nvPicPr>
        <xdr:cNvPr id="44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7659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60</xdr:row>
      <xdr:rowOff>0</xdr:rowOff>
    </xdr:from>
    <xdr:to>
      <xdr:col>12</xdr:col>
      <xdr:colOff>123825</xdr:colOff>
      <xdr:row>60</xdr:row>
      <xdr:rowOff>0</xdr:rowOff>
    </xdr:to>
    <xdr:pic>
      <xdr:nvPicPr>
        <xdr:cNvPr id="45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7659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60</xdr:row>
      <xdr:rowOff>0</xdr:rowOff>
    </xdr:from>
    <xdr:to>
      <xdr:col>12</xdr:col>
      <xdr:colOff>123825</xdr:colOff>
      <xdr:row>60</xdr:row>
      <xdr:rowOff>0</xdr:rowOff>
    </xdr:to>
    <xdr:pic>
      <xdr:nvPicPr>
        <xdr:cNvPr id="46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7659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60</xdr:row>
      <xdr:rowOff>0</xdr:rowOff>
    </xdr:from>
    <xdr:to>
      <xdr:col>12</xdr:col>
      <xdr:colOff>123825</xdr:colOff>
      <xdr:row>60</xdr:row>
      <xdr:rowOff>0</xdr:rowOff>
    </xdr:to>
    <xdr:pic>
      <xdr:nvPicPr>
        <xdr:cNvPr id="47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7659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60</xdr:row>
      <xdr:rowOff>0</xdr:rowOff>
    </xdr:from>
    <xdr:to>
      <xdr:col>12</xdr:col>
      <xdr:colOff>123825</xdr:colOff>
      <xdr:row>60</xdr:row>
      <xdr:rowOff>0</xdr:rowOff>
    </xdr:to>
    <xdr:pic>
      <xdr:nvPicPr>
        <xdr:cNvPr id="48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7659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60</xdr:row>
      <xdr:rowOff>0</xdr:rowOff>
    </xdr:from>
    <xdr:to>
      <xdr:col>12</xdr:col>
      <xdr:colOff>123825</xdr:colOff>
      <xdr:row>60</xdr:row>
      <xdr:rowOff>0</xdr:rowOff>
    </xdr:to>
    <xdr:pic>
      <xdr:nvPicPr>
        <xdr:cNvPr id="49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7659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60</xdr:row>
      <xdr:rowOff>0</xdr:rowOff>
    </xdr:from>
    <xdr:to>
      <xdr:col>12</xdr:col>
      <xdr:colOff>123825</xdr:colOff>
      <xdr:row>60</xdr:row>
      <xdr:rowOff>0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7659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60</xdr:row>
      <xdr:rowOff>0</xdr:rowOff>
    </xdr:from>
    <xdr:to>
      <xdr:col>12</xdr:col>
      <xdr:colOff>123825</xdr:colOff>
      <xdr:row>60</xdr:row>
      <xdr:rowOff>0</xdr:rowOff>
    </xdr:to>
    <xdr:pic>
      <xdr:nvPicPr>
        <xdr:cNvPr id="5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7659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60</xdr:row>
      <xdr:rowOff>0</xdr:rowOff>
    </xdr:from>
    <xdr:to>
      <xdr:col>12</xdr:col>
      <xdr:colOff>123825</xdr:colOff>
      <xdr:row>60</xdr:row>
      <xdr:rowOff>0</xdr:rowOff>
    </xdr:to>
    <xdr:pic>
      <xdr:nvPicPr>
        <xdr:cNvPr id="52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7659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60</xdr:row>
      <xdr:rowOff>0</xdr:rowOff>
    </xdr:from>
    <xdr:to>
      <xdr:col>12</xdr:col>
      <xdr:colOff>123825</xdr:colOff>
      <xdr:row>60</xdr:row>
      <xdr:rowOff>0</xdr:rowOff>
    </xdr:to>
    <xdr:pic>
      <xdr:nvPicPr>
        <xdr:cNvPr id="53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7659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60</xdr:row>
      <xdr:rowOff>0</xdr:rowOff>
    </xdr:from>
    <xdr:to>
      <xdr:col>12</xdr:col>
      <xdr:colOff>123825</xdr:colOff>
      <xdr:row>60</xdr:row>
      <xdr:rowOff>0</xdr:rowOff>
    </xdr:to>
    <xdr:pic>
      <xdr:nvPicPr>
        <xdr:cNvPr id="54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7659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60</xdr:row>
      <xdr:rowOff>0</xdr:rowOff>
    </xdr:from>
    <xdr:to>
      <xdr:col>12</xdr:col>
      <xdr:colOff>123825</xdr:colOff>
      <xdr:row>60</xdr:row>
      <xdr:rowOff>0</xdr:rowOff>
    </xdr:to>
    <xdr:pic>
      <xdr:nvPicPr>
        <xdr:cNvPr id="55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7659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60</xdr:row>
      <xdr:rowOff>0</xdr:rowOff>
    </xdr:from>
    <xdr:to>
      <xdr:col>12</xdr:col>
      <xdr:colOff>123825</xdr:colOff>
      <xdr:row>60</xdr:row>
      <xdr:rowOff>0</xdr:rowOff>
    </xdr:to>
    <xdr:pic>
      <xdr:nvPicPr>
        <xdr:cNvPr id="56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7659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60</xdr:row>
      <xdr:rowOff>0</xdr:rowOff>
    </xdr:from>
    <xdr:to>
      <xdr:col>12</xdr:col>
      <xdr:colOff>123825</xdr:colOff>
      <xdr:row>60</xdr:row>
      <xdr:rowOff>0</xdr:rowOff>
    </xdr:to>
    <xdr:pic>
      <xdr:nvPicPr>
        <xdr:cNvPr id="57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7659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60</xdr:row>
      <xdr:rowOff>0</xdr:rowOff>
    </xdr:from>
    <xdr:to>
      <xdr:col>12</xdr:col>
      <xdr:colOff>123825</xdr:colOff>
      <xdr:row>60</xdr:row>
      <xdr:rowOff>0</xdr:rowOff>
    </xdr:to>
    <xdr:pic>
      <xdr:nvPicPr>
        <xdr:cNvPr id="58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7659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60</xdr:row>
      <xdr:rowOff>0</xdr:rowOff>
    </xdr:from>
    <xdr:to>
      <xdr:col>12</xdr:col>
      <xdr:colOff>123825</xdr:colOff>
      <xdr:row>60</xdr:row>
      <xdr:rowOff>0</xdr:rowOff>
    </xdr:to>
    <xdr:pic>
      <xdr:nvPicPr>
        <xdr:cNvPr id="59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7659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60</xdr:row>
      <xdr:rowOff>0</xdr:rowOff>
    </xdr:from>
    <xdr:to>
      <xdr:col>12</xdr:col>
      <xdr:colOff>123825</xdr:colOff>
      <xdr:row>60</xdr:row>
      <xdr:rowOff>0</xdr:rowOff>
    </xdr:to>
    <xdr:pic>
      <xdr:nvPicPr>
        <xdr:cNvPr id="60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7659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60</xdr:row>
      <xdr:rowOff>0</xdr:rowOff>
    </xdr:from>
    <xdr:to>
      <xdr:col>12</xdr:col>
      <xdr:colOff>123825</xdr:colOff>
      <xdr:row>60</xdr:row>
      <xdr:rowOff>0</xdr:rowOff>
    </xdr:to>
    <xdr:pic>
      <xdr:nvPicPr>
        <xdr:cNvPr id="61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7659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60</xdr:row>
      <xdr:rowOff>0</xdr:rowOff>
    </xdr:from>
    <xdr:to>
      <xdr:col>12</xdr:col>
      <xdr:colOff>123825</xdr:colOff>
      <xdr:row>60</xdr:row>
      <xdr:rowOff>0</xdr:rowOff>
    </xdr:to>
    <xdr:pic>
      <xdr:nvPicPr>
        <xdr:cNvPr id="62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7659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60</xdr:row>
      <xdr:rowOff>0</xdr:rowOff>
    </xdr:from>
    <xdr:to>
      <xdr:col>12</xdr:col>
      <xdr:colOff>123825</xdr:colOff>
      <xdr:row>60</xdr:row>
      <xdr:rowOff>0</xdr:rowOff>
    </xdr:to>
    <xdr:pic>
      <xdr:nvPicPr>
        <xdr:cNvPr id="63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7659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60</xdr:row>
      <xdr:rowOff>0</xdr:rowOff>
    </xdr:from>
    <xdr:to>
      <xdr:col>12</xdr:col>
      <xdr:colOff>123825</xdr:colOff>
      <xdr:row>60</xdr:row>
      <xdr:rowOff>0</xdr:rowOff>
    </xdr:to>
    <xdr:pic>
      <xdr:nvPicPr>
        <xdr:cNvPr id="64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7659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965"/>
  <sheetViews>
    <sheetView tabSelected="1" zoomScale="50" zoomScaleNormal="50" workbookViewId="0" topLeftCell="A1">
      <selection activeCell="A1" sqref="A1:IV16384"/>
    </sheetView>
  </sheetViews>
  <sheetFormatPr defaultColWidth="9.140625" defaultRowHeight="12.75"/>
  <cols>
    <col min="1" max="1" width="2.7109375" style="4" customWidth="1"/>
    <col min="2" max="2" width="3.00390625" style="4" customWidth="1"/>
    <col min="3" max="3" width="70.00390625" style="4" customWidth="1"/>
    <col min="4" max="6" width="25.7109375" style="4" customWidth="1"/>
    <col min="7" max="7" width="15.7109375" style="4" customWidth="1"/>
    <col min="8" max="10" width="25.7109375" style="4" customWidth="1"/>
    <col min="11" max="11" width="86.28125" style="4" customWidth="1"/>
    <col min="12" max="12" width="2.140625" style="4" customWidth="1"/>
    <col min="13" max="13" width="1.8515625" style="3" customWidth="1"/>
    <col min="14" max="14" width="0.9921875" style="3" customWidth="1"/>
    <col min="15" max="147" width="7.8515625" style="3" customWidth="1"/>
    <col min="148" max="16384" width="7.8515625" style="4" customWidth="1"/>
  </cols>
  <sheetData>
    <row r="1" spans="1:14" s="2" customFormat="1" ht="27" customHeight="1">
      <c r="A1" s="180"/>
      <c r="B1" s="181"/>
      <c r="C1" s="182"/>
      <c r="D1" s="186" t="s">
        <v>50</v>
      </c>
      <c r="E1" s="186"/>
      <c r="F1" s="186"/>
      <c r="G1" s="186"/>
      <c r="H1" s="186"/>
      <c r="I1" s="186"/>
      <c r="J1" s="186"/>
      <c r="K1" s="174" t="s">
        <v>78</v>
      </c>
      <c r="L1" s="175"/>
      <c r="M1" s="176"/>
      <c r="N1" s="1"/>
    </row>
    <row r="2" spans="1:14" s="6" customFormat="1" ht="24.75" customHeight="1">
      <c r="A2" s="183"/>
      <c r="B2" s="184"/>
      <c r="C2" s="185"/>
      <c r="D2" s="198" t="s">
        <v>38</v>
      </c>
      <c r="E2" s="198"/>
      <c r="F2" s="198"/>
      <c r="G2" s="198"/>
      <c r="H2" s="198"/>
      <c r="I2" s="198"/>
      <c r="J2" s="198"/>
      <c r="K2" s="231"/>
      <c r="L2" s="232"/>
      <c r="M2" s="233"/>
      <c r="N2" s="5"/>
    </row>
    <row r="3" spans="1:14" s="6" customFormat="1" ht="24.75" customHeight="1">
      <c r="A3" s="183"/>
      <c r="B3" s="184"/>
      <c r="C3" s="185"/>
      <c r="D3" s="198" t="s">
        <v>90</v>
      </c>
      <c r="E3" s="198"/>
      <c r="F3" s="198"/>
      <c r="G3" s="198"/>
      <c r="H3" s="198"/>
      <c r="I3" s="198"/>
      <c r="J3" s="198"/>
      <c r="K3" s="231"/>
      <c r="L3" s="232"/>
      <c r="M3" s="233"/>
      <c r="N3" s="5"/>
    </row>
    <row r="4" spans="1:14" s="6" customFormat="1" ht="24.75" customHeight="1" thickBot="1">
      <c r="A4" s="183"/>
      <c r="B4" s="184"/>
      <c r="C4" s="185"/>
      <c r="D4" s="202" t="s">
        <v>94</v>
      </c>
      <c r="E4" s="203"/>
      <c r="F4" s="203"/>
      <c r="G4" s="203"/>
      <c r="H4" s="203"/>
      <c r="I4" s="203"/>
      <c r="J4" s="204"/>
      <c r="K4" s="234"/>
      <c r="L4" s="235"/>
      <c r="M4" s="236"/>
      <c r="N4" s="5"/>
    </row>
    <row r="5" spans="1:147" s="9" customFormat="1" ht="24.75" customHeight="1">
      <c r="A5" s="183"/>
      <c r="B5" s="184"/>
      <c r="C5" s="185"/>
      <c r="D5" s="187" t="s">
        <v>79</v>
      </c>
      <c r="E5" s="188"/>
      <c r="F5" s="189"/>
      <c r="G5" s="7"/>
      <c r="H5" s="187" t="s">
        <v>71</v>
      </c>
      <c r="I5" s="188"/>
      <c r="J5" s="189"/>
      <c r="K5" s="191">
        <v>38165</v>
      </c>
      <c r="L5" s="192"/>
      <c r="M5" s="193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</row>
    <row r="6" spans="1:147" s="9" customFormat="1" ht="24.75" customHeight="1">
      <c r="A6" s="183"/>
      <c r="B6" s="184"/>
      <c r="C6" s="185"/>
      <c r="D6" s="190" t="s">
        <v>80</v>
      </c>
      <c r="E6" s="188"/>
      <c r="F6" s="189"/>
      <c r="G6" s="7"/>
      <c r="H6" s="190" t="s">
        <v>72</v>
      </c>
      <c r="I6" s="188"/>
      <c r="J6" s="189"/>
      <c r="K6" s="191"/>
      <c r="L6" s="192"/>
      <c r="M6" s="193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</row>
    <row r="7" spans="1:147" s="12" customFormat="1" ht="24.75" customHeight="1" thickBot="1">
      <c r="A7" s="183"/>
      <c r="B7" s="184"/>
      <c r="C7" s="185"/>
      <c r="D7" s="199" t="s">
        <v>101</v>
      </c>
      <c r="E7" s="200"/>
      <c r="F7" s="201"/>
      <c r="G7" s="10" t="s">
        <v>0</v>
      </c>
      <c r="H7" s="199"/>
      <c r="I7" s="200"/>
      <c r="J7" s="201"/>
      <c r="K7" s="194"/>
      <c r="L7" s="192"/>
      <c r="M7" s="193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</row>
    <row r="8" spans="1:147" s="12" customFormat="1" ht="24.75" customHeight="1">
      <c r="A8" s="183"/>
      <c r="B8" s="184"/>
      <c r="C8" s="185"/>
      <c r="D8" s="13" t="s">
        <v>51</v>
      </c>
      <c r="E8" s="14" t="s">
        <v>52</v>
      </c>
      <c r="F8" s="15" t="s">
        <v>2</v>
      </c>
      <c r="G8" s="16" t="s">
        <v>1</v>
      </c>
      <c r="H8" s="13" t="s">
        <v>51</v>
      </c>
      <c r="I8" s="14" t="s">
        <v>52</v>
      </c>
      <c r="J8" s="15" t="s">
        <v>2</v>
      </c>
      <c r="K8" s="194"/>
      <c r="L8" s="192"/>
      <c r="M8" s="193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</row>
    <row r="9" spans="1:147" s="12" customFormat="1" ht="24.75" customHeight="1" thickBot="1">
      <c r="A9" s="183"/>
      <c r="B9" s="184"/>
      <c r="C9" s="185"/>
      <c r="D9" s="17" t="s">
        <v>53</v>
      </c>
      <c r="E9" s="18" t="s">
        <v>54</v>
      </c>
      <c r="F9" s="19" t="s">
        <v>3</v>
      </c>
      <c r="G9" s="16"/>
      <c r="H9" s="17" t="s">
        <v>53</v>
      </c>
      <c r="I9" s="18" t="s">
        <v>54</v>
      </c>
      <c r="J9" s="19" t="s">
        <v>3</v>
      </c>
      <c r="K9" s="195"/>
      <c r="L9" s="196"/>
      <c r="M9" s="197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</row>
    <row r="10" spans="1:147" s="9" customFormat="1" ht="30.75" customHeight="1" thickBot="1">
      <c r="A10" s="174" t="s">
        <v>49</v>
      </c>
      <c r="B10" s="175"/>
      <c r="C10" s="176"/>
      <c r="D10" s="177" t="s">
        <v>81</v>
      </c>
      <c r="E10" s="178"/>
      <c r="F10" s="179"/>
      <c r="G10" s="20"/>
      <c r="H10" s="177" t="s">
        <v>73</v>
      </c>
      <c r="I10" s="178"/>
      <c r="J10" s="179"/>
      <c r="K10" s="174" t="s">
        <v>4</v>
      </c>
      <c r="L10" s="175"/>
      <c r="M10" s="176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</row>
    <row r="11" spans="1:147" s="12" customFormat="1" ht="24.75" customHeight="1" thickBot="1">
      <c r="A11" s="21" t="s">
        <v>5</v>
      </c>
      <c r="B11" s="22"/>
      <c r="C11" s="22"/>
      <c r="D11" s="23">
        <v>2402</v>
      </c>
      <c r="E11" s="24">
        <v>746</v>
      </c>
      <c r="F11" s="25">
        <f>SUM(D11:E11)</f>
        <v>3148</v>
      </c>
      <c r="G11" s="26">
        <v>20</v>
      </c>
      <c r="H11" s="23">
        <v>2123</v>
      </c>
      <c r="I11" s="24">
        <v>501</v>
      </c>
      <c r="J11" s="27">
        <f>SUM(H11:I11)</f>
        <v>2624</v>
      </c>
      <c r="K11" s="28"/>
      <c r="M11" s="29" t="s">
        <v>6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</row>
    <row r="12" spans="1:13" s="11" customFormat="1" ht="21" customHeight="1">
      <c r="A12" s="21"/>
      <c r="B12" s="22"/>
      <c r="C12" s="22"/>
      <c r="D12" s="173"/>
      <c r="E12" s="173"/>
      <c r="F12" s="173"/>
      <c r="G12" s="205"/>
      <c r="H12" s="173"/>
      <c r="I12" s="173"/>
      <c r="J12" s="173"/>
      <c r="K12" s="28"/>
      <c r="M12" s="29"/>
    </row>
    <row r="13" spans="1:13" s="11" customFormat="1" ht="21" customHeight="1">
      <c r="A13" s="21"/>
      <c r="B13" s="22"/>
      <c r="C13" s="22"/>
      <c r="D13" s="206"/>
      <c r="E13" s="188"/>
      <c r="F13" s="189"/>
      <c r="G13" s="207"/>
      <c r="H13" s="206"/>
      <c r="I13" s="188"/>
      <c r="J13" s="189"/>
      <c r="K13" s="28"/>
      <c r="M13" s="29"/>
    </row>
    <row r="14" spans="1:147" s="9" customFormat="1" ht="21" customHeight="1" thickBot="1">
      <c r="A14" s="21"/>
      <c r="B14" s="30"/>
      <c r="C14" s="30"/>
      <c r="D14" s="208"/>
      <c r="E14" s="200"/>
      <c r="F14" s="208"/>
      <c r="G14" s="209"/>
      <c r="H14" s="208"/>
      <c r="I14" s="200"/>
      <c r="J14" s="208"/>
      <c r="K14" s="207"/>
      <c r="L14" s="31"/>
      <c r="M14" s="32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</row>
    <row r="15" spans="1:147" s="12" customFormat="1" ht="24.75" customHeight="1" thickBot="1">
      <c r="A15" s="21" t="s">
        <v>7</v>
      </c>
      <c r="B15" s="33"/>
      <c r="C15" s="33"/>
      <c r="D15" s="210">
        <f>SUM(D16:D17)</f>
        <v>252</v>
      </c>
      <c r="E15" s="211">
        <f>SUM(E16:E17)</f>
        <v>589</v>
      </c>
      <c r="F15" s="159">
        <f>SUM(D15:E15)</f>
        <v>841</v>
      </c>
      <c r="G15" s="34" t="s">
        <v>8</v>
      </c>
      <c r="H15" s="210">
        <f>SUM(H16:H17)</f>
        <v>313</v>
      </c>
      <c r="I15" s="211">
        <f>SUM(I16:I17)</f>
        <v>592</v>
      </c>
      <c r="J15" s="159">
        <f>SUM(H15:I15)</f>
        <v>905</v>
      </c>
      <c r="K15" s="28"/>
      <c r="L15" s="28"/>
      <c r="M15" s="29" t="s">
        <v>9</v>
      </c>
      <c r="N15" s="30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</row>
    <row r="16" spans="1:147" s="12" customFormat="1" ht="24.75" customHeight="1">
      <c r="A16" s="21"/>
      <c r="B16" s="35" t="s">
        <v>39</v>
      </c>
      <c r="C16" s="36"/>
      <c r="D16" s="37">
        <v>252</v>
      </c>
      <c r="E16" s="38">
        <v>589</v>
      </c>
      <c r="F16" s="212">
        <f>SUM(D16:E16)</f>
        <v>841</v>
      </c>
      <c r="G16" s="39">
        <v>2.3</v>
      </c>
      <c r="H16" s="37">
        <v>313</v>
      </c>
      <c r="I16" s="38">
        <v>509</v>
      </c>
      <c r="J16" s="212">
        <f>SUM(H16:I16)</f>
        <v>822</v>
      </c>
      <c r="K16" s="40"/>
      <c r="L16" s="41" t="s">
        <v>40</v>
      </c>
      <c r="M16" s="42"/>
      <c r="N16" s="3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</row>
    <row r="17" spans="1:147" s="12" customFormat="1" ht="24.75" customHeight="1" thickBot="1">
      <c r="A17" s="21"/>
      <c r="B17" s="43" t="s">
        <v>10</v>
      </c>
      <c r="C17" s="44"/>
      <c r="D17" s="45">
        <v>0</v>
      </c>
      <c r="E17" s="46">
        <v>0</v>
      </c>
      <c r="F17" s="213">
        <f>SUM(D17:E17)</f>
        <v>0</v>
      </c>
      <c r="G17" s="47" t="s">
        <v>8</v>
      </c>
      <c r="H17" s="45">
        <v>0</v>
      </c>
      <c r="I17" s="46">
        <v>83</v>
      </c>
      <c r="J17" s="213">
        <f>SUM(H17:I17)</f>
        <v>83</v>
      </c>
      <c r="K17" s="48"/>
      <c r="L17" s="49" t="s">
        <v>97</v>
      </c>
      <c r="M17" s="42"/>
      <c r="N17" s="30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</row>
    <row r="18" spans="1:147" s="12" customFormat="1" ht="9" customHeight="1" thickBot="1">
      <c r="A18" s="21"/>
      <c r="B18" s="30"/>
      <c r="C18" s="30"/>
      <c r="D18" s="30"/>
      <c r="E18" s="30"/>
      <c r="F18" s="30"/>
      <c r="G18" s="50"/>
      <c r="H18" s="30"/>
      <c r="I18" s="30"/>
      <c r="J18" s="30"/>
      <c r="K18" s="51"/>
      <c r="L18" s="51"/>
      <c r="M18" s="42"/>
      <c r="N18" s="30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</row>
    <row r="19" spans="1:147" s="12" customFormat="1" ht="24.75" customHeight="1" thickBot="1">
      <c r="A19" s="21" t="s">
        <v>11</v>
      </c>
      <c r="B19" s="52"/>
      <c r="C19" s="33"/>
      <c r="D19" s="23">
        <f>SUM(D21:D25)</f>
        <v>450</v>
      </c>
      <c r="E19" s="211">
        <f>SUM(E21:E25)</f>
        <v>229</v>
      </c>
      <c r="F19" s="27">
        <f aca="true" t="shared" si="0" ref="F19:F25">SUM(D19:E19)</f>
        <v>679</v>
      </c>
      <c r="G19" s="53">
        <v>5.8</v>
      </c>
      <c r="H19" s="23">
        <f>SUM(H21:H25)</f>
        <v>388</v>
      </c>
      <c r="I19" s="211">
        <f>SUM(I21:I25)</f>
        <v>254</v>
      </c>
      <c r="J19" s="27">
        <f aca="true" t="shared" si="1" ref="J19:J25">SUM(H19:I19)</f>
        <v>642</v>
      </c>
      <c r="K19" s="28"/>
      <c r="L19" s="28"/>
      <c r="M19" s="29" t="s">
        <v>12</v>
      </c>
      <c r="N19" s="30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</row>
    <row r="20" spans="1:147" s="12" customFormat="1" ht="24.75" customHeight="1">
      <c r="A20" s="21"/>
      <c r="B20" s="54" t="s">
        <v>13</v>
      </c>
      <c r="C20" s="55"/>
      <c r="D20" s="214">
        <f>SUM(D21:D23)</f>
        <v>430</v>
      </c>
      <c r="E20" s="38">
        <f>SUM(E21:E23)</f>
        <v>205</v>
      </c>
      <c r="F20" s="159">
        <f t="shared" si="0"/>
        <v>635</v>
      </c>
      <c r="G20" s="56">
        <v>4.3</v>
      </c>
      <c r="H20" s="214">
        <f>SUM(H21:H23)</f>
        <v>372</v>
      </c>
      <c r="I20" s="38">
        <f>SUM(I21:I23)</f>
        <v>237</v>
      </c>
      <c r="J20" s="159">
        <f t="shared" si="1"/>
        <v>609</v>
      </c>
      <c r="K20" s="57"/>
      <c r="L20" s="58" t="s">
        <v>14</v>
      </c>
      <c r="M20" s="29"/>
      <c r="N20" s="3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</row>
    <row r="21" spans="1:147" s="12" customFormat="1" ht="24.75" customHeight="1">
      <c r="A21" s="21"/>
      <c r="B21" s="59"/>
      <c r="C21" s="158" t="s">
        <v>55</v>
      </c>
      <c r="D21" s="60">
        <v>311</v>
      </c>
      <c r="E21" s="61">
        <v>23</v>
      </c>
      <c r="F21" s="215">
        <f t="shared" si="0"/>
        <v>334</v>
      </c>
      <c r="G21" s="62">
        <v>3.7</v>
      </c>
      <c r="H21" s="60">
        <v>300</v>
      </c>
      <c r="I21" s="61">
        <v>22</v>
      </c>
      <c r="J21" s="215">
        <f t="shared" si="1"/>
        <v>322</v>
      </c>
      <c r="K21" s="41" t="s">
        <v>62</v>
      </c>
      <c r="L21" s="63"/>
      <c r="M21" s="42"/>
      <c r="N21" s="30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</row>
    <row r="22" spans="1:147" s="12" customFormat="1" ht="24.75" customHeight="1">
      <c r="A22" s="21"/>
      <c r="B22" s="64"/>
      <c r="C22" s="65" t="s">
        <v>56</v>
      </c>
      <c r="D22" s="66">
        <v>111</v>
      </c>
      <c r="E22" s="67">
        <v>180</v>
      </c>
      <c r="F22" s="216">
        <f t="shared" si="0"/>
        <v>291</v>
      </c>
      <c r="G22" s="68">
        <v>4.3</v>
      </c>
      <c r="H22" s="66">
        <v>64</v>
      </c>
      <c r="I22" s="67">
        <v>215</v>
      </c>
      <c r="J22" s="216">
        <f t="shared" si="1"/>
        <v>279</v>
      </c>
      <c r="K22" s="69" t="s">
        <v>98</v>
      </c>
      <c r="L22" s="70"/>
      <c r="M22" s="42"/>
      <c r="N22" s="30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</row>
    <row r="23" spans="1:147" s="12" customFormat="1" ht="24.75" customHeight="1">
      <c r="A23" s="21"/>
      <c r="B23" s="64"/>
      <c r="C23" s="71" t="s">
        <v>57</v>
      </c>
      <c r="D23" s="72">
        <v>8</v>
      </c>
      <c r="E23" s="73">
        <v>2</v>
      </c>
      <c r="F23" s="217">
        <f t="shared" si="0"/>
        <v>10</v>
      </c>
      <c r="G23" s="68">
        <v>25</v>
      </c>
      <c r="H23" s="72">
        <v>8</v>
      </c>
      <c r="I23" s="73">
        <v>0</v>
      </c>
      <c r="J23" s="217">
        <f t="shared" si="1"/>
        <v>8</v>
      </c>
      <c r="K23" s="74" t="s">
        <v>63</v>
      </c>
      <c r="L23" s="70"/>
      <c r="M23" s="42"/>
      <c r="N23" s="30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</row>
    <row r="24" spans="1:147" s="12" customFormat="1" ht="24.75" customHeight="1">
      <c r="A24" s="21"/>
      <c r="B24" s="75" t="s">
        <v>15</v>
      </c>
      <c r="C24" s="76"/>
      <c r="D24" s="66">
        <v>11</v>
      </c>
      <c r="E24" s="67">
        <v>13</v>
      </c>
      <c r="F24" s="216">
        <f t="shared" si="0"/>
        <v>24</v>
      </c>
      <c r="G24" s="77">
        <v>71.4</v>
      </c>
      <c r="H24" s="66">
        <v>8</v>
      </c>
      <c r="I24" s="67">
        <v>6</v>
      </c>
      <c r="J24" s="216">
        <f t="shared" si="1"/>
        <v>14</v>
      </c>
      <c r="K24" s="51"/>
      <c r="L24" s="70" t="s">
        <v>16</v>
      </c>
      <c r="M24" s="42"/>
      <c r="N24" s="3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</row>
    <row r="25" spans="1:147" s="12" customFormat="1" ht="24.75" customHeight="1" thickBot="1">
      <c r="A25" s="21"/>
      <c r="B25" s="78" t="s">
        <v>41</v>
      </c>
      <c r="C25" s="79"/>
      <c r="D25" s="45">
        <v>9</v>
      </c>
      <c r="E25" s="46">
        <v>11</v>
      </c>
      <c r="F25" s="213">
        <f t="shared" si="0"/>
        <v>20</v>
      </c>
      <c r="G25" s="80">
        <v>5.3</v>
      </c>
      <c r="H25" s="45">
        <v>8</v>
      </c>
      <c r="I25" s="46">
        <v>11</v>
      </c>
      <c r="J25" s="213">
        <f t="shared" si="1"/>
        <v>19</v>
      </c>
      <c r="K25" s="81"/>
      <c r="L25" s="70" t="s">
        <v>17</v>
      </c>
      <c r="M25" s="42"/>
      <c r="N25" s="30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</row>
    <row r="26" spans="1:147" s="12" customFormat="1" ht="9" customHeight="1" thickBot="1">
      <c r="A26" s="21"/>
      <c r="B26" s="22"/>
      <c r="C26" s="22"/>
      <c r="D26" s="82"/>
      <c r="E26" s="82"/>
      <c r="F26" s="82"/>
      <c r="G26" s="83"/>
      <c r="H26" s="82"/>
      <c r="I26" s="82"/>
      <c r="J26" s="82"/>
      <c r="K26" s="84"/>
      <c r="L26" s="84"/>
      <c r="M26" s="85"/>
      <c r="N26" s="30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</row>
    <row r="27" spans="1:147" s="12" customFormat="1" ht="24.75" customHeight="1" thickBot="1">
      <c r="A27" s="21" t="s">
        <v>42</v>
      </c>
      <c r="B27" s="33"/>
      <c r="C27" s="33"/>
      <c r="D27" s="210">
        <f>SUM(D28+D31)</f>
        <v>144</v>
      </c>
      <c r="E27" s="218">
        <f>SUM(E28+E31)</f>
        <v>51</v>
      </c>
      <c r="F27" s="159">
        <f aca="true" t="shared" si="2" ref="F27:F33">SUM(D27:E27)</f>
        <v>195</v>
      </c>
      <c r="G27" s="86" t="s">
        <v>8</v>
      </c>
      <c r="H27" s="210">
        <f>SUM(H28+H31)</f>
        <v>47</v>
      </c>
      <c r="I27" s="218">
        <f>SUM(I28+I31)</f>
        <v>4</v>
      </c>
      <c r="J27" s="159">
        <f aca="true" t="shared" si="3" ref="J27:J33">SUM(H27:I27)</f>
        <v>51</v>
      </c>
      <c r="K27" s="11"/>
      <c r="L27" s="11"/>
      <c r="M27" s="87" t="s">
        <v>44</v>
      </c>
      <c r="N27" s="30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</row>
    <row r="28" spans="1:147" s="12" customFormat="1" ht="24.75" customHeight="1">
      <c r="A28" s="21"/>
      <c r="B28" s="54" t="s">
        <v>43</v>
      </c>
      <c r="C28" s="88"/>
      <c r="D28" s="210">
        <f>SUM(D29:D30)</f>
        <v>4</v>
      </c>
      <c r="E28" s="218">
        <f>SUM(E29:E30)</f>
        <v>5</v>
      </c>
      <c r="F28" s="212">
        <f t="shared" si="2"/>
        <v>9</v>
      </c>
      <c r="G28" s="89" t="s">
        <v>8</v>
      </c>
      <c r="H28" s="210">
        <f>SUM(H29:H30)</f>
        <v>2</v>
      </c>
      <c r="I28" s="218">
        <f>SUM(I29:I30)</f>
        <v>4</v>
      </c>
      <c r="J28" s="212">
        <f t="shared" si="3"/>
        <v>6</v>
      </c>
      <c r="K28" s="90"/>
      <c r="L28" s="58" t="s">
        <v>45</v>
      </c>
      <c r="M28" s="29"/>
      <c r="N28" s="3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</row>
    <row r="29" spans="1:147" s="12" customFormat="1" ht="24.75" customHeight="1">
      <c r="A29" s="21"/>
      <c r="B29" s="91"/>
      <c r="C29" s="92" t="s">
        <v>18</v>
      </c>
      <c r="D29" s="93">
        <v>4</v>
      </c>
      <c r="E29" s="94">
        <v>1</v>
      </c>
      <c r="F29" s="219">
        <f t="shared" si="2"/>
        <v>5</v>
      </c>
      <c r="G29" s="95" t="s">
        <v>8</v>
      </c>
      <c r="H29" s="93">
        <v>2</v>
      </c>
      <c r="I29" s="94">
        <v>2</v>
      </c>
      <c r="J29" s="219">
        <f t="shared" si="3"/>
        <v>4</v>
      </c>
      <c r="K29" s="96" t="s">
        <v>19</v>
      </c>
      <c r="L29" s="97"/>
      <c r="M29" s="42"/>
      <c r="N29" s="30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</row>
    <row r="30" spans="1:147" s="12" customFormat="1" ht="24.75" customHeight="1">
      <c r="A30" s="21"/>
      <c r="B30" s="91"/>
      <c r="C30" s="98" t="s">
        <v>20</v>
      </c>
      <c r="D30" s="99">
        <v>0</v>
      </c>
      <c r="E30" s="100">
        <v>4</v>
      </c>
      <c r="F30" s="220">
        <f t="shared" si="2"/>
        <v>4</v>
      </c>
      <c r="G30" s="101" t="s">
        <v>8</v>
      </c>
      <c r="H30" s="99">
        <v>0</v>
      </c>
      <c r="I30" s="100">
        <v>2</v>
      </c>
      <c r="J30" s="220">
        <f t="shared" si="3"/>
        <v>2</v>
      </c>
      <c r="K30" s="74" t="s">
        <v>21</v>
      </c>
      <c r="L30" s="102"/>
      <c r="M30" s="42"/>
      <c r="N30" s="30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</row>
    <row r="31" spans="1:147" s="12" customFormat="1" ht="24.75" customHeight="1">
      <c r="A31" s="21"/>
      <c r="B31" s="75" t="s">
        <v>58</v>
      </c>
      <c r="C31" s="103"/>
      <c r="D31" s="124">
        <f>SUM(D32:D33)</f>
        <v>140</v>
      </c>
      <c r="E31" s="59">
        <f>SUM(E32:E33)</f>
        <v>46</v>
      </c>
      <c r="F31" s="138">
        <f t="shared" si="2"/>
        <v>186</v>
      </c>
      <c r="G31" s="95" t="s">
        <v>8</v>
      </c>
      <c r="H31" s="124">
        <f>SUM(H32:H33)</f>
        <v>45</v>
      </c>
      <c r="I31" s="59">
        <f>SUM(I32:I33)</f>
        <v>0</v>
      </c>
      <c r="J31" s="138">
        <f t="shared" si="3"/>
        <v>45</v>
      </c>
      <c r="K31" s="104"/>
      <c r="L31" s="70" t="s">
        <v>64</v>
      </c>
      <c r="M31" s="42"/>
      <c r="N31" s="30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</row>
    <row r="32" spans="1:147" s="12" customFormat="1" ht="24.75" customHeight="1">
      <c r="A32" s="21"/>
      <c r="B32" s="91"/>
      <c r="C32" s="92" t="s">
        <v>22</v>
      </c>
      <c r="D32" s="93">
        <v>108</v>
      </c>
      <c r="E32" s="94">
        <v>4</v>
      </c>
      <c r="F32" s="219">
        <f t="shared" si="2"/>
        <v>112</v>
      </c>
      <c r="G32" s="95" t="s">
        <v>8</v>
      </c>
      <c r="H32" s="93">
        <v>45</v>
      </c>
      <c r="I32" s="94">
        <v>0</v>
      </c>
      <c r="J32" s="219">
        <f t="shared" si="3"/>
        <v>45</v>
      </c>
      <c r="K32" s="96" t="s">
        <v>23</v>
      </c>
      <c r="L32" s="105"/>
      <c r="M32" s="42"/>
      <c r="N32" s="30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</row>
    <row r="33" spans="1:147" s="12" customFormat="1" ht="24.75" customHeight="1" thickBot="1">
      <c r="A33" s="21"/>
      <c r="B33" s="106"/>
      <c r="C33" s="98" t="s">
        <v>24</v>
      </c>
      <c r="D33" s="107">
        <v>32</v>
      </c>
      <c r="E33" s="108">
        <v>42</v>
      </c>
      <c r="F33" s="145">
        <f t="shared" si="2"/>
        <v>74</v>
      </c>
      <c r="G33" s="109" t="s">
        <v>8</v>
      </c>
      <c r="H33" s="107">
        <v>0</v>
      </c>
      <c r="I33" s="108">
        <v>0</v>
      </c>
      <c r="J33" s="145">
        <f t="shared" si="3"/>
        <v>0</v>
      </c>
      <c r="K33" s="74" t="s">
        <v>25</v>
      </c>
      <c r="L33" s="110"/>
      <c r="M33" s="42"/>
      <c r="N33" s="30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</row>
    <row r="34" spans="1:147" s="12" customFormat="1" ht="9" customHeight="1" thickBot="1">
      <c r="A34" s="21"/>
      <c r="B34" s="76"/>
      <c r="C34" s="76"/>
      <c r="D34" s="30"/>
      <c r="E34" s="30"/>
      <c r="F34" s="30"/>
      <c r="G34" s="50"/>
      <c r="H34" s="30"/>
      <c r="I34" s="30"/>
      <c r="J34" s="30"/>
      <c r="K34" s="51"/>
      <c r="L34" s="51"/>
      <c r="M34" s="42"/>
      <c r="N34" s="30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</row>
    <row r="35" spans="1:147" s="12" customFormat="1" ht="24.75" customHeight="1" thickBot="1">
      <c r="A35" s="111" t="s">
        <v>26</v>
      </c>
      <c r="B35" s="22"/>
      <c r="C35" s="22"/>
      <c r="D35" s="221">
        <f>SUM(D36:D37)</f>
        <v>-4</v>
      </c>
      <c r="E35" s="211">
        <f>SUM(E36:E37)</f>
        <v>1</v>
      </c>
      <c r="F35" s="27">
        <f>SUM(F36:F37)</f>
        <v>-3</v>
      </c>
      <c r="G35" s="112" t="s">
        <v>8</v>
      </c>
      <c r="H35" s="221">
        <f>SUM(H36:H37)</f>
        <v>-2</v>
      </c>
      <c r="I35" s="211">
        <f>SUM(I36:I37)</f>
        <v>2</v>
      </c>
      <c r="J35" s="27">
        <f>SUM(J36:J37)</f>
        <v>0</v>
      </c>
      <c r="K35" s="28"/>
      <c r="L35" s="28"/>
      <c r="M35" s="29" t="s">
        <v>27</v>
      </c>
      <c r="N35" s="3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</row>
    <row r="36" spans="1:147" s="12" customFormat="1" ht="24.75" customHeight="1">
      <c r="A36" s="21"/>
      <c r="B36" s="35" t="s">
        <v>28</v>
      </c>
      <c r="C36" s="36"/>
      <c r="D36" s="66">
        <v>0</v>
      </c>
      <c r="E36" s="67">
        <v>2</v>
      </c>
      <c r="F36" s="216">
        <f>SUM(D36:E36)</f>
        <v>2</v>
      </c>
      <c r="G36" s="113" t="s">
        <v>8</v>
      </c>
      <c r="H36" s="66">
        <v>1</v>
      </c>
      <c r="I36" s="67">
        <v>2</v>
      </c>
      <c r="J36" s="216">
        <f>SUM(H36:I36)</f>
        <v>3</v>
      </c>
      <c r="K36" s="40"/>
      <c r="L36" s="41" t="s">
        <v>29</v>
      </c>
      <c r="M36" s="42"/>
      <c r="N36" s="3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</row>
    <row r="37" spans="1:147" s="12" customFormat="1" ht="24.75" customHeight="1" thickBot="1">
      <c r="A37" s="21"/>
      <c r="B37" s="114" t="s">
        <v>92</v>
      </c>
      <c r="C37" s="115"/>
      <c r="D37" s="45">
        <v>-4</v>
      </c>
      <c r="E37" s="46">
        <v>-1</v>
      </c>
      <c r="F37" s="145">
        <f>SUM(D37:E37)</f>
        <v>-5</v>
      </c>
      <c r="G37" s="109" t="s">
        <v>8</v>
      </c>
      <c r="H37" s="45">
        <v>-3</v>
      </c>
      <c r="I37" s="46">
        <v>0</v>
      </c>
      <c r="J37" s="145">
        <f>SUM(H37:I37)</f>
        <v>-3</v>
      </c>
      <c r="K37" s="48"/>
      <c r="L37" s="49" t="s">
        <v>91</v>
      </c>
      <c r="M37" s="42"/>
      <c r="N37" s="3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</row>
    <row r="38" spans="1:147" s="12" customFormat="1" ht="9" customHeight="1" thickBot="1">
      <c r="A38" s="21"/>
      <c r="B38" s="103"/>
      <c r="C38" s="30"/>
      <c r="D38" s="30"/>
      <c r="E38" s="30"/>
      <c r="F38" s="82"/>
      <c r="G38" s="47"/>
      <c r="H38" s="30"/>
      <c r="I38" s="30"/>
      <c r="J38" s="82"/>
      <c r="K38" s="116"/>
      <c r="L38" s="116"/>
      <c r="M38" s="42"/>
      <c r="N38" s="30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</row>
    <row r="39" spans="1:147" s="12" customFormat="1" ht="27.75" customHeight="1" thickBot="1">
      <c r="A39" s="21"/>
      <c r="B39" s="30"/>
      <c r="C39" s="30"/>
      <c r="D39" s="163" t="s">
        <v>100</v>
      </c>
      <c r="E39" s="164"/>
      <c r="F39" s="165"/>
      <c r="G39" s="20"/>
      <c r="H39" s="163" t="s">
        <v>74</v>
      </c>
      <c r="I39" s="164"/>
      <c r="J39" s="165"/>
      <c r="K39" s="31"/>
      <c r="L39" s="31"/>
      <c r="M39" s="32"/>
      <c r="N39" s="30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</row>
    <row r="40" spans="1:147" s="12" customFormat="1" ht="24.75" customHeight="1" thickBot="1">
      <c r="A40" s="117" t="s">
        <v>30</v>
      </c>
      <c r="B40" s="118"/>
      <c r="C40" s="118"/>
      <c r="D40" s="221">
        <f>SUM(D11+D15-D19-D27-D35)</f>
        <v>2064</v>
      </c>
      <c r="E40" s="211">
        <f>SUM(E11+E15-E19-E27-E35)</f>
        <v>1054</v>
      </c>
      <c r="F40" s="27">
        <f>SUM(D40:E40)</f>
        <v>3118</v>
      </c>
      <c r="G40" s="53">
        <v>9.9</v>
      </c>
      <c r="H40" s="221">
        <f>SUM(H11+H15-H19-H27-H35)</f>
        <v>2003</v>
      </c>
      <c r="I40" s="211">
        <f>SUM(I11+I15-I19-I27-I35)</f>
        <v>833</v>
      </c>
      <c r="J40" s="27">
        <f>SUM(H40:I40)</f>
        <v>2836</v>
      </c>
      <c r="K40" s="119"/>
      <c r="L40" s="119"/>
      <c r="M40" s="120" t="s">
        <v>31</v>
      </c>
      <c r="N40" s="30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</row>
    <row r="41" spans="1:147" s="12" customFormat="1" ht="9" customHeight="1" thickBot="1">
      <c r="A41" s="121"/>
      <c r="B41" s="122"/>
      <c r="C41" s="122"/>
      <c r="D41" s="30"/>
      <c r="E41" s="30"/>
      <c r="F41" s="30"/>
      <c r="G41" s="123"/>
      <c r="H41" s="30"/>
      <c r="I41" s="30"/>
      <c r="J41" s="30"/>
      <c r="K41" s="166"/>
      <c r="L41" s="166"/>
      <c r="M41" s="42"/>
      <c r="N41" s="30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</row>
    <row r="42" spans="1:147" s="12" customFormat="1" ht="24.75" customHeight="1" thickBot="1">
      <c r="A42" s="111" t="s">
        <v>75</v>
      </c>
      <c r="B42" s="22"/>
      <c r="C42" s="22"/>
      <c r="D42" s="221">
        <f>SUM(D43:D44)</f>
        <v>2064</v>
      </c>
      <c r="E42" s="211">
        <f>SUM(E43:E44)</f>
        <v>1054</v>
      </c>
      <c r="F42" s="24">
        <f>SUM(F43:F44)</f>
        <v>3118</v>
      </c>
      <c r="G42" s="53">
        <v>9.9</v>
      </c>
      <c r="H42" s="221">
        <f>SUM(H43:H44)</f>
        <v>2003</v>
      </c>
      <c r="I42" s="211">
        <f>SUM(I43:I44)</f>
        <v>833</v>
      </c>
      <c r="J42" s="24">
        <f>SUM(J43:J44)</f>
        <v>2836</v>
      </c>
      <c r="K42" s="28"/>
      <c r="L42" s="28"/>
      <c r="M42" s="29" t="s">
        <v>77</v>
      </c>
      <c r="N42" s="30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</row>
    <row r="43" spans="1:147" s="12" customFormat="1" ht="24.75" customHeight="1">
      <c r="A43" s="124"/>
      <c r="B43" s="35" t="s">
        <v>32</v>
      </c>
      <c r="C43" s="36"/>
      <c r="D43" s="37">
        <v>1871</v>
      </c>
      <c r="E43" s="67">
        <v>912</v>
      </c>
      <c r="F43" s="216">
        <f>SUM(D43:E43)</f>
        <v>2783</v>
      </c>
      <c r="G43" s="125">
        <v>13.8</v>
      </c>
      <c r="H43" s="37">
        <v>1770</v>
      </c>
      <c r="I43" s="67">
        <v>675</v>
      </c>
      <c r="J43" s="216">
        <f>SUM(H43:I43)</f>
        <v>2445</v>
      </c>
      <c r="K43" s="40"/>
      <c r="L43" s="41" t="s">
        <v>48</v>
      </c>
      <c r="M43" s="42"/>
      <c r="N43" s="30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</row>
    <row r="44" spans="1:147" s="12" customFormat="1" ht="24.75" customHeight="1" thickBot="1">
      <c r="A44" s="124"/>
      <c r="B44" s="114" t="s">
        <v>33</v>
      </c>
      <c r="C44" s="115"/>
      <c r="D44" s="45">
        <v>193</v>
      </c>
      <c r="E44" s="46">
        <v>142</v>
      </c>
      <c r="F44" s="213">
        <f>SUM(D44:E44)</f>
        <v>335</v>
      </c>
      <c r="G44" s="80">
        <v>-14.3</v>
      </c>
      <c r="H44" s="45">
        <v>233</v>
      </c>
      <c r="I44" s="46">
        <v>158</v>
      </c>
      <c r="J44" s="213">
        <f>SUM(H44:I44)</f>
        <v>391</v>
      </c>
      <c r="K44" s="48"/>
      <c r="L44" s="49" t="s">
        <v>34</v>
      </c>
      <c r="M44" s="42"/>
      <c r="N44" s="30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</row>
    <row r="45" spans="1:147" s="12" customFormat="1" ht="9" customHeight="1" thickBot="1">
      <c r="A45" s="111"/>
      <c r="B45" s="22"/>
      <c r="C45" s="22"/>
      <c r="D45" s="30"/>
      <c r="E45" s="30"/>
      <c r="F45" s="30"/>
      <c r="G45" s="50"/>
      <c r="H45" s="30"/>
      <c r="I45" s="30"/>
      <c r="J45" s="30"/>
      <c r="K45" s="28"/>
      <c r="L45" s="28"/>
      <c r="M45" s="42"/>
      <c r="N45" s="30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</row>
    <row r="46" spans="1:147" s="9" customFormat="1" ht="24.75" customHeight="1">
      <c r="A46" s="121" t="s">
        <v>88</v>
      </c>
      <c r="B46" s="126"/>
      <c r="C46" s="126"/>
      <c r="D46" s="127"/>
      <c r="E46" s="128"/>
      <c r="F46" s="129"/>
      <c r="G46" s="222"/>
      <c r="H46" s="127"/>
      <c r="I46" s="128"/>
      <c r="J46" s="129"/>
      <c r="K46" s="167" t="s">
        <v>86</v>
      </c>
      <c r="L46" s="166"/>
      <c r="M46" s="168"/>
      <c r="N46" s="130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</row>
    <row r="47" spans="1:147" s="12" customFormat="1" ht="24.75" customHeight="1">
      <c r="A47" s="21" t="s">
        <v>96</v>
      </c>
      <c r="B47" s="131"/>
      <c r="C47" s="131"/>
      <c r="D47" s="132"/>
      <c r="E47" s="133"/>
      <c r="F47" s="134"/>
      <c r="G47" s="223"/>
      <c r="H47" s="132"/>
      <c r="I47" s="133"/>
      <c r="J47" s="134"/>
      <c r="K47" s="160" t="s">
        <v>87</v>
      </c>
      <c r="L47" s="161"/>
      <c r="M47" s="162"/>
      <c r="N47" s="130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</row>
    <row r="48" spans="1:147" s="12" customFormat="1" ht="24.75" customHeight="1">
      <c r="A48" s="135"/>
      <c r="B48" s="76" t="s">
        <v>35</v>
      </c>
      <c r="C48" s="76"/>
      <c r="D48" s="136">
        <v>0</v>
      </c>
      <c r="E48" s="133">
        <v>3</v>
      </c>
      <c r="F48" s="224">
        <f aca="true" t="shared" si="4" ref="F48:F53">SUM(D48:E48)</f>
        <v>3</v>
      </c>
      <c r="G48" s="137" t="s">
        <v>8</v>
      </c>
      <c r="H48" s="136">
        <v>16</v>
      </c>
      <c r="I48" s="133">
        <v>0</v>
      </c>
      <c r="J48" s="224">
        <f aca="true" t="shared" si="5" ref="J48:J53">SUM(H48:I48)</f>
        <v>16</v>
      </c>
      <c r="K48" s="171" t="s">
        <v>36</v>
      </c>
      <c r="L48" s="172"/>
      <c r="M48" s="42"/>
      <c r="N48" s="130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</row>
    <row r="49" spans="1:147" s="12" customFormat="1" ht="24.75" customHeight="1">
      <c r="A49" s="135"/>
      <c r="B49" s="76" t="s">
        <v>59</v>
      </c>
      <c r="C49" s="76"/>
      <c r="D49" s="136">
        <v>0</v>
      </c>
      <c r="E49" s="133">
        <v>0</v>
      </c>
      <c r="F49" s="153">
        <f t="shared" si="4"/>
        <v>0</v>
      </c>
      <c r="G49" s="137" t="s">
        <v>8</v>
      </c>
      <c r="H49" s="136">
        <v>0</v>
      </c>
      <c r="I49" s="133">
        <v>0</v>
      </c>
      <c r="J49" s="153">
        <f t="shared" si="5"/>
        <v>0</v>
      </c>
      <c r="K49" s="171" t="s">
        <v>37</v>
      </c>
      <c r="L49" s="172"/>
      <c r="M49" s="42"/>
      <c r="N49" s="130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</row>
    <row r="50" spans="1:147" s="12" customFormat="1" ht="24.75" customHeight="1">
      <c r="A50" s="135"/>
      <c r="B50" s="76" t="s">
        <v>60</v>
      </c>
      <c r="C50" s="76"/>
      <c r="D50" s="136">
        <v>0</v>
      </c>
      <c r="E50" s="133">
        <v>1</v>
      </c>
      <c r="F50" s="224">
        <f t="shared" si="4"/>
        <v>1</v>
      </c>
      <c r="G50" s="137" t="s">
        <v>8</v>
      </c>
      <c r="H50" s="136">
        <v>6</v>
      </c>
      <c r="I50" s="133">
        <v>0</v>
      </c>
      <c r="J50" s="224">
        <f t="shared" si="5"/>
        <v>6</v>
      </c>
      <c r="K50" s="171" t="s">
        <v>65</v>
      </c>
      <c r="L50" s="172"/>
      <c r="M50" s="138"/>
      <c r="N50" s="130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</row>
    <row r="51" spans="1:147" s="12" customFormat="1" ht="24.75" customHeight="1">
      <c r="A51" s="135"/>
      <c r="B51" s="76" t="s">
        <v>61</v>
      </c>
      <c r="C51" s="76"/>
      <c r="D51" s="136">
        <v>0</v>
      </c>
      <c r="E51" s="133">
        <v>0</v>
      </c>
      <c r="F51" s="224">
        <f t="shared" si="4"/>
        <v>0</v>
      </c>
      <c r="G51" s="137" t="s">
        <v>8</v>
      </c>
      <c r="H51" s="136">
        <v>0</v>
      </c>
      <c r="I51" s="133">
        <v>0</v>
      </c>
      <c r="J51" s="224">
        <f t="shared" si="5"/>
        <v>0</v>
      </c>
      <c r="K51" s="171" t="s">
        <v>66</v>
      </c>
      <c r="L51" s="172"/>
      <c r="M51" s="138"/>
      <c r="N51" s="130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</row>
    <row r="52" spans="1:14" s="12" customFormat="1" ht="24.75" customHeight="1">
      <c r="A52" s="135"/>
      <c r="B52" s="76" t="s">
        <v>76</v>
      </c>
      <c r="C52" s="76"/>
      <c r="D52" s="136">
        <v>0</v>
      </c>
      <c r="E52" s="139">
        <v>0</v>
      </c>
      <c r="F52" s="224">
        <f t="shared" si="4"/>
        <v>0</v>
      </c>
      <c r="G52" s="101" t="s">
        <v>8</v>
      </c>
      <c r="H52" s="136">
        <v>0</v>
      </c>
      <c r="I52" s="139">
        <v>0</v>
      </c>
      <c r="J52" s="224">
        <f t="shared" si="5"/>
        <v>0</v>
      </c>
      <c r="K52" s="171" t="s">
        <v>99</v>
      </c>
      <c r="L52" s="172"/>
      <c r="M52" s="138"/>
      <c r="N52" s="130"/>
    </row>
    <row r="53" spans="1:14" s="12" customFormat="1" ht="24.75" customHeight="1" thickBot="1">
      <c r="A53" s="140"/>
      <c r="B53" s="141" t="s">
        <v>89</v>
      </c>
      <c r="C53" s="141"/>
      <c r="D53" s="142">
        <v>0</v>
      </c>
      <c r="E53" s="143">
        <v>2</v>
      </c>
      <c r="F53" s="225">
        <f t="shared" si="4"/>
        <v>2</v>
      </c>
      <c r="G53" s="144" t="s">
        <v>8</v>
      </c>
      <c r="H53" s="142">
        <v>10</v>
      </c>
      <c r="I53" s="143">
        <v>0</v>
      </c>
      <c r="J53" s="225">
        <f t="shared" si="5"/>
        <v>10</v>
      </c>
      <c r="K53" s="169" t="s">
        <v>93</v>
      </c>
      <c r="L53" s="170"/>
      <c r="M53" s="145"/>
      <c r="N53" s="130"/>
    </row>
    <row r="54" spans="1:165" s="130" customFormat="1" ht="24.75" customHeight="1">
      <c r="A54" s="146" t="s">
        <v>102</v>
      </c>
      <c r="B54" s="147"/>
      <c r="C54" s="147"/>
      <c r="D54" s="147"/>
      <c r="E54" s="147"/>
      <c r="F54" s="147"/>
      <c r="G54" s="226" t="s">
        <v>46</v>
      </c>
      <c r="H54" s="147"/>
      <c r="J54" s="148"/>
      <c r="K54" s="148"/>
      <c r="L54" s="148" t="s">
        <v>104</v>
      </c>
      <c r="M54" s="159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</row>
    <row r="55" spans="1:165" s="130" customFormat="1" ht="24.75" customHeight="1">
      <c r="A55" s="146" t="s">
        <v>103</v>
      </c>
      <c r="B55" s="147"/>
      <c r="C55" s="147"/>
      <c r="D55" s="147"/>
      <c r="E55" s="147"/>
      <c r="F55" s="76" t="s">
        <v>67</v>
      </c>
      <c r="G55" s="227"/>
      <c r="H55" s="228" t="s">
        <v>68</v>
      </c>
      <c r="J55" s="148"/>
      <c r="K55" s="148"/>
      <c r="L55" s="148" t="s">
        <v>105</v>
      </c>
      <c r="M55" s="138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</row>
    <row r="56" spans="1:165" s="130" customFormat="1" ht="24.75" customHeight="1">
      <c r="A56" s="146"/>
      <c r="B56" s="147"/>
      <c r="C56" s="147"/>
      <c r="D56" s="147"/>
      <c r="E56" s="147"/>
      <c r="F56" s="229" t="s">
        <v>95</v>
      </c>
      <c r="G56" s="76"/>
      <c r="H56" s="229" t="s">
        <v>95</v>
      </c>
      <c r="I56" s="148"/>
      <c r="J56" s="148"/>
      <c r="K56" s="148"/>
      <c r="L56" s="148"/>
      <c r="M56" s="149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</row>
    <row r="57" spans="1:165" s="130" customFormat="1" ht="24.75" customHeight="1">
      <c r="A57" s="150"/>
      <c r="B57" s="151"/>
      <c r="C57" s="151"/>
      <c r="D57" s="152"/>
      <c r="E57" s="152" t="s">
        <v>82</v>
      </c>
      <c r="F57" s="153" t="s">
        <v>106</v>
      </c>
      <c r="G57" s="152"/>
      <c r="H57" s="153" t="s">
        <v>109</v>
      </c>
      <c r="I57" s="154" t="s">
        <v>84</v>
      </c>
      <c r="J57" s="148"/>
      <c r="K57" s="148"/>
      <c r="L57" s="148"/>
      <c r="M57" s="149"/>
      <c r="N57" s="76"/>
      <c r="O57" s="76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</row>
    <row r="58" spans="1:165" s="130" customFormat="1" ht="24.75" customHeight="1">
      <c r="A58" s="150"/>
      <c r="B58" s="151"/>
      <c r="C58" s="151"/>
      <c r="D58" s="152"/>
      <c r="E58" s="152" t="s">
        <v>83</v>
      </c>
      <c r="F58" s="153" t="s">
        <v>107</v>
      </c>
      <c r="G58" s="152"/>
      <c r="H58" s="153" t="s">
        <v>110</v>
      </c>
      <c r="I58" s="147" t="s">
        <v>85</v>
      </c>
      <c r="J58" s="148"/>
      <c r="K58" s="148"/>
      <c r="L58" s="148"/>
      <c r="M58" s="149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</row>
    <row r="59" spans="1:165" s="130" customFormat="1" ht="24.75" customHeight="1">
      <c r="A59" s="150"/>
      <c r="B59" s="151"/>
      <c r="C59" s="151"/>
      <c r="D59" s="148"/>
      <c r="E59" s="152" t="s">
        <v>79</v>
      </c>
      <c r="F59" s="153" t="s">
        <v>108</v>
      </c>
      <c r="G59" s="148"/>
      <c r="H59" s="153" t="s">
        <v>111</v>
      </c>
      <c r="I59" s="147" t="s">
        <v>80</v>
      </c>
      <c r="J59" s="148"/>
      <c r="K59" s="148"/>
      <c r="L59" s="148"/>
      <c r="M59" s="149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</row>
    <row r="60" spans="1:165" s="130" customFormat="1" ht="24.75" customHeight="1" thickBot="1">
      <c r="A60" s="155" t="s">
        <v>69</v>
      </c>
      <c r="B60" s="156"/>
      <c r="C60" s="156"/>
      <c r="D60" s="156"/>
      <c r="E60" s="156"/>
      <c r="F60" s="156"/>
      <c r="G60" s="230" t="s">
        <v>47</v>
      </c>
      <c r="H60" s="156"/>
      <c r="I60" s="82"/>
      <c r="J60" s="157"/>
      <c r="K60" s="157"/>
      <c r="L60" s="157" t="s">
        <v>70</v>
      </c>
      <c r="M60" s="145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</row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pans="4:8" s="3" customFormat="1" ht="12.75">
      <c r="D965" s="4"/>
      <c r="E965" s="4"/>
      <c r="F965" s="4"/>
      <c r="G965" s="4"/>
      <c r="H965" s="4"/>
    </row>
  </sheetData>
  <mergeCells count="34">
    <mergeCell ref="K5:M9"/>
    <mergeCell ref="D2:J2"/>
    <mergeCell ref="D3:J3"/>
    <mergeCell ref="D7:F7"/>
    <mergeCell ref="H7:J7"/>
    <mergeCell ref="D4:J4"/>
    <mergeCell ref="K1:M4"/>
    <mergeCell ref="A1:C9"/>
    <mergeCell ref="D1:J1"/>
    <mergeCell ref="D5:F5"/>
    <mergeCell ref="H5:J5"/>
    <mergeCell ref="D6:F6"/>
    <mergeCell ref="H6:J6"/>
    <mergeCell ref="K10:M10"/>
    <mergeCell ref="D10:F10"/>
    <mergeCell ref="H10:J10"/>
    <mergeCell ref="A10:C10"/>
    <mergeCell ref="D14:F14"/>
    <mergeCell ref="H14:J14"/>
    <mergeCell ref="H39:J39"/>
    <mergeCell ref="D12:F12"/>
    <mergeCell ref="H12:J12"/>
    <mergeCell ref="D13:F13"/>
    <mergeCell ref="H13:J13"/>
    <mergeCell ref="K53:L53"/>
    <mergeCell ref="K48:L48"/>
    <mergeCell ref="K49:L49"/>
    <mergeCell ref="K50:L50"/>
    <mergeCell ref="K51:L51"/>
    <mergeCell ref="K52:L52"/>
    <mergeCell ref="K47:M47"/>
    <mergeCell ref="D39:F39"/>
    <mergeCell ref="K41:L41"/>
    <mergeCell ref="K46:M46"/>
  </mergeCells>
  <dataValidations count="1">
    <dataValidation type="textLength" operator="equal" allowBlank="1" showInputMessage="1" showErrorMessage="1" error="nee" sqref="K53:L53">
      <formula1>K53</formula1>
    </dataValidation>
  </dataValidation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2005-06-24T09:13:42Z</cp:lastPrinted>
  <dcterms:created xsi:type="dcterms:W3CDTF">2004-05-25T06:27:39Z</dcterms:created>
  <dcterms:modified xsi:type="dcterms:W3CDTF">2005-06-27T09:32:26Z</dcterms:modified>
  <cp:category/>
  <cp:version/>
  <cp:contentType/>
  <cp:contentStatus/>
</cp:coreProperties>
</file>