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<sst xmlns="http://schemas.openxmlformats.org/spreadsheetml/2006/main" count="147" uniqueCount="115">
  <si>
    <t>Progressive/Tswelelang pele</t>
  </si>
  <si>
    <t>%</t>
  </si>
  <si>
    <t>+/- (3)</t>
  </si>
  <si>
    <t>Total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</si>
  <si>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</si>
  <si>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</si>
  <si>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</si>
  <si>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</si>
  <si>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</si>
  <si>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</si>
  <si>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</si>
  <si>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</si>
  <si>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</si>
  <si>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</si>
  <si>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</si>
  <si>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</si>
  <si>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</si>
  <si>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</si>
  <si>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</si>
  <si>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</si>
  <si>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</si>
  <si>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</si>
  <si>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</si>
  <si>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</si>
  <si>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</si>
  <si>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</si>
  <si>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</si>
  <si>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</si>
  <si>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</si>
  <si>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</si>
  <si>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</si>
  <si>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</si>
  <si>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</si>
  <si>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</si>
  <si>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</si>
  <si>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</si>
  <si>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</si>
  <si>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</si>
  <si>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</si>
  <si>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</si>
  <si>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</si>
  <si>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</si>
  <si>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</si>
  <si>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</si>
  <si>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Tse di ntswang ntle</t>
  </si>
  <si>
    <t>Stock</t>
  </si>
  <si>
    <t>Dithoto</t>
  </si>
  <si>
    <t>Producer deliveries directly from farms.</t>
  </si>
  <si>
    <t>Kgorosodithoto ya bantshadikuno go tswa dipolaseng ka tlhamalalo.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</si>
  <si>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</si>
  <si>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</si>
  <si>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</si>
  <si>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</si>
  <si>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</si>
  <si>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</si>
  <si>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</si>
  <si>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</si>
  <si>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</si>
  <si>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</si>
  <si>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(i)</t>
  </si>
  <si>
    <t>(ii)</t>
  </si>
  <si>
    <t>Moranang 2004</t>
  </si>
  <si>
    <t>Babolokadithoto, bagwebi</t>
  </si>
  <si>
    <t>English</t>
  </si>
  <si>
    <t>MAIZE / MMIDI</t>
  </si>
  <si>
    <t>White</t>
  </si>
  <si>
    <t>Yellow</t>
  </si>
  <si>
    <t>Bosweu</t>
  </si>
  <si>
    <t>Serolwana</t>
  </si>
  <si>
    <t>Human consumption</t>
  </si>
  <si>
    <t>Animal feed</t>
  </si>
  <si>
    <t>Gristing</t>
  </si>
  <si>
    <t>Whole maize</t>
  </si>
  <si>
    <t>(h) Imports destined for exports</t>
  </si>
  <si>
    <t xml:space="preserve">Imported </t>
  </si>
  <si>
    <t>Exported - Whole Maize</t>
  </si>
  <si>
    <t>Exported -  Products</t>
  </si>
  <si>
    <t xml:space="preserve">Ditswantle tse di totisitsweng Repabolki ya Aforika Borwa </t>
  </si>
  <si>
    <t>Dijego tsa batho</t>
  </si>
  <si>
    <t>Furu ya diphologolo</t>
  </si>
  <si>
    <t>Tshilo</t>
  </si>
  <si>
    <t>Mmidi o o feletseng</t>
  </si>
  <si>
    <t xml:space="preserve">(h) Ditswantle tse di ikaeletsweng go </t>
  </si>
  <si>
    <t>Tse di romelwang ntle - Mmidi o o feletseng</t>
  </si>
  <si>
    <t xml:space="preserve">Tse di romelwang ntle - dikuno 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</si>
  <si>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</si>
  <si>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</si>
  <si>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ton/tono</t>
  </si>
  <si>
    <t>White / Bosweu</t>
  </si>
  <si>
    <t>Yellow / Serolwana</t>
  </si>
  <si>
    <t>Maize equivalent.</t>
  </si>
  <si>
    <t>Selekana le mmidi.</t>
  </si>
  <si>
    <t>May 2004</t>
  </si>
  <si>
    <t>Motsheganong 2004</t>
  </si>
  <si>
    <t>1 May/Motsheganong 2004</t>
  </si>
  <si>
    <t>Motsheganong 2003</t>
  </si>
  <si>
    <t>May 2003</t>
  </si>
  <si>
    <t>1 May/Motsheganong 2003</t>
  </si>
  <si>
    <t>31 May/Motsheganong 2004</t>
  </si>
  <si>
    <t>31 May/Motsheganong 2003</t>
  </si>
  <si>
    <t>SMI-062004</t>
  </si>
  <si>
    <t>March 2004On request of the industry)</t>
  </si>
  <si>
    <t xml:space="preserve"> April 2004</t>
  </si>
  <si>
    <t>45 699</t>
  </si>
  <si>
    <t>47 761</t>
  </si>
  <si>
    <t>306 225</t>
  </si>
  <si>
    <t>34 355</t>
  </si>
  <si>
    <t>482 088</t>
  </si>
  <si>
    <t>Mopitlwe 2004 (Ka kopo ya intaseteri)</t>
  </si>
  <si>
    <t>74 382</t>
  </si>
  <si>
    <t xml:space="preserve">(g) Stock stored at: </t>
  </si>
  <si>
    <t xml:space="preserve">Stock surplus(-)/deficit(+) </t>
  </si>
  <si>
    <t>(g) Dithoto tse di beilweng kwa:</t>
  </si>
  <si>
    <t>Lefetiso (+) / Tlhaelo (-) ya dithoto</t>
  </si>
  <si>
    <t>2004/2005 Year (May - April) / Ngwaga wa 2004/2005 (Motsheganong - Moranang) (2)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</si>
</sst>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62"/>
      <name val="Arial"/>
      <family val="2"/>
    </font>
    <font>
      <sz val="15"/>
      <color indexed="8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17" xfId="0" applyFont="1" applyFill="1" applyBorder="1" applyAlignment="1" quotePrefix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5" xfId="0" applyFont="1" applyFill="1" applyBorder="1" applyAlignment="1" quotePrefix="1">
      <alignment horizontal="right"/>
    </xf>
    <xf numFmtId="164" fontId="3" fillId="0" borderId="10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 quotePrefix="1">
      <alignment horizontal="center"/>
    </xf>
    <xf numFmtId="164" fontId="3" fillId="0" borderId="2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9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 quotePrefix="1">
      <alignment horizontal="center"/>
    </xf>
    <xf numFmtId="164" fontId="3" fillId="0" borderId="23" xfId="0" applyNumberFormat="1" applyFont="1" applyFill="1" applyBorder="1" applyAlignment="1" quotePrefix="1">
      <alignment horizontal="center"/>
    </xf>
    <xf numFmtId="164" fontId="3" fillId="0" borderId="24" xfId="0" applyNumberFormat="1" applyFont="1" applyFill="1" applyBorder="1" applyAlignment="1" quotePrefix="1">
      <alignment horizontal="center"/>
    </xf>
    <xf numFmtId="164" fontId="3" fillId="0" borderId="25" xfId="0" applyNumberFormat="1" applyFont="1" applyFill="1" applyBorder="1" applyAlignment="1" quotePrefix="1">
      <alignment horizontal="center"/>
    </xf>
    <xf numFmtId="1" fontId="3" fillId="0" borderId="16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 quotePrefix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 quotePrefix="1">
      <alignment horizontal="left"/>
    </xf>
    <xf numFmtId="1" fontId="3" fillId="0" borderId="28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 quotePrefix="1">
      <alignment horizontal="left"/>
    </xf>
    <xf numFmtId="1" fontId="3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29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1" fontId="6" fillId="0" borderId="12" xfId="0" applyNumberFormat="1" applyFont="1" applyFill="1" applyBorder="1" applyAlignment="1" quotePrefix="1">
      <alignment horizontal="left"/>
    </xf>
    <xf numFmtId="1" fontId="6" fillId="0" borderId="31" xfId="0" applyNumberFormat="1" applyFont="1" applyFill="1" applyBorder="1" applyAlignment="1" quotePrefix="1">
      <alignment/>
    </xf>
    <xf numFmtId="1" fontId="6" fillId="0" borderId="33" xfId="0" applyNumberFormat="1" applyFont="1" applyFill="1" applyBorder="1" applyAlignment="1">
      <alignment horizontal="left"/>
    </xf>
    <xf numFmtId="1" fontId="6" fillId="0" borderId="32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6" fillId="0" borderId="29" xfId="0" applyNumberFormat="1" applyFont="1" applyFill="1" applyBorder="1" applyAlignment="1" quotePrefix="1">
      <alignment/>
    </xf>
    <xf numFmtId="1" fontId="6" fillId="0" borderId="14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29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1" fontId="1" fillId="0" borderId="35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16" xfId="0" applyNumberFormat="1" applyFont="1" applyFill="1" applyBorder="1" applyAlignment="1" quotePrefix="1">
      <alignment horizontal="left"/>
    </xf>
    <xf numFmtId="1" fontId="3" fillId="0" borderId="34" xfId="0" applyNumberFormat="1" applyFont="1" applyFill="1" applyBorder="1" applyAlignment="1" quotePrefix="1">
      <alignment horizontal="left"/>
    </xf>
    <xf numFmtId="1" fontId="3" fillId="0" borderId="11" xfId="0" applyNumberFormat="1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41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4" fillId="0" borderId="43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4" fillId="0" borderId="44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42" xfId="0" applyNumberFormat="1" applyFont="1" applyFill="1" applyBorder="1" applyAlignment="1">
      <alignment horizontal="right"/>
    </xf>
    <xf numFmtId="1" fontId="3" fillId="0" borderId="30" xfId="0" applyNumberFormat="1" applyFont="1" applyFill="1" applyBorder="1" applyAlignment="1">
      <alignment horizontal="right"/>
    </xf>
    <xf numFmtId="1" fontId="3" fillId="0" borderId="43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" fillId="0" borderId="47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4" fillId="0" borderId="53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 quotePrefix="1">
      <alignment horizontal="center"/>
    </xf>
    <xf numFmtId="164" fontId="3" fillId="0" borderId="11" xfId="0" applyNumberFormat="1" applyFont="1" applyFill="1" applyBorder="1" applyAlignment="1" quotePrefix="1">
      <alignment horizontal="center"/>
    </xf>
    <xf numFmtId="164" fontId="3" fillId="0" borderId="54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164" fontId="3" fillId="0" borderId="54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quotePrefix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3" fillId="0" borderId="39" xfId="0" applyNumberFormat="1" applyFont="1" applyFill="1" applyBorder="1" applyAlignment="1">
      <alignment/>
    </xf>
    <xf numFmtId="1" fontId="3" fillId="0" borderId="52" xfId="0" applyNumberFormat="1" applyFont="1" applyFill="1" applyBorder="1" applyAlignment="1">
      <alignment/>
    </xf>
    <xf numFmtId="1" fontId="3" fillId="0" borderId="56" xfId="0" applyNumberFormat="1" applyFont="1" applyFill="1" applyBorder="1" applyAlignment="1">
      <alignment/>
    </xf>
    <xf numFmtId="1" fontId="3" fillId="0" borderId="40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 quotePrefix="1">
      <alignment horizontal="center"/>
    </xf>
    <xf numFmtId="0" fontId="0" fillId="0" borderId="3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35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 quotePrefix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quotePrefix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17" fontId="3" fillId="0" borderId="9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7" fontId="3" fillId="0" borderId="16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54</xdr:row>
      <xdr:rowOff>0</xdr:rowOff>
    </xdr:from>
    <xdr:to>
      <xdr:col>6</xdr:col>
      <xdr:colOff>914400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54</xdr:row>
      <xdr:rowOff>0</xdr:rowOff>
    </xdr:from>
    <xdr:to>
      <xdr:col>6</xdr:col>
      <xdr:colOff>914400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123825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123825</xdr:colOff>
      <xdr:row>54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116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118235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02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967"/>
  <sheetViews>
    <sheetView tabSelected="1" zoomScale="50" zoomScaleNormal="50" workbookViewId="0" topLeftCell="D1">
      <selection activeCell="D4" sqref="D4:F4"/>
    </sheetView>
  </sheetViews>
  <sheetFormatPr defaultColWidth="9.140625" defaultRowHeight="12.75"/>
  <cols>
    <col min="1" max="1" width="1.1484375" style="64" customWidth="1"/>
    <col min="2" max="2" width="1.28515625" style="64" customWidth="1"/>
    <col min="3" max="3" width="63.421875" style="64" customWidth="1"/>
    <col min="4" max="6" width="22.7109375" style="64" customWidth="1"/>
    <col min="7" max="7" width="15.7109375" style="64" customWidth="1"/>
    <col min="8" max="10" width="22.7109375" style="64" customWidth="1"/>
    <col min="11" max="11" width="82.8515625" style="64" customWidth="1"/>
    <col min="12" max="12" width="2.140625" style="64" customWidth="1"/>
    <col min="13" max="13" width="1.8515625" style="63" customWidth="1"/>
    <col min="14" max="14" width="0.9921875" style="63" customWidth="1"/>
    <col min="15" max="147" width="7.8515625" style="63" customWidth="1"/>
    <col min="148" max="16384" width="7.8515625" style="64" customWidth="1"/>
  </cols>
  <sheetData>
    <row r="1" spans="1:14" s="2" customFormat="1" ht="21" customHeight="1">
      <c r="A1" s="245"/>
      <c r="B1" s="208"/>
      <c r="C1" s="209"/>
      <c r="D1" s="213" t="s">
        <v>64</v>
      </c>
      <c r="E1" s="213"/>
      <c r="F1" s="213"/>
      <c r="G1" s="213"/>
      <c r="H1" s="213"/>
      <c r="I1" s="213"/>
      <c r="J1" s="213"/>
      <c r="K1" s="256" t="s">
        <v>100</v>
      </c>
      <c r="L1" s="257"/>
      <c r="M1" s="258"/>
      <c r="N1" s="1"/>
    </row>
    <row r="2" spans="1:14" s="2" customFormat="1" ht="21" customHeight="1">
      <c r="A2" s="210"/>
      <c r="B2" s="211"/>
      <c r="C2" s="212"/>
      <c r="D2" s="211" t="s">
        <v>49</v>
      </c>
      <c r="E2" s="211"/>
      <c r="F2" s="211"/>
      <c r="G2" s="211"/>
      <c r="H2" s="211"/>
      <c r="I2" s="211"/>
      <c r="J2" s="211"/>
      <c r="K2" s="259"/>
      <c r="L2" s="260"/>
      <c r="M2" s="261"/>
      <c r="N2" s="1"/>
    </row>
    <row r="3" spans="1:14" s="2" customFormat="1" ht="21" customHeight="1" thickBot="1">
      <c r="A3" s="210"/>
      <c r="B3" s="211"/>
      <c r="C3" s="212"/>
      <c r="D3" s="262" t="s">
        <v>114</v>
      </c>
      <c r="E3" s="263"/>
      <c r="F3" s="263"/>
      <c r="G3" s="263"/>
      <c r="H3" s="263"/>
      <c r="I3" s="263"/>
      <c r="J3" s="264"/>
      <c r="K3" s="259"/>
      <c r="L3" s="260"/>
      <c r="M3" s="261"/>
      <c r="N3" s="1"/>
    </row>
    <row r="4" spans="1:147" s="5" customFormat="1" ht="21" customHeight="1">
      <c r="A4" s="210"/>
      <c r="B4" s="211"/>
      <c r="C4" s="212"/>
      <c r="D4" s="265" t="s">
        <v>0</v>
      </c>
      <c r="E4" s="231"/>
      <c r="F4" s="231"/>
      <c r="G4" s="3"/>
      <c r="H4" s="265" t="s">
        <v>0</v>
      </c>
      <c r="I4" s="231"/>
      <c r="J4" s="231"/>
      <c r="K4" s="259"/>
      <c r="L4" s="260"/>
      <c r="M4" s="26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</row>
    <row r="5" spans="1:147" s="5" customFormat="1" ht="21" customHeight="1">
      <c r="A5" s="210"/>
      <c r="B5" s="211"/>
      <c r="C5" s="212"/>
      <c r="D5" s="246" t="s">
        <v>92</v>
      </c>
      <c r="E5" s="247"/>
      <c r="F5" s="248"/>
      <c r="G5" s="6"/>
      <c r="H5" s="246" t="s">
        <v>96</v>
      </c>
      <c r="I5" s="247"/>
      <c r="J5" s="248"/>
      <c r="K5" s="249">
        <v>38166</v>
      </c>
      <c r="L5" s="250"/>
      <c r="M5" s="25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s="2" customFormat="1" ht="21" customHeight="1" thickBot="1">
      <c r="A6" s="210"/>
      <c r="B6" s="211"/>
      <c r="C6" s="212"/>
      <c r="D6" s="266" t="s">
        <v>93</v>
      </c>
      <c r="E6" s="267"/>
      <c r="F6" s="268"/>
      <c r="G6" s="7" t="s">
        <v>1</v>
      </c>
      <c r="H6" s="266" t="s">
        <v>95</v>
      </c>
      <c r="I6" s="267"/>
      <c r="J6" s="268"/>
      <c r="K6" s="252"/>
      <c r="L6" s="250"/>
      <c r="M6" s="25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s="2" customFormat="1" ht="21" customHeight="1">
      <c r="A7" s="210"/>
      <c r="B7" s="211"/>
      <c r="C7" s="212"/>
      <c r="D7" s="9" t="s">
        <v>65</v>
      </c>
      <c r="E7" s="10" t="s">
        <v>66</v>
      </c>
      <c r="F7" s="11" t="s">
        <v>3</v>
      </c>
      <c r="G7" s="12" t="s">
        <v>2</v>
      </c>
      <c r="H7" s="9" t="s">
        <v>65</v>
      </c>
      <c r="I7" s="10" t="s">
        <v>66</v>
      </c>
      <c r="J7" s="11" t="s">
        <v>3</v>
      </c>
      <c r="K7" s="252"/>
      <c r="L7" s="250"/>
      <c r="M7" s="25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s="2" customFormat="1" ht="21" customHeight="1" thickBot="1">
      <c r="A8" s="210"/>
      <c r="B8" s="211"/>
      <c r="C8" s="212"/>
      <c r="D8" s="13" t="s">
        <v>67</v>
      </c>
      <c r="E8" s="14" t="s">
        <v>68</v>
      </c>
      <c r="F8" s="15" t="s">
        <v>4</v>
      </c>
      <c r="G8" s="12"/>
      <c r="H8" s="13" t="s">
        <v>67</v>
      </c>
      <c r="I8" s="14" t="s">
        <v>68</v>
      </c>
      <c r="J8" s="15" t="s">
        <v>4</v>
      </c>
      <c r="K8" s="253"/>
      <c r="L8" s="254"/>
      <c r="M8" s="25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47" s="2" customFormat="1" ht="22.5" customHeight="1" thickBot="1">
      <c r="A9" s="235" t="s">
        <v>63</v>
      </c>
      <c r="B9" s="236"/>
      <c r="C9" s="237"/>
      <c r="D9" s="244"/>
      <c r="E9" s="244"/>
      <c r="F9" s="244"/>
      <c r="G9" s="244"/>
      <c r="H9" s="244"/>
      <c r="I9" s="244"/>
      <c r="J9" s="244"/>
      <c r="K9" s="235" t="s">
        <v>5</v>
      </c>
      <c r="L9" s="236"/>
      <c r="M9" s="23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</row>
    <row r="10" spans="1:147" s="5" customFormat="1" ht="21" customHeight="1" thickBot="1">
      <c r="A10" s="238" t="s">
        <v>6</v>
      </c>
      <c r="B10" s="231"/>
      <c r="C10" s="231"/>
      <c r="D10" s="239" t="s">
        <v>94</v>
      </c>
      <c r="E10" s="240"/>
      <c r="F10" s="241"/>
      <c r="G10" s="16"/>
      <c r="H10" s="239" t="s">
        <v>97</v>
      </c>
      <c r="I10" s="240"/>
      <c r="J10" s="241"/>
      <c r="K10" s="242" t="s">
        <v>7</v>
      </c>
      <c r="L10" s="242"/>
      <c r="M10" s="24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s="2" customFormat="1" ht="21" customHeight="1" thickBot="1">
      <c r="A11" s="76" t="s">
        <v>8</v>
      </c>
      <c r="B11" s="77"/>
      <c r="C11" s="77"/>
      <c r="D11" s="200">
        <v>2123</v>
      </c>
      <c r="E11" s="201">
        <v>501</v>
      </c>
      <c r="F11" s="202">
        <f>SUM(D11:E11)</f>
        <v>2624</v>
      </c>
      <c r="G11" s="65">
        <f>ROUND(F11-J11,2)/J11*100</f>
        <v>-3.1734317343173433</v>
      </c>
      <c r="H11" s="200">
        <v>1718</v>
      </c>
      <c r="I11" s="201">
        <v>992</v>
      </c>
      <c r="J11" s="203">
        <f>SUM(H11:I11)</f>
        <v>2710</v>
      </c>
      <c r="K11" s="17"/>
      <c r="M11" s="18" t="s">
        <v>9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</row>
    <row r="12" spans="1:13" s="8" customFormat="1" ht="21" customHeight="1">
      <c r="A12" s="76"/>
      <c r="B12" s="77"/>
      <c r="C12" s="77"/>
      <c r="D12" s="231" t="s">
        <v>0</v>
      </c>
      <c r="E12" s="231"/>
      <c r="F12" s="231"/>
      <c r="G12" s="19"/>
      <c r="H12" s="231" t="s">
        <v>0</v>
      </c>
      <c r="I12" s="231"/>
      <c r="J12" s="231"/>
      <c r="K12" s="17"/>
      <c r="M12" s="18"/>
    </row>
    <row r="13" spans="1:13" s="8" customFormat="1" ht="21" customHeight="1">
      <c r="A13" s="76"/>
      <c r="B13" s="77"/>
      <c r="C13" s="77"/>
      <c r="D13" s="232" t="s">
        <v>92</v>
      </c>
      <c r="E13" s="233"/>
      <c r="F13" s="234"/>
      <c r="G13" s="20"/>
      <c r="H13" s="232" t="s">
        <v>96</v>
      </c>
      <c r="I13" s="233"/>
      <c r="J13" s="234"/>
      <c r="K13" s="17"/>
      <c r="M13" s="18"/>
    </row>
    <row r="14" spans="1:147" s="5" customFormat="1" ht="21" customHeight="1" thickBot="1">
      <c r="A14" s="76"/>
      <c r="B14" s="32"/>
      <c r="C14" s="32"/>
      <c r="D14" s="229" t="s">
        <v>93</v>
      </c>
      <c r="E14" s="230"/>
      <c r="F14" s="229"/>
      <c r="G14" s="21"/>
      <c r="H14" s="229" t="s">
        <v>95</v>
      </c>
      <c r="I14" s="230"/>
      <c r="J14" s="229"/>
      <c r="K14" s="20"/>
      <c r="L14" s="22"/>
      <c r="M14" s="2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s="2" customFormat="1" ht="21" customHeight="1" thickBot="1">
      <c r="A15" s="76" t="s">
        <v>10</v>
      </c>
      <c r="B15" s="78"/>
      <c r="C15" s="78"/>
      <c r="D15" s="116">
        <f>SUM(D16:D17)</f>
        <v>306</v>
      </c>
      <c r="E15" s="117">
        <f>SUM(E16:E17)</f>
        <v>565</v>
      </c>
      <c r="F15" s="118">
        <f>SUM(D15:E15)</f>
        <v>871</v>
      </c>
      <c r="G15" s="166" t="s">
        <v>11</v>
      </c>
      <c r="H15" s="116">
        <f>SUM(H16:H17)</f>
        <v>1110</v>
      </c>
      <c r="I15" s="117">
        <f>SUM(I16:I17)</f>
        <v>665</v>
      </c>
      <c r="J15" s="118">
        <f>SUM(H15:I15)</f>
        <v>1775</v>
      </c>
      <c r="K15" s="17"/>
      <c r="L15" s="17"/>
      <c r="M15" s="18" t="s">
        <v>12</v>
      </c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</row>
    <row r="16" spans="1:147" s="2" customFormat="1" ht="21" customHeight="1">
      <c r="A16" s="76"/>
      <c r="B16" s="79" t="s">
        <v>50</v>
      </c>
      <c r="C16" s="80"/>
      <c r="D16" s="119">
        <v>306</v>
      </c>
      <c r="E16" s="120">
        <v>482</v>
      </c>
      <c r="F16" s="121">
        <f>SUM(D16:E16)</f>
        <v>788</v>
      </c>
      <c r="G16" s="54">
        <v>-55</v>
      </c>
      <c r="H16" s="119">
        <v>1110</v>
      </c>
      <c r="I16" s="120">
        <v>643</v>
      </c>
      <c r="J16" s="121">
        <f>SUM(H16:I16)</f>
        <v>1753</v>
      </c>
      <c r="K16" s="25"/>
      <c r="L16" s="26" t="s">
        <v>51</v>
      </c>
      <c r="M16" s="27"/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</row>
    <row r="17" spans="1:147" s="2" customFormat="1" ht="21" customHeight="1" thickBot="1">
      <c r="A17" s="76"/>
      <c r="B17" s="81" t="s">
        <v>13</v>
      </c>
      <c r="C17" s="82"/>
      <c r="D17" s="122">
        <v>0</v>
      </c>
      <c r="E17" s="123">
        <v>83</v>
      </c>
      <c r="F17" s="124">
        <f>SUM(D17:E17)</f>
        <v>83</v>
      </c>
      <c r="G17" s="167" t="s">
        <v>11</v>
      </c>
      <c r="H17" s="122">
        <v>0</v>
      </c>
      <c r="I17" s="123">
        <v>22</v>
      </c>
      <c r="J17" s="124">
        <f>SUM(H17:I17)</f>
        <v>22</v>
      </c>
      <c r="K17" s="28"/>
      <c r="L17" s="29" t="s">
        <v>77</v>
      </c>
      <c r="M17" s="27"/>
      <c r="N17" s="3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</row>
    <row r="18" spans="1:147" s="2" customFormat="1" ht="9" customHeight="1" thickBot="1">
      <c r="A18" s="76"/>
      <c r="B18" s="32"/>
      <c r="C18" s="32"/>
      <c r="D18" s="32"/>
      <c r="E18" s="32"/>
      <c r="F18" s="32"/>
      <c r="G18" s="30"/>
      <c r="H18" s="32"/>
      <c r="I18" s="32"/>
      <c r="J18" s="32"/>
      <c r="K18" s="33"/>
      <c r="L18" s="33"/>
      <c r="M18" s="27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</row>
    <row r="19" spans="1:147" s="2" customFormat="1" ht="21" customHeight="1" thickBot="1">
      <c r="A19" s="76" t="s">
        <v>14</v>
      </c>
      <c r="B19" s="83"/>
      <c r="C19" s="78"/>
      <c r="D19" s="125">
        <f>SUM(D21:D25)</f>
        <v>386</v>
      </c>
      <c r="E19" s="117">
        <f>SUM(E21:E25)</f>
        <v>255</v>
      </c>
      <c r="F19" s="126">
        <f aca="true" t="shared" si="0" ref="F19:F25">SUM(D19:E19)</f>
        <v>641</v>
      </c>
      <c r="G19" s="168">
        <v>-1.4</v>
      </c>
      <c r="H19" s="125">
        <f>SUM(H21:H25)</f>
        <v>372</v>
      </c>
      <c r="I19" s="117">
        <f>SUM(I21:I25)</f>
        <v>278</v>
      </c>
      <c r="J19" s="126">
        <f aca="true" t="shared" si="1" ref="J19:J25">SUM(H19:I19)</f>
        <v>650</v>
      </c>
      <c r="K19" s="17"/>
      <c r="L19" s="17"/>
      <c r="M19" s="18" t="s">
        <v>15</v>
      </c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</row>
    <row r="20" spans="1:147" s="2" customFormat="1" ht="21" customHeight="1">
      <c r="A20" s="76"/>
      <c r="B20" s="84" t="s">
        <v>16</v>
      </c>
      <c r="C20" s="85"/>
      <c r="D20" s="127">
        <f>SUM(D21:D23)</f>
        <v>369</v>
      </c>
      <c r="E20" s="128">
        <f>SUM(E21:E23)</f>
        <v>237</v>
      </c>
      <c r="F20" s="118">
        <f t="shared" si="0"/>
        <v>606</v>
      </c>
      <c r="G20" s="169">
        <v>-1.1</v>
      </c>
      <c r="H20" s="127">
        <f>SUM(H21:H23)</f>
        <v>357</v>
      </c>
      <c r="I20" s="128">
        <f>SUM(I21:I23)</f>
        <v>256</v>
      </c>
      <c r="J20" s="118">
        <f t="shared" si="1"/>
        <v>613</v>
      </c>
      <c r="K20" s="34"/>
      <c r="L20" s="35" t="s">
        <v>17</v>
      </c>
      <c r="M20" s="18"/>
      <c r="N20" s="32"/>
      <c r="O20" s="36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</row>
    <row r="21" spans="1:147" s="2" customFormat="1" ht="21" customHeight="1">
      <c r="A21" s="76"/>
      <c r="B21" s="86"/>
      <c r="C21" s="79" t="s">
        <v>69</v>
      </c>
      <c r="D21" s="129">
        <v>292</v>
      </c>
      <c r="E21" s="130">
        <v>20</v>
      </c>
      <c r="F21" s="131">
        <f t="shared" si="0"/>
        <v>312</v>
      </c>
      <c r="G21" s="24">
        <v>-6.9</v>
      </c>
      <c r="H21" s="129">
        <v>313</v>
      </c>
      <c r="I21" s="130">
        <v>22</v>
      </c>
      <c r="J21" s="131">
        <f t="shared" si="1"/>
        <v>335</v>
      </c>
      <c r="K21" s="26" t="s">
        <v>78</v>
      </c>
      <c r="L21" s="38"/>
      <c r="M21" s="27"/>
      <c r="N21" s="32"/>
      <c r="O21" s="3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</row>
    <row r="22" spans="1:147" s="2" customFormat="1" ht="21" customHeight="1">
      <c r="A22" s="76"/>
      <c r="B22" s="87"/>
      <c r="C22" s="88" t="s">
        <v>70</v>
      </c>
      <c r="D22" s="132">
        <v>69</v>
      </c>
      <c r="E22" s="133">
        <v>215</v>
      </c>
      <c r="F22" s="134">
        <f t="shared" si="0"/>
        <v>284</v>
      </c>
      <c r="G22" s="39">
        <v>5.6</v>
      </c>
      <c r="H22" s="132">
        <v>35</v>
      </c>
      <c r="I22" s="133">
        <v>234</v>
      </c>
      <c r="J22" s="134">
        <f t="shared" si="1"/>
        <v>269</v>
      </c>
      <c r="K22" s="179" t="s">
        <v>79</v>
      </c>
      <c r="L22" s="37"/>
      <c r="M22" s="27"/>
      <c r="N22" s="3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</row>
    <row r="23" spans="1:147" s="2" customFormat="1" ht="21" customHeight="1">
      <c r="A23" s="76"/>
      <c r="B23" s="87"/>
      <c r="C23" s="89" t="s">
        <v>71</v>
      </c>
      <c r="D23" s="135">
        <v>8</v>
      </c>
      <c r="E23" s="136">
        <v>2</v>
      </c>
      <c r="F23" s="137">
        <f t="shared" si="0"/>
        <v>10</v>
      </c>
      <c r="G23" s="39">
        <v>11.1</v>
      </c>
      <c r="H23" s="135">
        <v>9</v>
      </c>
      <c r="I23" s="136">
        <v>0</v>
      </c>
      <c r="J23" s="137">
        <f t="shared" si="1"/>
        <v>9</v>
      </c>
      <c r="K23" s="44" t="s">
        <v>80</v>
      </c>
      <c r="L23" s="37"/>
      <c r="M23" s="27"/>
      <c r="N23" s="3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</row>
    <row r="24" spans="1:147" s="2" customFormat="1" ht="21" customHeight="1">
      <c r="A24" s="76"/>
      <c r="B24" s="90" t="s">
        <v>18</v>
      </c>
      <c r="C24" s="91"/>
      <c r="D24" s="132">
        <v>10</v>
      </c>
      <c r="E24" s="133">
        <v>9</v>
      </c>
      <c r="F24" s="134">
        <f t="shared" si="0"/>
        <v>19</v>
      </c>
      <c r="G24" s="170">
        <v>-17.4</v>
      </c>
      <c r="H24" s="132">
        <v>10</v>
      </c>
      <c r="I24" s="133">
        <v>13</v>
      </c>
      <c r="J24" s="134">
        <f t="shared" si="1"/>
        <v>23</v>
      </c>
      <c r="K24" s="33"/>
      <c r="L24" s="37" t="s">
        <v>19</v>
      </c>
      <c r="M24" s="27"/>
      <c r="N24" s="3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</row>
    <row r="25" spans="1:147" s="2" customFormat="1" ht="21" customHeight="1">
      <c r="A25" s="76"/>
      <c r="B25" s="92" t="s">
        <v>52</v>
      </c>
      <c r="C25" s="93"/>
      <c r="D25" s="135">
        <v>7</v>
      </c>
      <c r="E25" s="136">
        <v>9</v>
      </c>
      <c r="F25" s="137">
        <f t="shared" si="0"/>
        <v>16</v>
      </c>
      <c r="G25" s="171">
        <v>14.3</v>
      </c>
      <c r="H25" s="135">
        <v>5</v>
      </c>
      <c r="I25" s="136">
        <v>9</v>
      </c>
      <c r="J25" s="137">
        <f t="shared" si="1"/>
        <v>14</v>
      </c>
      <c r="K25" s="31"/>
      <c r="L25" s="37" t="s">
        <v>20</v>
      </c>
      <c r="M25" s="27"/>
      <c r="N25" s="3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</row>
    <row r="26" spans="1:147" s="2" customFormat="1" ht="21" customHeight="1" thickBot="1">
      <c r="A26" s="76"/>
      <c r="B26" s="77"/>
      <c r="C26" s="77"/>
      <c r="D26" s="138"/>
      <c r="E26" s="138"/>
      <c r="F26" s="138"/>
      <c r="G26" s="172"/>
      <c r="H26" s="138"/>
      <c r="I26" s="138"/>
      <c r="J26" s="138"/>
      <c r="K26" s="180"/>
      <c r="L26" s="180"/>
      <c r="M26" s="181"/>
      <c r="N26" s="3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</row>
    <row r="27" spans="1:147" s="2" customFormat="1" ht="21" customHeight="1" thickBot="1">
      <c r="A27" s="76" t="s">
        <v>53</v>
      </c>
      <c r="B27" s="78"/>
      <c r="C27" s="78"/>
      <c r="D27" s="116">
        <f>SUM(D28+D31)</f>
        <v>46</v>
      </c>
      <c r="E27" s="139">
        <f>SUM(E28+E31)</f>
        <v>3</v>
      </c>
      <c r="F27" s="118">
        <f aca="true" t="shared" si="2" ref="F27:F33">SUM(D27:E27)</f>
        <v>49</v>
      </c>
      <c r="G27" s="49" t="s">
        <v>11</v>
      </c>
      <c r="H27" s="116">
        <f>SUM(H28+H31)</f>
        <v>73</v>
      </c>
      <c r="I27" s="139">
        <f>SUM(I28+I31)</f>
        <v>15</v>
      </c>
      <c r="J27" s="118">
        <f aca="true" t="shared" si="3" ref="J27:J33">SUM(H27:I27)</f>
        <v>88</v>
      </c>
      <c r="K27" s="36"/>
      <c r="L27" s="36"/>
      <c r="M27" s="41" t="s">
        <v>55</v>
      </c>
      <c r="N27" s="3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</row>
    <row r="28" spans="1:147" s="2" customFormat="1" ht="21" customHeight="1">
      <c r="A28" s="76"/>
      <c r="B28" s="84" t="s">
        <v>54</v>
      </c>
      <c r="C28" s="94"/>
      <c r="D28" s="116">
        <f>SUM(D29:D30)</f>
        <v>2</v>
      </c>
      <c r="E28" s="139">
        <f>SUM(E29:E30)</f>
        <v>1</v>
      </c>
      <c r="F28" s="121">
        <f t="shared" si="2"/>
        <v>3</v>
      </c>
      <c r="G28" s="66" t="s">
        <v>11</v>
      </c>
      <c r="H28" s="116">
        <f>SUM(H29:H30)</f>
        <v>4</v>
      </c>
      <c r="I28" s="139">
        <f>SUM(I29:I30)</f>
        <v>3</v>
      </c>
      <c r="J28" s="121">
        <f t="shared" si="3"/>
        <v>7</v>
      </c>
      <c r="K28" s="42"/>
      <c r="L28" s="35" t="s">
        <v>56</v>
      </c>
      <c r="M28" s="18"/>
      <c r="N28" s="3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</row>
    <row r="29" spans="1:147" s="2" customFormat="1" ht="21" customHeight="1">
      <c r="A29" s="76"/>
      <c r="B29" s="95"/>
      <c r="C29" s="96" t="s">
        <v>21</v>
      </c>
      <c r="D29" s="140">
        <v>2</v>
      </c>
      <c r="E29" s="141">
        <v>1</v>
      </c>
      <c r="F29" s="142">
        <f t="shared" si="2"/>
        <v>3</v>
      </c>
      <c r="G29" s="67" t="s">
        <v>11</v>
      </c>
      <c r="H29" s="140">
        <v>0</v>
      </c>
      <c r="I29" s="141">
        <v>3</v>
      </c>
      <c r="J29" s="142">
        <f t="shared" si="3"/>
        <v>3</v>
      </c>
      <c r="K29" s="43" t="s">
        <v>22</v>
      </c>
      <c r="L29" s="40"/>
      <c r="M29" s="27"/>
      <c r="N29" s="3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  <row r="30" spans="1:147" s="2" customFormat="1" ht="21" customHeight="1">
      <c r="A30" s="76"/>
      <c r="B30" s="95"/>
      <c r="C30" s="97" t="s">
        <v>23</v>
      </c>
      <c r="D30" s="143">
        <v>0</v>
      </c>
      <c r="E30" s="144">
        <v>0</v>
      </c>
      <c r="F30" s="145">
        <f t="shared" si="2"/>
        <v>0</v>
      </c>
      <c r="G30" s="68" t="s">
        <v>11</v>
      </c>
      <c r="H30" s="143">
        <v>4</v>
      </c>
      <c r="I30" s="144">
        <v>0</v>
      </c>
      <c r="J30" s="145">
        <f t="shared" si="3"/>
        <v>4</v>
      </c>
      <c r="K30" s="44" t="s">
        <v>24</v>
      </c>
      <c r="L30" s="45"/>
      <c r="M30" s="27"/>
      <c r="N30" s="3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</row>
    <row r="31" spans="1:147" s="2" customFormat="1" ht="21" customHeight="1">
      <c r="A31" s="76"/>
      <c r="B31" s="90" t="s">
        <v>72</v>
      </c>
      <c r="C31" s="98"/>
      <c r="D31" s="146">
        <f>SUM(D32:D33)</f>
        <v>44</v>
      </c>
      <c r="E31" s="147">
        <f>SUM(E32:E33)</f>
        <v>2</v>
      </c>
      <c r="F31" s="148">
        <f t="shared" si="2"/>
        <v>46</v>
      </c>
      <c r="G31" s="67" t="s">
        <v>11</v>
      </c>
      <c r="H31" s="146">
        <f>SUM(H32:H33)</f>
        <v>69</v>
      </c>
      <c r="I31" s="147">
        <f>SUM(I32:I33)</f>
        <v>12</v>
      </c>
      <c r="J31" s="148">
        <f t="shared" si="3"/>
        <v>81</v>
      </c>
      <c r="K31" s="46"/>
      <c r="L31" s="35" t="s">
        <v>81</v>
      </c>
      <c r="M31" s="27"/>
      <c r="N31" s="3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</row>
    <row r="32" spans="1:147" s="2" customFormat="1" ht="21" customHeight="1">
      <c r="A32" s="76"/>
      <c r="B32" s="95"/>
      <c r="C32" s="96" t="s">
        <v>25</v>
      </c>
      <c r="D32" s="140">
        <v>44</v>
      </c>
      <c r="E32" s="141">
        <v>2</v>
      </c>
      <c r="F32" s="142">
        <f t="shared" si="2"/>
        <v>46</v>
      </c>
      <c r="G32" s="67" t="s">
        <v>11</v>
      </c>
      <c r="H32" s="140">
        <v>65</v>
      </c>
      <c r="I32" s="141">
        <v>12</v>
      </c>
      <c r="J32" s="142">
        <f t="shared" si="3"/>
        <v>77</v>
      </c>
      <c r="K32" s="43" t="s">
        <v>26</v>
      </c>
      <c r="L32" s="45"/>
      <c r="M32" s="27"/>
      <c r="N32" s="3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</row>
    <row r="33" spans="1:147" s="2" customFormat="1" ht="21" customHeight="1">
      <c r="A33" s="76"/>
      <c r="B33" s="95"/>
      <c r="C33" s="97" t="s">
        <v>27</v>
      </c>
      <c r="D33" s="143">
        <v>0</v>
      </c>
      <c r="E33" s="144">
        <v>0</v>
      </c>
      <c r="F33" s="145">
        <f t="shared" si="2"/>
        <v>0</v>
      </c>
      <c r="G33" s="68" t="s">
        <v>11</v>
      </c>
      <c r="H33" s="143">
        <v>4</v>
      </c>
      <c r="I33" s="144">
        <v>0</v>
      </c>
      <c r="J33" s="145">
        <f t="shared" si="3"/>
        <v>4</v>
      </c>
      <c r="K33" s="44" t="s">
        <v>28</v>
      </c>
      <c r="L33" s="45"/>
      <c r="M33" s="27"/>
      <c r="N33" s="3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</row>
    <row r="34" spans="1:147" s="2" customFormat="1" ht="21" customHeight="1" thickBot="1">
      <c r="A34" s="76"/>
      <c r="B34" s="99"/>
      <c r="C34" s="100"/>
      <c r="D34" s="149"/>
      <c r="E34" s="150"/>
      <c r="F34" s="151"/>
      <c r="G34" s="69"/>
      <c r="H34" s="149"/>
      <c r="I34" s="150"/>
      <c r="J34" s="151"/>
      <c r="K34" s="47"/>
      <c r="L34" s="48"/>
      <c r="M34" s="27"/>
      <c r="N34" s="32"/>
      <c r="O34" s="1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</row>
    <row r="35" spans="1:147" s="2" customFormat="1" ht="21" customHeight="1" thickBot="1">
      <c r="A35" s="76"/>
      <c r="B35" s="91"/>
      <c r="C35" s="91"/>
      <c r="D35" s="32"/>
      <c r="E35" s="32"/>
      <c r="F35" s="32"/>
      <c r="G35" s="30"/>
      <c r="H35" s="32"/>
      <c r="I35" s="32"/>
      <c r="J35" s="32"/>
      <c r="K35" s="33"/>
      <c r="L35" s="33"/>
      <c r="M35" s="27"/>
      <c r="N35" s="3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</row>
    <row r="36" spans="1:147" s="2" customFormat="1" ht="21" customHeight="1" thickBot="1">
      <c r="A36" s="101" t="s">
        <v>29</v>
      </c>
      <c r="B36" s="77"/>
      <c r="C36" s="77"/>
      <c r="D36" s="152">
        <f>SUM(D37:D38)</f>
        <v>-8</v>
      </c>
      <c r="E36" s="117">
        <f>SUM(E37:E38)</f>
        <v>0</v>
      </c>
      <c r="F36" s="126">
        <f>SUM(F37:F38)</f>
        <v>-8</v>
      </c>
      <c r="G36" s="173" t="s">
        <v>11</v>
      </c>
      <c r="H36" s="152">
        <f>SUM(H37:H38)</f>
        <v>-9</v>
      </c>
      <c r="I36" s="117">
        <f>SUM(I37:I38)</f>
        <v>14</v>
      </c>
      <c r="J36" s="126">
        <f>SUM(J37:J38)</f>
        <v>5</v>
      </c>
      <c r="K36" s="17"/>
      <c r="L36" s="17"/>
      <c r="M36" s="18" t="s">
        <v>30</v>
      </c>
      <c r="N36" s="3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</row>
    <row r="37" spans="1:147" s="2" customFormat="1" ht="21" customHeight="1">
      <c r="A37" s="76"/>
      <c r="B37" s="79" t="s">
        <v>31</v>
      </c>
      <c r="C37" s="80"/>
      <c r="D37" s="132">
        <v>1</v>
      </c>
      <c r="E37" s="133">
        <v>0</v>
      </c>
      <c r="F37" s="134">
        <f>SUM(D37:E37)</f>
        <v>1</v>
      </c>
      <c r="G37" s="50" t="s">
        <v>11</v>
      </c>
      <c r="H37" s="132">
        <v>-1</v>
      </c>
      <c r="I37" s="133">
        <v>5</v>
      </c>
      <c r="J37" s="134">
        <f>SUM(H37:I37)</f>
        <v>4</v>
      </c>
      <c r="K37" s="25"/>
      <c r="L37" s="26" t="s">
        <v>32</v>
      </c>
      <c r="M37" s="27"/>
      <c r="N37" s="3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</row>
    <row r="38" spans="1:147" s="2" customFormat="1" ht="21" customHeight="1" thickBot="1">
      <c r="A38" s="76"/>
      <c r="B38" s="102" t="s">
        <v>58</v>
      </c>
      <c r="C38" s="103"/>
      <c r="D38" s="132">
        <v>-9</v>
      </c>
      <c r="E38" s="133">
        <v>0</v>
      </c>
      <c r="F38" s="153">
        <f>SUM(D38:E38)</f>
        <v>-9</v>
      </c>
      <c r="G38" s="69" t="s">
        <v>11</v>
      </c>
      <c r="H38" s="132">
        <v>-8</v>
      </c>
      <c r="I38" s="133">
        <v>9</v>
      </c>
      <c r="J38" s="153">
        <f>SUM(H38:I38)</f>
        <v>1</v>
      </c>
      <c r="K38" s="28"/>
      <c r="L38" s="29" t="s">
        <v>57</v>
      </c>
      <c r="M38" s="27"/>
      <c r="N38" s="3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</row>
    <row r="39" spans="1:147" s="2" customFormat="1" ht="21" customHeight="1" thickBot="1">
      <c r="A39" s="76"/>
      <c r="B39" s="32"/>
      <c r="C39" s="32"/>
      <c r="D39" s="220" t="s">
        <v>98</v>
      </c>
      <c r="E39" s="221"/>
      <c r="F39" s="221"/>
      <c r="G39" s="75"/>
      <c r="H39" s="220" t="s">
        <v>99</v>
      </c>
      <c r="I39" s="221"/>
      <c r="J39" s="221"/>
      <c r="K39" s="22"/>
      <c r="L39" s="22"/>
      <c r="M39" s="23"/>
      <c r="N39" s="3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</row>
    <row r="40" spans="1:147" s="2" customFormat="1" ht="21" customHeight="1" thickBot="1">
      <c r="A40" s="104" t="s">
        <v>33</v>
      </c>
      <c r="B40" s="105"/>
      <c r="C40" s="105"/>
      <c r="D40" s="125">
        <f>SUM(D11+D15-D19-D27-D36)</f>
        <v>2005</v>
      </c>
      <c r="E40" s="125">
        <f>SUM(E11+E15-E19-E27-E36)</f>
        <v>808</v>
      </c>
      <c r="F40" s="126">
        <f>SUM(D40:E40)</f>
        <v>2813</v>
      </c>
      <c r="G40" s="168">
        <v>-24.8</v>
      </c>
      <c r="H40" s="125">
        <f>SUM(H11+H15-H19-H27-H36)</f>
        <v>2392</v>
      </c>
      <c r="I40" s="125">
        <f>SUM(I11+I15-I19-I27-I36)</f>
        <v>1350</v>
      </c>
      <c r="J40" s="126">
        <f>SUM(H40:I40)</f>
        <v>3742</v>
      </c>
      <c r="K40" s="52"/>
      <c r="L40" s="52"/>
      <c r="M40" s="53" t="s">
        <v>34</v>
      </c>
      <c r="N40" s="3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</row>
    <row r="41" spans="1:147" s="2" customFormat="1" ht="9" customHeight="1" thickBot="1">
      <c r="A41" s="106"/>
      <c r="B41" s="107"/>
      <c r="C41" s="107"/>
      <c r="D41" s="32"/>
      <c r="E41" s="32"/>
      <c r="F41" s="32"/>
      <c r="G41" s="74"/>
      <c r="H41" s="32"/>
      <c r="I41" s="32"/>
      <c r="J41" s="32"/>
      <c r="K41" s="222"/>
      <c r="L41" s="222"/>
      <c r="M41" s="27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</row>
    <row r="42" spans="1:147" s="2" customFormat="1" ht="21" customHeight="1" thickBot="1">
      <c r="A42" s="101" t="s">
        <v>110</v>
      </c>
      <c r="B42" s="77"/>
      <c r="C42" s="77"/>
      <c r="D42" s="152">
        <f>SUM(D43:D44)</f>
        <v>2005</v>
      </c>
      <c r="E42" s="117">
        <f>SUM(E43:E44)</f>
        <v>808</v>
      </c>
      <c r="F42" s="154">
        <f>SUM(F43:F44)</f>
        <v>2813</v>
      </c>
      <c r="G42" s="168">
        <v>-24.8</v>
      </c>
      <c r="H42" s="152">
        <f>SUM(H43:H44)</f>
        <v>2392</v>
      </c>
      <c r="I42" s="117">
        <f>SUM(I43:I44)</f>
        <v>1350</v>
      </c>
      <c r="J42" s="154">
        <f>SUM(J43:J44)</f>
        <v>3742</v>
      </c>
      <c r="K42" s="17"/>
      <c r="L42" s="17"/>
      <c r="M42" s="18" t="s">
        <v>112</v>
      </c>
      <c r="N42" s="3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</row>
    <row r="43" spans="1:147" s="2" customFormat="1" ht="21" customHeight="1">
      <c r="A43" s="108"/>
      <c r="B43" s="79" t="s">
        <v>35</v>
      </c>
      <c r="C43" s="80"/>
      <c r="D43" s="119">
        <v>1774</v>
      </c>
      <c r="E43" s="133">
        <v>678</v>
      </c>
      <c r="F43" s="134">
        <f>SUM(D43:E43)</f>
        <v>2452</v>
      </c>
      <c r="G43" s="174">
        <v>-26.9</v>
      </c>
      <c r="H43" s="119">
        <v>2147</v>
      </c>
      <c r="I43" s="133">
        <v>1208</v>
      </c>
      <c r="J43" s="134">
        <f>SUM(H43:I43)</f>
        <v>3355</v>
      </c>
      <c r="K43" s="25"/>
      <c r="L43" s="26" t="s">
        <v>62</v>
      </c>
      <c r="M43" s="27"/>
      <c r="N43" s="32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</row>
    <row r="44" spans="1:147" s="2" customFormat="1" ht="21" customHeight="1" thickBot="1">
      <c r="A44" s="108"/>
      <c r="B44" s="102" t="s">
        <v>36</v>
      </c>
      <c r="C44" s="103"/>
      <c r="D44" s="122">
        <v>231</v>
      </c>
      <c r="E44" s="123">
        <v>130</v>
      </c>
      <c r="F44" s="124">
        <f>SUM(D44:E44)</f>
        <v>361</v>
      </c>
      <c r="G44" s="175">
        <v>-6.7</v>
      </c>
      <c r="H44" s="122">
        <v>245</v>
      </c>
      <c r="I44" s="123">
        <v>142</v>
      </c>
      <c r="J44" s="124">
        <f>SUM(H44:I44)</f>
        <v>387</v>
      </c>
      <c r="K44" s="28"/>
      <c r="L44" s="29" t="s">
        <v>37</v>
      </c>
      <c r="M44" s="27"/>
      <c r="N44" s="32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</row>
    <row r="45" spans="1:147" s="2" customFormat="1" ht="21" customHeight="1" thickBot="1">
      <c r="A45" s="101"/>
      <c r="B45" s="77"/>
      <c r="C45" s="77"/>
      <c r="D45" s="32"/>
      <c r="E45" s="32"/>
      <c r="F45" s="32"/>
      <c r="G45" s="176"/>
      <c r="H45" s="32"/>
      <c r="I45" s="32"/>
      <c r="J45" s="32"/>
      <c r="K45" s="17"/>
      <c r="L45" s="17"/>
      <c r="M45" s="27"/>
      <c r="N45" s="32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</row>
    <row r="46" spans="1:147" s="5" customFormat="1" ht="21" customHeight="1">
      <c r="A46" s="109" t="s">
        <v>73</v>
      </c>
      <c r="B46" s="110"/>
      <c r="C46" s="110"/>
      <c r="D46" s="155"/>
      <c r="E46" s="156"/>
      <c r="F46" s="157"/>
      <c r="G46" s="177"/>
      <c r="H46" s="155"/>
      <c r="I46" s="156"/>
      <c r="J46" s="157"/>
      <c r="K46" s="223" t="s">
        <v>82</v>
      </c>
      <c r="L46" s="222"/>
      <c r="M46" s="224"/>
      <c r="N46" s="18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</row>
    <row r="47" spans="1:147" s="2" customFormat="1" ht="21" customHeight="1">
      <c r="A47" s="111" t="s">
        <v>38</v>
      </c>
      <c r="B47" s="112"/>
      <c r="C47" s="112"/>
      <c r="D47" s="158"/>
      <c r="E47" s="159"/>
      <c r="F47" s="160"/>
      <c r="G47" s="178"/>
      <c r="H47" s="158"/>
      <c r="I47" s="159"/>
      <c r="J47" s="160"/>
      <c r="K47" s="214" t="s">
        <v>39</v>
      </c>
      <c r="L47" s="215"/>
      <c r="M47" s="216"/>
      <c r="N47" s="18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</row>
    <row r="48" spans="1:147" s="2" customFormat="1" ht="21" customHeight="1">
      <c r="A48" s="217" t="s">
        <v>40</v>
      </c>
      <c r="B48" s="218"/>
      <c r="C48" s="219"/>
      <c r="D48" s="70"/>
      <c r="E48" s="159"/>
      <c r="F48" s="71"/>
      <c r="G48" s="178"/>
      <c r="H48" s="70"/>
      <c r="I48" s="159"/>
      <c r="J48" s="71"/>
      <c r="K48" s="214" t="s">
        <v>41</v>
      </c>
      <c r="L48" s="215"/>
      <c r="M48" s="216"/>
      <c r="N48" s="182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</row>
    <row r="49" spans="1:147" s="2" customFormat="1" ht="21" customHeight="1">
      <c r="A49" s="113"/>
      <c r="B49" s="91" t="s">
        <v>42</v>
      </c>
      <c r="C49" s="91"/>
      <c r="D49" s="70">
        <v>16</v>
      </c>
      <c r="E49" s="159">
        <v>0</v>
      </c>
      <c r="F49" s="161">
        <f aca="true" t="shared" si="4" ref="F49:F54">SUM(D49:E49)</f>
        <v>16</v>
      </c>
      <c r="G49" s="51" t="s">
        <v>11</v>
      </c>
      <c r="H49" s="70">
        <v>0</v>
      </c>
      <c r="I49" s="159">
        <v>41</v>
      </c>
      <c r="J49" s="161">
        <f aca="true" t="shared" si="5" ref="J49:J54">SUM(H49:I49)</f>
        <v>41</v>
      </c>
      <c r="K49" s="227" t="s">
        <v>43</v>
      </c>
      <c r="L49" s="228"/>
      <c r="M49" s="27"/>
      <c r="N49" s="182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</row>
    <row r="50" spans="1:147" s="2" customFormat="1" ht="21" customHeight="1">
      <c r="A50" s="113"/>
      <c r="B50" s="91" t="s">
        <v>74</v>
      </c>
      <c r="C50" s="91"/>
      <c r="D50" s="70">
        <v>0</v>
      </c>
      <c r="E50" s="159">
        <v>0</v>
      </c>
      <c r="F50" s="162">
        <f t="shared" si="4"/>
        <v>0</v>
      </c>
      <c r="G50" s="51" t="s">
        <v>11</v>
      </c>
      <c r="H50" s="70">
        <v>0</v>
      </c>
      <c r="I50" s="159">
        <v>0</v>
      </c>
      <c r="J50" s="162">
        <f t="shared" si="5"/>
        <v>0</v>
      </c>
      <c r="K50" s="227" t="s">
        <v>44</v>
      </c>
      <c r="L50" s="228"/>
      <c r="M50" s="27"/>
      <c r="N50" s="182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</row>
    <row r="51" spans="1:147" s="2" customFormat="1" ht="21" customHeight="1">
      <c r="A51" s="113"/>
      <c r="B51" s="91" t="s">
        <v>75</v>
      </c>
      <c r="C51" s="91"/>
      <c r="D51" s="70">
        <v>6</v>
      </c>
      <c r="E51" s="159">
        <v>0</v>
      </c>
      <c r="F51" s="161">
        <f t="shared" si="4"/>
        <v>6</v>
      </c>
      <c r="G51" s="51" t="s">
        <v>11</v>
      </c>
      <c r="H51" s="70">
        <v>0</v>
      </c>
      <c r="I51" s="159">
        <v>8</v>
      </c>
      <c r="J51" s="161">
        <f t="shared" si="5"/>
        <v>8</v>
      </c>
      <c r="K51" s="227" t="s">
        <v>83</v>
      </c>
      <c r="L51" s="228"/>
      <c r="M51" s="183"/>
      <c r="N51" s="18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</row>
    <row r="52" spans="1:147" s="2" customFormat="1" ht="21" customHeight="1">
      <c r="A52" s="113"/>
      <c r="B52" s="91" t="s">
        <v>76</v>
      </c>
      <c r="C52" s="91"/>
      <c r="D52" s="70">
        <v>0</v>
      </c>
      <c r="E52" s="159">
        <v>0</v>
      </c>
      <c r="F52" s="161">
        <f t="shared" si="4"/>
        <v>0</v>
      </c>
      <c r="G52" s="51" t="s">
        <v>11</v>
      </c>
      <c r="H52" s="70">
        <v>0</v>
      </c>
      <c r="I52" s="159">
        <v>0</v>
      </c>
      <c r="J52" s="161">
        <f t="shared" si="5"/>
        <v>0</v>
      </c>
      <c r="K52" s="227" t="s">
        <v>84</v>
      </c>
      <c r="L52" s="228"/>
      <c r="M52" s="183"/>
      <c r="N52" s="18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</row>
    <row r="53" spans="1:14" s="2" customFormat="1" ht="21" customHeight="1">
      <c r="A53" s="113"/>
      <c r="B53" s="91" t="s">
        <v>111</v>
      </c>
      <c r="C53" s="91"/>
      <c r="D53" s="70">
        <v>0</v>
      </c>
      <c r="E53" s="163">
        <v>0</v>
      </c>
      <c r="F53" s="161">
        <f t="shared" si="4"/>
        <v>0</v>
      </c>
      <c r="G53" s="68" t="s">
        <v>11</v>
      </c>
      <c r="H53" s="70">
        <v>0</v>
      </c>
      <c r="I53" s="163">
        <v>0</v>
      </c>
      <c r="J53" s="161">
        <f t="shared" si="5"/>
        <v>0</v>
      </c>
      <c r="K53" s="227" t="s">
        <v>113</v>
      </c>
      <c r="L53" s="228"/>
      <c r="M53" s="183"/>
      <c r="N53" s="182"/>
    </row>
    <row r="54" spans="1:14" s="2" customFormat="1" ht="21" customHeight="1" thickBot="1">
      <c r="A54" s="114"/>
      <c r="B54" s="115" t="s">
        <v>45</v>
      </c>
      <c r="C54" s="115"/>
      <c r="D54" s="72">
        <v>10</v>
      </c>
      <c r="E54" s="164">
        <v>0</v>
      </c>
      <c r="F54" s="165">
        <f t="shared" si="4"/>
        <v>10</v>
      </c>
      <c r="G54" s="73" t="s">
        <v>11</v>
      </c>
      <c r="H54" s="72">
        <v>0</v>
      </c>
      <c r="I54" s="164">
        <v>33</v>
      </c>
      <c r="J54" s="165">
        <f t="shared" si="5"/>
        <v>33</v>
      </c>
      <c r="K54" s="225" t="s">
        <v>46</v>
      </c>
      <c r="L54" s="226"/>
      <c r="M54" s="184"/>
      <c r="N54" s="182"/>
    </row>
    <row r="55" spans="1:13" s="63" customFormat="1" ht="12.75">
      <c r="A55" s="207"/>
      <c r="B55" s="198"/>
      <c r="J55" s="198"/>
      <c r="K55" s="198"/>
      <c r="L55" s="198"/>
      <c r="M55" s="199"/>
    </row>
    <row r="56" spans="1:165" s="182" customFormat="1" ht="19.5">
      <c r="A56" s="185" t="s">
        <v>85</v>
      </c>
      <c r="B56" s="60"/>
      <c r="C56" s="60"/>
      <c r="D56" s="60"/>
      <c r="E56" s="60"/>
      <c r="F56" s="60"/>
      <c r="G56" s="186" t="s">
        <v>59</v>
      </c>
      <c r="H56" s="60"/>
      <c r="J56" s="55"/>
      <c r="K56" s="55"/>
      <c r="L56" s="55" t="s">
        <v>86</v>
      </c>
      <c r="M56" s="183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</row>
    <row r="57" spans="1:165" s="182" customFormat="1" ht="19.5">
      <c r="A57" s="185" t="s">
        <v>47</v>
      </c>
      <c r="B57" s="60"/>
      <c r="C57" s="60"/>
      <c r="D57" s="60"/>
      <c r="E57" s="60"/>
      <c r="F57" s="60"/>
      <c r="G57" s="57" t="s">
        <v>87</v>
      </c>
      <c r="H57" s="60"/>
      <c r="J57" s="55"/>
      <c r="K57" s="55"/>
      <c r="L57" s="55"/>
      <c r="M57" s="56" t="s">
        <v>48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</row>
    <row r="58" spans="1:165" s="182" customFormat="1" ht="19.5">
      <c r="A58" s="185"/>
      <c r="B58" s="60"/>
      <c r="C58" s="60"/>
      <c r="D58" s="60"/>
      <c r="E58" s="60"/>
      <c r="F58" s="187" t="s">
        <v>88</v>
      </c>
      <c r="G58" s="60"/>
      <c r="H58" s="188" t="s">
        <v>89</v>
      </c>
      <c r="I58" s="55"/>
      <c r="J58" s="55"/>
      <c r="K58" s="55"/>
      <c r="L58" s="55"/>
      <c r="M58" s="56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</row>
    <row r="59" spans="1:165" s="182" customFormat="1" ht="19.5">
      <c r="A59" s="189"/>
      <c r="B59" s="190"/>
      <c r="C59" s="190"/>
      <c r="D59" s="191"/>
      <c r="E59" s="191" t="s">
        <v>101</v>
      </c>
      <c r="F59" s="192" t="s">
        <v>103</v>
      </c>
      <c r="G59" s="191"/>
      <c r="H59" s="58" t="s">
        <v>106</v>
      </c>
      <c r="I59" s="59" t="s">
        <v>108</v>
      </c>
      <c r="J59" s="193"/>
      <c r="K59" s="193"/>
      <c r="L59" s="193"/>
      <c r="M59" s="194"/>
      <c r="N59" s="195"/>
      <c r="O59" s="195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</row>
    <row r="60" spans="1:165" s="182" customFormat="1" ht="19.5">
      <c r="A60" s="189"/>
      <c r="B60" s="190"/>
      <c r="C60" s="190"/>
      <c r="D60" s="191"/>
      <c r="E60" s="197" t="s">
        <v>102</v>
      </c>
      <c r="F60" s="58" t="s">
        <v>104</v>
      </c>
      <c r="G60" s="197"/>
      <c r="H60" s="58" t="s">
        <v>109</v>
      </c>
      <c r="I60" s="60" t="s">
        <v>61</v>
      </c>
      <c r="J60" s="55"/>
      <c r="K60" s="55"/>
      <c r="L60" s="55"/>
      <c r="M60" s="56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</row>
    <row r="61" spans="1:165" s="182" customFormat="1" ht="19.5">
      <c r="A61" s="189"/>
      <c r="B61" s="190"/>
      <c r="C61" s="190"/>
      <c r="D61" s="196"/>
      <c r="E61" s="197" t="s">
        <v>92</v>
      </c>
      <c r="F61" s="58" t="s">
        <v>105</v>
      </c>
      <c r="G61" s="55"/>
      <c r="H61" s="58" t="s">
        <v>107</v>
      </c>
      <c r="I61" s="60" t="s">
        <v>93</v>
      </c>
      <c r="J61" s="55"/>
      <c r="K61" s="55"/>
      <c r="L61" s="55"/>
      <c r="M61" s="56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</row>
    <row r="62" spans="1:165" s="182" customFormat="1" ht="20.25" thickBot="1">
      <c r="A62" s="204" t="s">
        <v>90</v>
      </c>
      <c r="B62" s="205"/>
      <c r="C62" s="205"/>
      <c r="D62" s="205"/>
      <c r="E62" s="205"/>
      <c r="F62" s="205"/>
      <c r="G62" s="206" t="s">
        <v>60</v>
      </c>
      <c r="H62" s="205"/>
      <c r="I62" s="138"/>
      <c r="J62" s="61"/>
      <c r="K62" s="61"/>
      <c r="L62" s="61"/>
      <c r="M62" s="62" t="s">
        <v>91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</row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="63" customFormat="1" ht="12.75"/>
    <row r="81" s="63" customFormat="1" ht="12.75"/>
    <row r="82" s="63" customFormat="1" ht="12.75"/>
    <row r="83" s="63" customFormat="1" ht="12.75"/>
    <row r="84" s="63" customFormat="1" ht="12.75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  <row r="628" s="63" customFormat="1" ht="12.75"/>
    <row r="629" s="63" customFormat="1" ht="12.75"/>
    <row r="630" s="63" customFormat="1" ht="12.75"/>
    <row r="631" s="63" customFormat="1" ht="12.75"/>
    <row r="632" s="63" customFormat="1" ht="12.75"/>
    <row r="633" s="63" customFormat="1" ht="12.75"/>
    <row r="634" s="63" customFormat="1" ht="12.75"/>
    <row r="635" s="63" customFormat="1" ht="12.75"/>
    <row r="636" s="63" customFormat="1" ht="12.75"/>
    <row r="637" s="63" customFormat="1" ht="12.75"/>
    <row r="638" s="63" customFormat="1" ht="12.75"/>
    <row r="639" s="63" customFormat="1" ht="12.75"/>
    <row r="640" s="63" customFormat="1" ht="12.75"/>
    <row r="641" s="63" customFormat="1" ht="12.75"/>
    <row r="642" s="63" customFormat="1" ht="12.75"/>
    <row r="643" s="63" customFormat="1" ht="12.75"/>
    <row r="644" s="63" customFormat="1" ht="12.75"/>
    <row r="645" s="63" customFormat="1" ht="12.75"/>
    <row r="646" s="63" customFormat="1" ht="12.75"/>
    <row r="647" s="63" customFormat="1" ht="12.75"/>
    <row r="648" s="63" customFormat="1" ht="12.75"/>
    <row r="649" s="63" customFormat="1" ht="12.75"/>
    <row r="650" s="63" customFormat="1" ht="12.75"/>
    <row r="651" s="63" customFormat="1" ht="12.75"/>
    <row r="652" s="63" customFormat="1" ht="12.75"/>
    <row r="653" s="63" customFormat="1" ht="12.75"/>
    <row r="654" s="63" customFormat="1" ht="12.75"/>
    <row r="655" s="63" customFormat="1" ht="12.75"/>
    <row r="656" s="63" customFormat="1" ht="12.75"/>
    <row r="657" s="63" customFormat="1" ht="12.75"/>
    <row r="658" s="63" customFormat="1" ht="12.75"/>
    <row r="659" s="63" customFormat="1" ht="12.75"/>
    <row r="660" s="63" customFormat="1" ht="12.75"/>
    <row r="661" s="63" customFormat="1" ht="12.75"/>
    <row r="662" s="63" customFormat="1" ht="12.75"/>
    <row r="663" s="63" customFormat="1" ht="12.75"/>
    <row r="664" s="63" customFormat="1" ht="12.75"/>
    <row r="665" s="63" customFormat="1" ht="12.75"/>
    <row r="666" s="63" customFormat="1" ht="12.75"/>
    <row r="667" s="63" customFormat="1" ht="12.75"/>
    <row r="668" s="63" customFormat="1" ht="12.75"/>
    <row r="669" s="63" customFormat="1" ht="12.75"/>
    <row r="670" s="63" customFormat="1" ht="12.75"/>
    <row r="671" s="63" customFormat="1" ht="12.75"/>
    <row r="672" s="63" customFormat="1" ht="12.75"/>
    <row r="673" s="63" customFormat="1" ht="12.75"/>
    <row r="674" s="63" customFormat="1" ht="12.75"/>
    <row r="675" s="63" customFormat="1" ht="12.75"/>
    <row r="676" s="63" customFormat="1" ht="12.75"/>
    <row r="677" s="63" customFormat="1" ht="12.75"/>
    <row r="678" s="63" customFormat="1" ht="12.75"/>
    <row r="679" s="63" customFormat="1" ht="12.75"/>
    <row r="680" s="63" customFormat="1" ht="12.75"/>
    <row r="681" s="63" customFormat="1" ht="12.75"/>
    <row r="682" s="63" customFormat="1" ht="12.75"/>
    <row r="683" s="63" customFormat="1" ht="12.75"/>
    <row r="684" s="63" customFormat="1" ht="12.75"/>
    <row r="685" s="63" customFormat="1" ht="12.75"/>
    <row r="686" s="63" customFormat="1" ht="12.75"/>
    <row r="687" s="63" customFormat="1" ht="12.75"/>
    <row r="688" s="63" customFormat="1" ht="12.75"/>
    <row r="689" s="63" customFormat="1" ht="12.75"/>
    <row r="690" s="63" customFormat="1" ht="12.75"/>
    <row r="691" s="63" customFormat="1" ht="12.75"/>
    <row r="692" s="63" customFormat="1" ht="12.75"/>
    <row r="693" s="63" customFormat="1" ht="12.75"/>
    <row r="694" s="63" customFormat="1" ht="12.75"/>
    <row r="695" s="63" customFormat="1" ht="12.75"/>
    <row r="696" s="63" customFormat="1" ht="12.75"/>
    <row r="697" s="63" customFormat="1" ht="12.75"/>
    <row r="698" s="63" customFormat="1" ht="12.75"/>
    <row r="699" s="63" customFormat="1" ht="12.75"/>
    <row r="700" s="63" customFormat="1" ht="12.75"/>
    <row r="701" s="63" customFormat="1" ht="12.75"/>
    <row r="702" s="63" customFormat="1" ht="12.75"/>
    <row r="703" s="63" customFormat="1" ht="12.75"/>
    <row r="704" s="63" customFormat="1" ht="12.75"/>
    <row r="705" s="63" customFormat="1" ht="12.75"/>
    <row r="706" s="63" customFormat="1" ht="12.75"/>
    <row r="707" s="63" customFormat="1" ht="12.75"/>
    <row r="708" s="63" customFormat="1" ht="12.75"/>
    <row r="709" s="63" customFormat="1" ht="12.75"/>
    <row r="710" s="63" customFormat="1" ht="12.75"/>
    <row r="711" s="63" customFormat="1" ht="12.75"/>
    <row r="712" s="63" customFormat="1" ht="12.75"/>
    <row r="713" s="63" customFormat="1" ht="12.75"/>
    <row r="714" s="63" customFormat="1" ht="12.75"/>
    <row r="715" s="63" customFormat="1" ht="12.75"/>
    <row r="716" s="63" customFormat="1" ht="12.75"/>
    <row r="717" s="63" customFormat="1" ht="12.75"/>
    <row r="718" s="63" customFormat="1" ht="12.75"/>
    <row r="719" s="63" customFormat="1" ht="12.75"/>
    <row r="720" s="63" customFormat="1" ht="12.75"/>
    <row r="721" s="63" customFormat="1" ht="12.75"/>
    <row r="722" s="63" customFormat="1" ht="12.75"/>
    <row r="723" s="63" customFormat="1" ht="12.75"/>
    <row r="724" s="63" customFormat="1" ht="12.75"/>
    <row r="725" s="63" customFormat="1" ht="12.75"/>
    <row r="726" s="63" customFormat="1" ht="12.75"/>
    <row r="727" s="63" customFormat="1" ht="12.75"/>
    <row r="728" s="63" customFormat="1" ht="12.75"/>
    <row r="729" s="63" customFormat="1" ht="12.75"/>
    <row r="730" s="63" customFormat="1" ht="12.75"/>
    <row r="731" s="63" customFormat="1" ht="12.75"/>
    <row r="732" s="63" customFormat="1" ht="12.75"/>
    <row r="733" s="63" customFormat="1" ht="12.75"/>
    <row r="734" s="63" customFormat="1" ht="12.75"/>
    <row r="735" s="63" customFormat="1" ht="12.75"/>
    <row r="736" s="63" customFormat="1" ht="12.75"/>
    <row r="737" s="63" customFormat="1" ht="12.75"/>
    <row r="738" s="63" customFormat="1" ht="12.75"/>
    <row r="739" s="63" customFormat="1" ht="12.75"/>
    <row r="740" s="63" customFormat="1" ht="12.75"/>
    <row r="741" s="63" customFormat="1" ht="12.75"/>
    <row r="742" s="63" customFormat="1" ht="12.75"/>
    <row r="743" s="63" customFormat="1" ht="12.75"/>
    <row r="744" s="63" customFormat="1" ht="12.75"/>
    <row r="745" s="63" customFormat="1" ht="12.75"/>
    <row r="746" s="63" customFormat="1" ht="12.75"/>
    <row r="747" s="63" customFormat="1" ht="12.75"/>
    <row r="748" s="63" customFormat="1" ht="12.75"/>
    <row r="749" s="63" customFormat="1" ht="12.75"/>
    <row r="750" s="63" customFormat="1" ht="12.75"/>
    <row r="751" s="63" customFormat="1" ht="12.75"/>
    <row r="752" s="63" customFormat="1" ht="12.75"/>
    <row r="753" s="63" customFormat="1" ht="12.75"/>
    <row r="754" s="63" customFormat="1" ht="12.75"/>
    <row r="755" s="63" customFormat="1" ht="12.75"/>
    <row r="756" s="63" customFormat="1" ht="12.75"/>
    <row r="757" s="63" customFormat="1" ht="12.75"/>
    <row r="758" s="63" customFormat="1" ht="12.75"/>
    <row r="759" s="63" customFormat="1" ht="12.75"/>
    <row r="760" s="63" customFormat="1" ht="12.75"/>
    <row r="761" s="63" customFormat="1" ht="12.75"/>
    <row r="762" s="63" customFormat="1" ht="12.75"/>
    <row r="763" s="63" customFormat="1" ht="12.75"/>
    <row r="764" s="63" customFormat="1" ht="12.75"/>
    <row r="765" s="63" customFormat="1" ht="12.75"/>
    <row r="766" s="63" customFormat="1" ht="12.75"/>
    <row r="767" s="63" customFormat="1" ht="12.75"/>
    <row r="768" s="63" customFormat="1" ht="12.75"/>
    <row r="769" s="63" customFormat="1" ht="12.75"/>
    <row r="770" s="63" customFormat="1" ht="12.75"/>
    <row r="771" s="63" customFormat="1" ht="12.75"/>
    <row r="772" s="63" customFormat="1" ht="12.75"/>
    <row r="773" s="63" customFormat="1" ht="12.75"/>
    <row r="774" s="63" customFormat="1" ht="12.75"/>
    <row r="775" s="63" customFormat="1" ht="12.75"/>
    <row r="776" s="63" customFormat="1" ht="12.75"/>
    <row r="777" s="63" customFormat="1" ht="12.75"/>
    <row r="778" s="63" customFormat="1" ht="12.75"/>
    <row r="779" s="63" customFormat="1" ht="12.75"/>
    <row r="780" s="63" customFormat="1" ht="12.75"/>
    <row r="781" s="63" customFormat="1" ht="12.75"/>
    <row r="782" s="63" customFormat="1" ht="12.75"/>
    <row r="783" s="63" customFormat="1" ht="12.75"/>
    <row r="784" s="63" customFormat="1" ht="12.75"/>
    <row r="785" s="63" customFormat="1" ht="12.75"/>
    <row r="786" s="63" customFormat="1" ht="12.75"/>
    <row r="787" s="63" customFormat="1" ht="12.75"/>
    <row r="788" s="63" customFormat="1" ht="12.75"/>
    <row r="789" s="63" customFormat="1" ht="12.75"/>
    <row r="790" s="63" customFormat="1" ht="12.75"/>
    <row r="791" s="63" customFormat="1" ht="12.75"/>
    <row r="792" s="63" customFormat="1" ht="12.75"/>
    <row r="793" s="63" customFormat="1" ht="12.75"/>
    <row r="794" s="63" customFormat="1" ht="12.75"/>
    <row r="795" s="63" customFormat="1" ht="12.75"/>
    <row r="796" s="63" customFormat="1" ht="12.75"/>
    <row r="797" s="63" customFormat="1" ht="12.75"/>
    <row r="798" s="63" customFormat="1" ht="12.75"/>
    <row r="799" s="63" customFormat="1" ht="12.75"/>
    <row r="800" s="63" customFormat="1" ht="12.75"/>
    <row r="801" s="63" customFormat="1" ht="12.75"/>
    <row r="802" s="63" customFormat="1" ht="12.75"/>
    <row r="803" s="63" customFormat="1" ht="12.75"/>
    <row r="804" s="63" customFormat="1" ht="12.75"/>
    <row r="805" s="63" customFormat="1" ht="12.75"/>
    <row r="806" s="63" customFormat="1" ht="12.75"/>
    <row r="807" s="63" customFormat="1" ht="12.75"/>
    <row r="808" s="63" customFormat="1" ht="12.75"/>
    <row r="809" s="63" customFormat="1" ht="12.75"/>
    <row r="810" s="63" customFormat="1" ht="12.75"/>
    <row r="811" s="63" customFormat="1" ht="12.75"/>
    <row r="812" s="63" customFormat="1" ht="12.75"/>
    <row r="813" s="63" customFormat="1" ht="12.75"/>
    <row r="814" s="63" customFormat="1" ht="12.75"/>
    <row r="815" s="63" customFormat="1" ht="12.75"/>
    <row r="816" s="63" customFormat="1" ht="12.75"/>
    <row r="817" s="63" customFormat="1" ht="12.75"/>
    <row r="818" s="63" customFormat="1" ht="12.75"/>
    <row r="819" s="63" customFormat="1" ht="12.75"/>
    <row r="820" s="63" customFormat="1" ht="12.75"/>
    <row r="821" s="63" customFormat="1" ht="12.75"/>
    <row r="822" s="63" customFormat="1" ht="12.75"/>
    <row r="823" s="63" customFormat="1" ht="12.75"/>
    <row r="824" s="63" customFormat="1" ht="12.75"/>
    <row r="825" s="63" customFormat="1" ht="12.75"/>
    <row r="826" s="63" customFormat="1" ht="12.75"/>
    <row r="827" s="63" customFormat="1" ht="12.75"/>
    <row r="828" s="63" customFormat="1" ht="12.75"/>
    <row r="829" s="63" customFormat="1" ht="12.75"/>
    <row r="830" s="63" customFormat="1" ht="12.75"/>
    <row r="831" s="63" customFormat="1" ht="12.75"/>
    <row r="832" s="63" customFormat="1" ht="12.75"/>
    <row r="833" s="63" customFormat="1" ht="12.75"/>
    <row r="834" s="63" customFormat="1" ht="12.75"/>
    <row r="835" s="63" customFormat="1" ht="12.75"/>
    <row r="836" s="63" customFormat="1" ht="12.75"/>
    <row r="837" s="63" customFormat="1" ht="12.75"/>
    <row r="838" s="63" customFormat="1" ht="12.75"/>
    <row r="839" s="63" customFormat="1" ht="12.75"/>
    <row r="840" s="63" customFormat="1" ht="12.75"/>
    <row r="841" s="63" customFormat="1" ht="12.75"/>
    <row r="842" s="63" customFormat="1" ht="12.75"/>
    <row r="843" s="63" customFormat="1" ht="12.75"/>
    <row r="844" s="63" customFormat="1" ht="12.75"/>
    <row r="845" s="63" customFormat="1" ht="12.75"/>
    <row r="846" s="63" customFormat="1" ht="12.75"/>
    <row r="847" s="63" customFormat="1" ht="12.75"/>
    <row r="848" s="63" customFormat="1" ht="12.75"/>
    <row r="849" s="63" customFormat="1" ht="12.75"/>
    <row r="850" s="63" customFormat="1" ht="12.75"/>
    <row r="851" s="63" customFormat="1" ht="12.75"/>
    <row r="852" s="63" customFormat="1" ht="12.75"/>
    <row r="853" s="63" customFormat="1" ht="12.75"/>
    <row r="854" s="63" customFormat="1" ht="12.75"/>
    <row r="855" s="63" customFormat="1" ht="12.75"/>
    <row r="856" s="63" customFormat="1" ht="12.75"/>
    <row r="857" s="63" customFormat="1" ht="12.75"/>
    <row r="858" s="63" customFormat="1" ht="12.75"/>
    <row r="859" s="63" customFormat="1" ht="12.75"/>
    <row r="860" s="63" customFormat="1" ht="12.75"/>
    <row r="861" s="63" customFormat="1" ht="12.75"/>
    <row r="862" s="63" customFormat="1" ht="12.75"/>
    <row r="863" s="63" customFormat="1" ht="12.75"/>
    <row r="864" s="63" customFormat="1" ht="12.75"/>
    <row r="865" s="63" customFormat="1" ht="12.75"/>
    <row r="866" s="63" customFormat="1" ht="12.75"/>
    <row r="867" s="63" customFormat="1" ht="12.75"/>
    <row r="868" s="63" customFormat="1" ht="12.75"/>
    <row r="869" s="63" customFormat="1" ht="12.75"/>
    <row r="870" s="63" customFormat="1" ht="12.75"/>
    <row r="871" s="63" customFormat="1" ht="12.75"/>
    <row r="872" s="63" customFormat="1" ht="12.75"/>
    <row r="873" s="63" customFormat="1" ht="12.75"/>
    <row r="874" s="63" customFormat="1" ht="12.75"/>
    <row r="875" s="63" customFormat="1" ht="12.75"/>
    <row r="876" s="63" customFormat="1" ht="12.75"/>
    <row r="877" s="63" customFormat="1" ht="12.75"/>
    <row r="878" s="63" customFormat="1" ht="12.75"/>
    <row r="879" s="63" customFormat="1" ht="12.75"/>
    <row r="880" s="63" customFormat="1" ht="12.75"/>
    <row r="881" s="63" customFormat="1" ht="12.75"/>
    <row r="882" s="63" customFormat="1" ht="12.75"/>
    <row r="883" s="63" customFormat="1" ht="12.75"/>
    <row r="884" s="63" customFormat="1" ht="12.75"/>
    <row r="885" s="63" customFormat="1" ht="12.75"/>
    <row r="886" s="63" customFormat="1" ht="12.75"/>
    <row r="887" s="63" customFormat="1" ht="12.75"/>
    <row r="888" s="63" customFormat="1" ht="12.75"/>
    <row r="889" s="63" customFormat="1" ht="12.75"/>
    <row r="890" s="63" customFormat="1" ht="12.75"/>
    <row r="891" s="63" customFormat="1" ht="12.75"/>
    <row r="892" s="63" customFormat="1" ht="12.75"/>
    <row r="893" s="63" customFormat="1" ht="12.75"/>
    <row r="894" s="63" customFormat="1" ht="12.75"/>
    <row r="895" s="63" customFormat="1" ht="12.75"/>
    <row r="896" s="63" customFormat="1" ht="12.75"/>
    <row r="897" s="63" customFormat="1" ht="12.75"/>
    <row r="898" s="63" customFormat="1" ht="12.75"/>
    <row r="899" s="63" customFormat="1" ht="12.75"/>
    <row r="900" s="63" customFormat="1" ht="12.75"/>
    <row r="901" s="63" customFormat="1" ht="12.75"/>
    <row r="902" s="63" customFormat="1" ht="12.75"/>
    <row r="903" s="63" customFormat="1" ht="12.75"/>
    <row r="904" s="63" customFormat="1" ht="12.75"/>
    <row r="905" s="63" customFormat="1" ht="12.75"/>
    <row r="906" s="63" customFormat="1" ht="12.75"/>
    <row r="907" s="63" customFormat="1" ht="12.75"/>
    <row r="908" s="63" customFormat="1" ht="12.75"/>
    <row r="909" s="63" customFormat="1" ht="12.75"/>
    <row r="910" s="63" customFormat="1" ht="12.75"/>
    <row r="911" s="63" customFormat="1" ht="12.75"/>
    <row r="912" s="63" customFormat="1" ht="12.75"/>
    <row r="913" s="63" customFormat="1" ht="12.75"/>
    <row r="914" s="63" customFormat="1" ht="12.75"/>
    <row r="915" s="63" customFormat="1" ht="12.75"/>
    <row r="916" s="63" customFormat="1" ht="12.75"/>
    <row r="917" s="63" customFormat="1" ht="12.75"/>
    <row r="918" s="63" customFormat="1" ht="12.75"/>
    <row r="919" s="63" customFormat="1" ht="12.75"/>
    <row r="920" s="63" customFormat="1" ht="12.75"/>
    <row r="921" s="63" customFormat="1" ht="12.75"/>
    <row r="922" s="63" customFormat="1" ht="12.75"/>
    <row r="923" s="63" customFormat="1" ht="12.75"/>
    <row r="924" s="63" customFormat="1" ht="12.75"/>
    <row r="925" s="63" customFormat="1" ht="12.75"/>
    <row r="926" s="63" customFormat="1" ht="12.75"/>
    <row r="927" s="63" customFormat="1" ht="12.75"/>
    <row r="928" s="63" customFormat="1" ht="12.75"/>
    <row r="929" s="63" customFormat="1" ht="12.75"/>
    <row r="930" s="63" customFormat="1" ht="12.75"/>
    <row r="931" s="63" customFormat="1" ht="12.75"/>
    <row r="932" s="63" customFormat="1" ht="12.75"/>
    <row r="933" s="63" customFormat="1" ht="12.75"/>
    <row r="934" s="63" customFormat="1" ht="12.75"/>
    <row r="935" s="63" customFormat="1" ht="12.75"/>
    <row r="936" s="63" customFormat="1" ht="12.75"/>
    <row r="937" s="63" customFormat="1" ht="12.75"/>
    <row r="938" s="63" customFormat="1" ht="12.75"/>
    <row r="939" s="63" customFormat="1" ht="12.75"/>
    <row r="940" s="63" customFormat="1" ht="12.75"/>
    <row r="941" s="63" customFormat="1" ht="12.75"/>
    <row r="942" s="63" customFormat="1" ht="12.75"/>
    <row r="943" s="63" customFormat="1" ht="12.75"/>
    <row r="944" s="63" customFormat="1" ht="12.75"/>
    <row r="945" s="63" customFormat="1" ht="12.75"/>
    <row r="946" s="63" customFormat="1" ht="12.75"/>
    <row r="947" s="63" customFormat="1" ht="12.75"/>
    <row r="948" s="63" customFormat="1" ht="12.75"/>
    <row r="949" s="63" customFormat="1" ht="12.75"/>
    <row r="950" s="63" customFormat="1" ht="12.75"/>
    <row r="951" s="63" customFormat="1" ht="12.75"/>
    <row r="952" s="63" customFormat="1" ht="12.75"/>
    <row r="953" s="63" customFormat="1" ht="12.75"/>
    <row r="954" s="63" customFormat="1" ht="12.75"/>
    <row r="955" s="63" customFormat="1" ht="12.75"/>
    <row r="956" s="63" customFormat="1" ht="12.75"/>
    <row r="957" s="63" customFormat="1" ht="12.75"/>
    <row r="958" s="63" customFormat="1" ht="12.75"/>
    <row r="959" s="63" customFormat="1" ht="12.75"/>
    <row r="960" s="63" customFormat="1" ht="12.75"/>
    <row r="961" s="63" customFormat="1" ht="12.75"/>
    <row r="962" s="63" customFormat="1" ht="12.75"/>
    <row r="963" s="63" customFormat="1" ht="12.75"/>
    <row r="964" s="63" customFormat="1" ht="12.75"/>
    <row r="965" s="63" customFormat="1" ht="12.75"/>
    <row r="966" s="63" customFormat="1" ht="12.75"/>
    <row r="967" spans="4:8" s="63" customFormat="1" ht="12.75">
      <c r="D967" s="64"/>
      <c r="E967" s="64"/>
      <c r="F967" s="64"/>
      <c r="G967" s="64"/>
      <c r="H967" s="64"/>
    </row>
  </sheetData>
  <mergeCells count="38">
    <mergeCell ref="K5:M8"/>
    <mergeCell ref="K1:M4"/>
    <mergeCell ref="D2:J2"/>
    <mergeCell ref="D3:J3"/>
    <mergeCell ref="D4:F4"/>
    <mergeCell ref="H4:J4"/>
    <mergeCell ref="D6:F6"/>
    <mergeCell ref="H6:J6"/>
    <mergeCell ref="A1:C8"/>
    <mergeCell ref="D1:J1"/>
    <mergeCell ref="D5:F5"/>
    <mergeCell ref="H5:J5"/>
    <mergeCell ref="K9:M9"/>
    <mergeCell ref="A10:C10"/>
    <mergeCell ref="D10:F10"/>
    <mergeCell ref="H10:J10"/>
    <mergeCell ref="K10:M10"/>
    <mergeCell ref="A9:C9"/>
    <mergeCell ref="D9:J9"/>
    <mergeCell ref="D14:F14"/>
    <mergeCell ref="H14:J14"/>
    <mergeCell ref="H39:J39"/>
    <mergeCell ref="D12:F12"/>
    <mergeCell ref="H12:J12"/>
    <mergeCell ref="D13:F13"/>
    <mergeCell ref="H13:J13"/>
    <mergeCell ref="K54:L54"/>
    <mergeCell ref="K49:L49"/>
    <mergeCell ref="K50:L50"/>
    <mergeCell ref="K51:L51"/>
    <mergeCell ref="K52:L52"/>
    <mergeCell ref="K53:L53"/>
    <mergeCell ref="K47:M47"/>
    <mergeCell ref="K48:M48"/>
    <mergeCell ref="A48:C48"/>
    <mergeCell ref="D39:F39"/>
    <mergeCell ref="K41:L41"/>
    <mergeCell ref="K46:M4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2004-06-28T08:46:27Z</cp:lastPrinted>
  <dcterms:created xsi:type="dcterms:W3CDTF">2004-05-25T06:27:39Z</dcterms:created>
  <dcterms:modified xsi:type="dcterms:W3CDTF">2004-06-28T08:46:51Z</dcterms:modified>
  <cp:category/>
  <cp:version/>
  <cp:contentType/>
  <cp:contentStatus/>
</cp:coreProperties>
</file>