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<sst xmlns="http://schemas.openxmlformats.org/spreadsheetml/2006/main" count="265" uniqueCount="149">
  <si>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</si>
  <si>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</si>
  <si>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</si>
  <si>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</si>
  <si>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</si>
  <si>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</si>
  <si>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</si>
  <si>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</si>
  <si>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</si>
  <si>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</si>
  <si>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</si>
  <si>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</si>
  <si>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</si>
  <si>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</si>
  <si>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</si>
  <si>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</si>
  <si>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</si>
  <si>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</si>
  <si>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</si>
  <si>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</si>
  <si>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</si>
  <si>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</si>
  <si>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</si>
  <si>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</si>
  <si>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</si>
  <si>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</si>
  <si>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</si>
  <si>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</si>
  <si>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</si>
  <si>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</si>
  <si>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</si>
  <si>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</si>
  <si>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</si>
  <si>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</si>
  <si>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</si>
  <si>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</si>
  <si>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</si>
  <si>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</si>
  <si>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</si>
  <si>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</si>
  <si>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</si>
  <si>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</si>
  <si>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</si>
  <si>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</si>
  <si>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</si>
  <si>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</si>
  <si>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</si>
  <si>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</si>
  <si>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</si>
  <si>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</si>
  <si>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</si>
  <si>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</si>
  <si>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</si>
  <si>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</si>
  <si>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</si>
  <si>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</si>
  <si>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</si>
  <si>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</si>
  <si>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</si>
  <si>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</si>
  <si>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</si>
  <si>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</si>
  <si>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</si>
  <si>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</si>
  <si>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</si>
  <si>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</si>
  <si>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</si>
  <si>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</si>
  <si>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</si>
  <si>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</si>
  <si>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</si>
  <si>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</si>
  <si>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</si>
  <si>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</si>
  <si>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</si>
  <si>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</si>
  <si>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</si>
  <si>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</si>
  <si>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</si>
  <si>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</si>
  <si>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</si>
  <si>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</si>
  <si>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</si>
  <si>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</si>
  <si>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</si>
  <si>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</si>
  <si>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</si>
  <si>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</si>
  <si>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</si>
  <si>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</si>
  <si>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</si>
  <si>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</si>
  <si>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</si>
  <si>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</si>
  <si>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</si>
  <si>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</si>
  <si>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</si>
  <si>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</si>
  <si>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</si>
  <si>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</si>
  <si>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</si>
  <si>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</si>
  <si>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</si>
  <si>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</si>
  <si>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</si>
  <si>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</si>
  <si>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</si>
  <si>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</si>
  <si>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</si>
  <si>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</si>
  <si>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</si>
  <si>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</si>
  <si>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</si>
  <si>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</si>
  <si>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</si>
  <si>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</si>
  <si>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</si>
  <si>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</si>
  <si>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</si>
  <si>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</si>
  <si>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</si>
  <si>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</si>
  <si>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</si>
  <si>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</si>
  <si>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</si>
  <si>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</si>
  <si>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</si>
  <si>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2014/15 Year (October - September) / Unyaka ka-2014/15 (Ku-Okthoba - KuSeptemba) (2)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</si>
  <si>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</si>
  <si>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</si>
  <si>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</si>
  <si>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</si>
  <si>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Deliveries directly from farms</t>
  </si>
  <si>
    <t>kodwa wasetshenziswa njengokudla kwa "kwezilwane".</t>
  </si>
  <si>
    <t>June 2015</t>
  </si>
  <si>
    <t>KuJuni 2015</t>
  </si>
  <si>
    <t>1 June/KuJuni 2015</t>
  </si>
  <si>
    <t>30 June/KuJuni 2015</t>
  </si>
  <si>
    <t>SMD-082015</t>
  </si>
  <si>
    <t>July 2015</t>
  </si>
  <si>
    <t>KuJulayi 2015</t>
  </si>
  <si>
    <t>October 2014 - July 2015</t>
  </si>
  <si>
    <t>October 2013 - July 2014</t>
  </si>
  <si>
    <t>Ku-Okthoba 2014 - KuJulayi 2015</t>
  </si>
  <si>
    <t>Ku-Okthoba 2013 - KuJulayi 2014</t>
  </si>
  <si>
    <t>1 July/KuJulayi 2015</t>
  </si>
  <si>
    <t xml:space="preserve">Impahla esuka emapulazini </t>
  </si>
  <si>
    <t>31 July/KuJulayi 2015</t>
  </si>
  <si>
    <t>31 July/KuJulayi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</si>
</sst>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2</xdr:col>
      <xdr:colOff>4448175</xdr:colOff>
      <xdr:row>6</xdr:row>
      <xdr:rowOff>285750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8625"/>
          <a:ext cx="46767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258958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344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604442</v>
      </c>
      <c r="E16" s="32">
        <f>+E17+E18</f>
        <v>114</v>
      </c>
      <c r="F16" s="33">
        <f>SUM(D16:E16)</f>
        <v>604556</v>
      </c>
      <c r="G16" s="34">
        <f aca="true" t="shared" si="0" ref="G16:G36">_xlfn.IFERROR((F16-J16)/J16*100,IF(F16-J16=0,0,100))</f>
        <v>84.5961246038192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337701</v>
      </c>
      <c r="E17" s="39">
        <f>'[1]LSOkt'!$E$14</f>
        <v>114</v>
      </c>
      <c r="F17" s="40">
        <f>SUM(D17:E17)</f>
        <v>337815</v>
      </c>
      <c r="G17" s="41">
        <f t="shared" si="0"/>
        <v>208.67598684210526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266741</v>
      </c>
      <c r="E18" s="48">
        <f>'[1]LSOkt'!$E$15</f>
        <v>0</v>
      </c>
      <c r="F18" s="49">
        <f>SUM(D18:E18)</f>
        <v>266741</v>
      </c>
      <c r="G18" s="50">
        <f t="shared" si="0"/>
        <v>22.323467637644338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259110</v>
      </c>
      <c r="E20" s="32">
        <f>SUM(E22:E28)</f>
        <v>236</v>
      </c>
      <c r="F20" s="33">
        <f>SUM(D20:E20)</f>
        <v>259346</v>
      </c>
      <c r="G20" s="19">
        <f t="shared" si="0"/>
        <v>-4.491034503076883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258966</v>
      </c>
      <c r="E21" s="59">
        <f>SUM(E22:E25)</f>
        <v>224</v>
      </c>
      <c r="F21" s="60">
        <f>SUM(D21:E21)</f>
        <v>259190</v>
      </c>
      <c r="G21" s="41">
        <f t="shared" si="0"/>
        <v>-4.436922986166416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258958</v>
      </c>
      <c r="E22" s="65">
        <f>'[1]LSOkt'!$E$19</f>
        <v>0</v>
      </c>
      <c r="F22" s="66">
        <f>SUM(D22:E22)</f>
        <v>258958</v>
      </c>
      <c r="G22" s="67">
        <f t="shared" si="0"/>
        <v>-3.1682938776731193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8</v>
      </c>
      <c r="E23" s="39">
        <f>'[1]LSOkt'!$E$20</f>
        <v>224</v>
      </c>
      <c r="F23" s="40">
        <f>SUM(D23:E23)</f>
        <v>232</v>
      </c>
      <c r="G23" s="41">
        <f t="shared" si="0"/>
        <v>-93.88346954916952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12</v>
      </c>
      <c r="F27" s="40">
        <f>SUM(D27:E27)</f>
        <v>107</v>
      </c>
      <c r="G27" s="41">
        <f t="shared" si="0"/>
        <v>-58.84615384615385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16201</v>
      </c>
      <c r="E30" s="92">
        <f>SUM(E31+E34)</f>
        <v>0</v>
      </c>
      <c r="F30" s="60">
        <f aca="true" t="shared" si="1" ref="F30:F36">SUM(D30:E30)</f>
        <v>16201</v>
      </c>
      <c r="G30" s="93">
        <f t="shared" si="0"/>
        <v>-24.361548158177317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2108</v>
      </c>
      <c r="E31" s="92">
        <f>SUM(E32:E33)</f>
        <v>0</v>
      </c>
      <c r="F31" s="95">
        <f t="shared" si="1"/>
        <v>2108</v>
      </c>
      <c r="G31" s="96">
        <f t="shared" si="0"/>
        <v>11.593435680254101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2108</v>
      </c>
      <c r="E32" s="101">
        <f>'[1]LSOkt'!$E$29</f>
        <v>0</v>
      </c>
      <c r="F32" s="102">
        <f t="shared" si="1"/>
        <v>2108</v>
      </c>
      <c r="G32" s="103">
        <f t="shared" si="0"/>
        <v>11.593435680254101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-1913</v>
      </c>
      <c r="E38" s="32">
        <f>SUM(E39:E40)</f>
        <v>-168</v>
      </c>
      <c r="F38" s="33">
        <f>SUM(F39:F40)</f>
        <v>-2081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344</v>
      </c>
      <c r="E39" s="39">
        <f>'[1]LSOkt'!$E$36</f>
        <v>-171</v>
      </c>
      <c r="F39" s="40">
        <f>SUM(D39:E39)</f>
        <v>173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3</v>
      </c>
      <c r="F40" s="85">
        <f>SUM(D40:E40)</f>
        <v>-2254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813555</v>
      </c>
      <c r="E43" s="32">
        <f>E12+E16-E20-E30-E38</f>
        <v>6061</v>
      </c>
      <c r="F43" s="33">
        <f>SUM(D43:E43)</f>
        <v>819616</v>
      </c>
      <c r="G43" s="19">
        <f>_xlfn.IFERROR((F43-J43)/J43*100,IF(F43-J43=0,0,100))</f>
        <v>20.718878968283192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813555</v>
      </c>
      <c r="E45" s="32">
        <f>SUM(E46:E47)</f>
        <v>6061</v>
      </c>
      <c r="F45" s="17">
        <f>SUM(F46:F47)</f>
        <v>819616</v>
      </c>
      <c r="G45" s="19">
        <f>_xlfn.IFERROR((F45-J45)/J45*100,IF(F45-J45=0,0,100))</f>
        <v>20.718878968283192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539942</v>
      </c>
      <c r="E46" s="39">
        <f>'[1]LSOkt'!$E$43</f>
        <v>5916</v>
      </c>
      <c r="F46" s="40">
        <f>SUM(D46:E46)</f>
        <v>545858</v>
      </c>
      <c r="G46" s="140">
        <f>_xlfn.IFERROR((F46-J46)/J46*100,IF(F46-J46=0,0,100))</f>
        <v>17.076864011805103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273613</v>
      </c>
      <c r="E47" s="48">
        <f>'[1]LSOkt'!$E$44</f>
        <v>145</v>
      </c>
      <c r="F47" s="49">
        <f>SUM(D47:E47)</f>
        <v>273758</v>
      </c>
      <c r="G47" s="86">
        <f>_xlfn.IFERROR((F47-J47)/J47*100,IF(F47-J47=0,0,100))</f>
        <v>28.701923302947247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29683</v>
      </c>
      <c r="E53" s="148">
        <f>'[1]LSOkt'!$E$48</f>
        <v>0</v>
      </c>
      <c r="F53" s="153">
        <f>SUM(D53:E53)</f>
        <v>29683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12327</v>
      </c>
      <c r="E56" s="160">
        <v>0</v>
      </c>
      <c r="F56" s="161">
        <f>SUM(D56:E56)</f>
        <v>12327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337815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U12" sqref="U12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138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127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139</v>
      </c>
      <c r="H5" s="328"/>
      <c r="I5" s="329"/>
      <c r="J5" s="330" t="s">
        <v>114</v>
      </c>
      <c r="K5" s="331"/>
      <c r="L5" s="332"/>
      <c r="M5" s="223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134</v>
      </c>
      <c r="E6" s="339"/>
      <c r="F6" s="340"/>
      <c r="G6" s="341" t="s">
        <v>140</v>
      </c>
      <c r="H6" s="342"/>
      <c r="I6" s="343"/>
      <c r="J6" s="341" t="s">
        <v>141</v>
      </c>
      <c r="K6" s="342"/>
      <c r="L6" s="343"/>
      <c r="M6" s="224"/>
      <c r="N6" s="341" t="s">
        <v>142</v>
      </c>
      <c r="O6" s="342"/>
      <c r="P6" s="343"/>
      <c r="Q6" s="248">
        <v>42241</v>
      </c>
      <c r="R6" s="313"/>
      <c r="S6" s="314"/>
    </row>
    <row r="7" spans="1:19" ht="30.75" customHeight="1" thickBot="1">
      <c r="A7" s="265"/>
      <c r="B7" s="266"/>
      <c r="C7" s="267"/>
      <c r="D7" s="319" t="s">
        <v>135</v>
      </c>
      <c r="E7" s="320"/>
      <c r="F7" s="321"/>
      <c r="G7" s="344" t="s">
        <v>9</v>
      </c>
      <c r="H7" s="345"/>
      <c r="I7" s="346"/>
      <c r="J7" s="347" t="s">
        <v>143</v>
      </c>
      <c r="K7" s="239"/>
      <c r="L7" s="240"/>
      <c r="M7" s="191"/>
      <c r="N7" s="347" t="s">
        <v>144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5" t="s">
        <v>11</v>
      </c>
      <c r="E8" s="68" t="s">
        <v>12</v>
      </c>
      <c r="F8" s="226" t="s">
        <v>13</v>
      </c>
      <c r="G8" s="225" t="s">
        <v>11</v>
      </c>
      <c r="H8" s="68" t="s">
        <v>12</v>
      </c>
      <c r="I8" s="226" t="s">
        <v>13</v>
      </c>
      <c r="J8" s="225" t="s">
        <v>11</v>
      </c>
      <c r="K8" s="68" t="s">
        <v>12</v>
      </c>
      <c r="L8" s="166" t="s">
        <v>13</v>
      </c>
      <c r="M8" s="224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136</v>
      </c>
      <c r="E11" s="352"/>
      <c r="F11" s="353"/>
      <c r="G11" s="351" t="s">
        <v>145</v>
      </c>
      <c r="H11" s="352"/>
      <c r="I11" s="353"/>
      <c r="J11" s="278" t="s">
        <v>128</v>
      </c>
      <c r="K11" s="354"/>
      <c r="L11" s="355"/>
      <c r="M11" s="227"/>
      <c r="N11" s="278" t="s">
        <v>21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1206185</v>
      </c>
      <c r="E12" s="17">
        <v>3915</v>
      </c>
      <c r="F12" s="18">
        <v>1210100</v>
      </c>
      <c r="G12" s="16">
        <v>1077263</v>
      </c>
      <c r="H12" s="17">
        <v>3940</v>
      </c>
      <c r="I12" s="18">
        <v>1081203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141</v>
      </c>
      <c r="K14" s="342"/>
      <c r="L14" s="342"/>
      <c r="M14" s="212"/>
      <c r="N14" s="359" t="s">
        <v>142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143</v>
      </c>
      <c r="K15" s="239"/>
      <c r="L15" s="239"/>
      <c r="M15" s="228"/>
      <c r="N15" s="363" t="s">
        <v>144</v>
      </c>
      <c r="O15" s="239"/>
      <c r="P15" s="239"/>
      <c r="Q15" s="229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170453</v>
      </c>
      <c r="E16" s="32">
        <v>188</v>
      </c>
      <c r="F16" s="33">
        <v>170641</v>
      </c>
      <c r="G16" s="35">
        <v>75194</v>
      </c>
      <c r="H16" s="32">
        <v>236</v>
      </c>
      <c r="I16" s="33">
        <v>75430</v>
      </c>
      <c r="J16" s="16">
        <v>3223546</v>
      </c>
      <c r="K16" s="32">
        <v>2878</v>
      </c>
      <c r="L16" s="33">
        <v>3226424</v>
      </c>
      <c r="M16" s="124">
        <v>0.39105672438341976</v>
      </c>
      <c r="N16" s="35">
        <v>3195190</v>
      </c>
      <c r="O16" s="32">
        <v>18666</v>
      </c>
      <c r="P16" s="33">
        <v>3213856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132</v>
      </c>
      <c r="C17" s="37"/>
      <c r="D17" s="139">
        <v>4503</v>
      </c>
      <c r="E17" s="59">
        <v>188</v>
      </c>
      <c r="F17" s="95">
        <v>4691</v>
      </c>
      <c r="G17" s="139">
        <v>5148</v>
      </c>
      <c r="H17" s="59">
        <v>236</v>
      </c>
      <c r="I17" s="95">
        <v>5384</v>
      </c>
      <c r="J17" s="139">
        <v>1697653</v>
      </c>
      <c r="K17" s="59">
        <v>2878</v>
      </c>
      <c r="L17" s="95">
        <v>1700531</v>
      </c>
      <c r="M17" s="213">
        <v>-6.195299976500985</v>
      </c>
      <c r="N17" s="139">
        <v>1794176</v>
      </c>
      <c r="O17" s="59">
        <v>18666</v>
      </c>
      <c r="P17" s="95">
        <v>1812842</v>
      </c>
      <c r="Q17" s="42"/>
      <c r="R17" s="43" t="s">
        <v>146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165950</v>
      </c>
      <c r="E18" s="48">
        <v>0</v>
      </c>
      <c r="F18" s="49">
        <v>165950</v>
      </c>
      <c r="G18" s="47">
        <v>70046</v>
      </c>
      <c r="H18" s="48">
        <v>0</v>
      </c>
      <c r="I18" s="49">
        <v>70046</v>
      </c>
      <c r="J18" s="47">
        <v>1525893</v>
      </c>
      <c r="K18" s="48">
        <v>0</v>
      </c>
      <c r="L18" s="49">
        <v>1525893</v>
      </c>
      <c r="M18" s="214">
        <v>8.913472670508646</v>
      </c>
      <c r="N18" s="47">
        <v>1401014</v>
      </c>
      <c r="O18" s="48">
        <v>0</v>
      </c>
      <c r="P18" s="49">
        <v>1401014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265460</v>
      </c>
      <c r="E20" s="32">
        <v>323</v>
      </c>
      <c r="F20" s="33">
        <v>265783</v>
      </c>
      <c r="G20" s="35">
        <v>262063</v>
      </c>
      <c r="H20" s="32">
        <v>281</v>
      </c>
      <c r="I20" s="33">
        <v>262344</v>
      </c>
      <c r="J20" s="35">
        <v>2579325</v>
      </c>
      <c r="K20" s="32">
        <v>3082</v>
      </c>
      <c r="L20" s="33">
        <v>2582407</v>
      </c>
      <c r="M20" s="130">
        <v>-3.5298692740627398</v>
      </c>
      <c r="N20" s="35">
        <v>2661428</v>
      </c>
      <c r="O20" s="32">
        <v>15470</v>
      </c>
      <c r="P20" s="18">
        <v>2676898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264935</v>
      </c>
      <c r="E21" s="199">
        <v>314</v>
      </c>
      <c r="F21" s="59">
        <v>265249</v>
      </c>
      <c r="G21" s="91">
        <v>261842</v>
      </c>
      <c r="H21" s="199">
        <v>271</v>
      </c>
      <c r="I21" s="59">
        <v>262113</v>
      </c>
      <c r="J21" s="91">
        <v>2553897</v>
      </c>
      <c r="K21" s="199">
        <v>2207</v>
      </c>
      <c r="L21" s="200">
        <v>2556104</v>
      </c>
      <c r="M21" s="215">
        <v>-3.644436804668908</v>
      </c>
      <c r="N21" s="91">
        <v>2638044</v>
      </c>
      <c r="O21" s="199">
        <v>14739</v>
      </c>
      <c r="P21" s="95">
        <v>2652783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264926</v>
      </c>
      <c r="E22" s="65">
        <v>0</v>
      </c>
      <c r="F22" s="66">
        <v>264926</v>
      </c>
      <c r="G22" s="64">
        <v>261789</v>
      </c>
      <c r="H22" s="65">
        <v>0</v>
      </c>
      <c r="I22" s="66">
        <v>261789</v>
      </c>
      <c r="J22" s="64">
        <v>2553419</v>
      </c>
      <c r="K22" s="65">
        <v>0</v>
      </c>
      <c r="L22" s="66">
        <v>2553419</v>
      </c>
      <c r="M22" s="216">
        <v>-1.767321007725754</v>
      </c>
      <c r="N22" s="64">
        <v>2599358</v>
      </c>
      <c r="O22" s="65">
        <v>0</v>
      </c>
      <c r="P22" s="66">
        <v>2599358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9</v>
      </c>
      <c r="E23" s="39">
        <v>314</v>
      </c>
      <c r="F23" s="40">
        <v>323</v>
      </c>
      <c r="G23" s="38">
        <v>53</v>
      </c>
      <c r="H23" s="39">
        <v>271</v>
      </c>
      <c r="I23" s="40">
        <v>324</v>
      </c>
      <c r="J23" s="38">
        <v>478</v>
      </c>
      <c r="K23" s="39">
        <v>2207</v>
      </c>
      <c r="L23" s="40">
        <v>2685</v>
      </c>
      <c r="M23" s="215">
        <v>-94.97379258704605</v>
      </c>
      <c r="N23" s="38">
        <v>38681</v>
      </c>
      <c r="O23" s="39">
        <v>14739</v>
      </c>
      <c r="P23" s="40">
        <v>53420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-100</v>
      </c>
      <c r="N24" s="38">
        <v>5</v>
      </c>
      <c r="O24" s="39">
        <v>0</v>
      </c>
      <c r="P24" s="40">
        <v>5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11</v>
      </c>
      <c r="E26" s="39">
        <v>0</v>
      </c>
      <c r="F26" s="40">
        <v>11</v>
      </c>
      <c r="G26" s="38">
        <v>28</v>
      </c>
      <c r="H26" s="39">
        <v>0</v>
      </c>
      <c r="I26" s="40">
        <v>28</v>
      </c>
      <c r="J26" s="38">
        <v>1193</v>
      </c>
      <c r="K26" s="39">
        <v>29</v>
      </c>
      <c r="L26" s="40">
        <v>1222</v>
      </c>
      <c r="M26" s="216">
        <v>-59.68327284724514</v>
      </c>
      <c r="N26" s="38">
        <v>2820</v>
      </c>
      <c r="O26" s="39">
        <v>211</v>
      </c>
      <c r="P26" s="40">
        <v>3031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119</v>
      </c>
      <c r="E27" s="39">
        <v>9</v>
      </c>
      <c r="F27" s="115">
        <v>128</v>
      </c>
      <c r="G27" s="38">
        <v>50</v>
      </c>
      <c r="H27" s="39">
        <v>10</v>
      </c>
      <c r="I27" s="115">
        <v>60</v>
      </c>
      <c r="J27" s="38">
        <v>1677</v>
      </c>
      <c r="K27" s="39">
        <v>846</v>
      </c>
      <c r="L27" s="115">
        <v>2523</v>
      </c>
      <c r="M27" s="215">
        <v>-14.619289340101524</v>
      </c>
      <c r="N27" s="38">
        <v>2435</v>
      </c>
      <c r="O27" s="39">
        <v>520</v>
      </c>
      <c r="P27" s="115">
        <v>2955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395</v>
      </c>
      <c r="E28" s="48">
        <v>0</v>
      </c>
      <c r="F28" s="85">
        <v>395</v>
      </c>
      <c r="G28" s="47">
        <v>143</v>
      </c>
      <c r="H28" s="48">
        <v>0</v>
      </c>
      <c r="I28" s="85">
        <v>143</v>
      </c>
      <c r="J28" s="47">
        <v>22558</v>
      </c>
      <c r="K28" s="48">
        <v>0</v>
      </c>
      <c r="L28" s="85">
        <v>22558</v>
      </c>
      <c r="M28" s="217">
        <v>24.430470516851454</v>
      </c>
      <c r="N28" s="47">
        <v>18129</v>
      </c>
      <c r="O28" s="48">
        <v>0</v>
      </c>
      <c r="P28" s="85">
        <v>18129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0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34646</v>
      </c>
      <c r="E30" s="92">
        <v>0</v>
      </c>
      <c r="F30" s="60">
        <v>34646</v>
      </c>
      <c r="G30" s="91">
        <v>23163</v>
      </c>
      <c r="H30" s="92">
        <v>0</v>
      </c>
      <c r="I30" s="60">
        <v>23163</v>
      </c>
      <c r="J30" s="91">
        <v>264184</v>
      </c>
      <c r="K30" s="92">
        <v>0</v>
      </c>
      <c r="L30" s="60">
        <v>264184</v>
      </c>
      <c r="M30" s="218">
        <v>19.51863916033297</v>
      </c>
      <c r="N30" s="91">
        <v>220805</v>
      </c>
      <c r="O30" s="92">
        <v>235</v>
      </c>
      <c r="P30" s="60">
        <v>221040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1087</v>
      </c>
      <c r="E31" s="92">
        <v>0</v>
      </c>
      <c r="F31" s="95">
        <v>1087</v>
      </c>
      <c r="G31" s="91">
        <v>1741</v>
      </c>
      <c r="H31" s="92">
        <v>0</v>
      </c>
      <c r="I31" s="95">
        <v>1741</v>
      </c>
      <c r="J31" s="91">
        <v>14211</v>
      </c>
      <c r="K31" s="92">
        <v>0</v>
      </c>
      <c r="L31" s="95">
        <v>14211</v>
      </c>
      <c r="M31" s="202">
        <v>24.417790229381893</v>
      </c>
      <c r="N31" s="91">
        <v>11422</v>
      </c>
      <c r="O31" s="92">
        <v>0</v>
      </c>
      <c r="P31" s="95">
        <v>11422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1087</v>
      </c>
      <c r="E32" s="101">
        <v>0</v>
      </c>
      <c r="F32" s="102">
        <v>1087</v>
      </c>
      <c r="G32" s="100">
        <v>1741</v>
      </c>
      <c r="H32" s="101">
        <v>0</v>
      </c>
      <c r="I32" s="102">
        <v>1741</v>
      </c>
      <c r="J32" s="100">
        <v>14211</v>
      </c>
      <c r="K32" s="101">
        <v>0</v>
      </c>
      <c r="L32" s="102">
        <v>14211</v>
      </c>
      <c r="M32" s="219">
        <v>24.417790229381893</v>
      </c>
      <c r="N32" s="100">
        <v>11422</v>
      </c>
      <c r="O32" s="101">
        <v>0</v>
      </c>
      <c r="P32" s="102">
        <v>11422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33559</v>
      </c>
      <c r="E34" s="114">
        <v>0</v>
      </c>
      <c r="F34" s="115">
        <v>33559</v>
      </c>
      <c r="G34" s="113">
        <v>21422</v>
      </c>
      <c r="H34" s="114">
        <v>0</v>
      </c>
      <c r="I34" s="115">
        <v>21422</v>
      </c>
      <c r="J34" s="113">
        <v>249973</v>
      </c>
      <c r="K34" s="114">
        <v>0</v>
      </c>
      <c r="L34" s="115">
        <v>249973</v>
      </c>
      <c r="M34" s="219">
        <v>19.251686400977018</v>
      </c>
      <c r="N34" s="113">
        <v>209383</v>
      </c>
      <c r="O34" s="114">
        <v>235</v>
      </c>
      <c r="P34" s="115">
        <v>209618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33559</v>
      </c>
      <c r="E35" s="101">
        <v>0</v>
      </c>
      <c r="F35" s="102">
        <v>33559</v>
      </c>
      <c r="G35" s="100">
        <v>19890</v>
      </c>
      <c r="H35" s="101">
        <v>0</v>
      </c>
      <c r="I35" s="102">
        <v>19890</v>
      </c>
      <c r="J35" s="100">
        <v>248441</v>
      </c>
      <c r="K35" s="101">
        <v>0</v>
      </c>
      <c r="L35" s="102">
        <v>248441</v>
      </c>
      <c r="M35" s="219">
        <v>18.520833134559055</v>
      </c>
      <c r="N35" s="100">
        <v>209383</v>
      </c>
      <c r="O35" s="101">
        <v>235</v>
      </c>
      <c r="P35" s="102">
        <v>209618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1532</v>
      </c>
      <c r="H36" s="120">
        <v>0</v>
      </c>
      <c r="I36" s="85">
        <v>1532</v>
      </c>
      <c r="J36" s="119">
        <v>1532</v>
      </c>
      <c r="K36" s="120">
        <v>0</v>
      </c>
      <c r="L36" s="85">
        <v>1532</v>
      </c>
      <c r="M36" s="127">
        <v>100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-731</v>
      </c>
      <c r="E38" s="32">
        <v>-160</v>
      </c>
      <c r="F38" s="33">
        <v>-891</v>
      </c>
      <c r="G38" s="35">
        <v>-5915</v>
      </c>
      <c r="H38" s="32">
        <v>-156</v>
      </c>
      <c r="I38" s="33">
        <v>-6071</v>
      </c>
      <c r="J38" s="35">
        <v>-10598</v>
      </c>
      <c r="K38" s="32">
        <v>1760</v>
      </c>
      <c r="L38" s="33">
        <v>-8838</v>
      </c>
      <c r="M38" s="201"/>
      <c r="N38" s="32">
        <v>7863</v>
      </c>
      <c r="O38" s="32">
        <v>-621</v>
      </c>
      <c r="P38" s="33">
        <v>7242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-129</v>
      </c>
      <c r="E39" s="39">
        <v>-156</v>
      </c>
      <c r="F39" s="95">
        <v>-285</v>
      </c>
      <c r="G39" s="38">
        <v>-3813</v>
      </c>
      <c r="H39" s="39">
        <v>-164</v>
      </c>
      <c r="I39" s="95">
        <v>-3977</v>
      </c>
      <c r="J39" s="38">
        <v>5672</v>
      </c>
      <c r="K39" s="39">
        <v>-999</v>
      </c>
      <c r="L39" s="95">
        <v>4673</v>
      </c>
      <c r="M39" s="202"/>
      <c r="N39" s="38">
        <v>11927</v>
      </c>
      <c r="O39" s="39">
        <v>-3451</v>
      </c>
      <c r="P39" s="95">
        <v>8476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-602</v>
      </c>
      <c r="E40" s="48">
        <v>-4</v>
      </c>
      <c r="F40" s="49">
        <v>-606</v>
      </c>
      <c r="G40" s="47">
        <v>-2102</v>
      </c>
      <c r="H40" s="48">
        <v>8</v>
      </c>
      <c r="I40" s="49">
        <v>-2094</v>
      </c>
      <c r="J40" s="47">
        <v>-16270</v>
      </c>
      <c r="K40" s="120">
        <v>2759</v>
      </c>
      <c r="L40" s="49">
        <v>-13511</v>
      </c>
      <c r="M40" s="128"/>
      <c r="N40" s="47">
        <v>-4064</v>
      </c>
      <c r="O40" s="120">
        <v>2830</v>
      </c>
      <c r="P40" s="49">
        <v>-1234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137</v>
      </c>
      <c r="E42" s="361"/>
      <c r="F42" s="362"/>
      <c r="G42" s="360" t="s">
        <v>147</v>
      </c>
      <c r="H42" s="361"/>
      <c r="I42" s="362"/>
      <c r="J42" s="360" t="s">
        <v>147</v>
      </c>
      <c r="K42" s="361"/>
      <c r="L42" s="362"/>
      <c r="M42" s="230" t="s">
        <v>117</v>
      </c>
      <c r="N42" s="360" t="s">
        <v>148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1077263</v>
      </c>
      <c r="E43" s="32">
        <v>3940</v>
      </c>
      <c r="F43" s="33">
        <v>1081203</v>
      </c>
      <c r="G43" s="16">
        <v>873146</v>
      </c>
      <c r="H43" s="32">
        <v>4051</v>
      </c>
      <c r="I43" s="33">
        <v>877197</v>
      </c>
      <c r="J43" s="16">
        <v>873146</v>
      </c>
      <c r="K43" s="32">
        <v>4051</v>
      </c>
      <c r="L43" s="33">
        <v>877197</v>
      </c>
      <c r="M43" s="130">
        <v>9.934217204788897</v>
      </c>
      <c r="N43" s="16">
        <v>792691</v>
      </c>
      <c r="O43" s="32">
        <v>5238</v>
      </c>
      <c r="P43" s="33">
        <v>797929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1077263</v>
      </c>
      <c r="E45" s="32">
        <v>3940</v>
      </c>
      <c r="F45" s="17">
        <v>1081203</v>
      </c>
      <c r="G45" s="35">
        <v>873146</v>
      </c>
      <c r="H45" s="32">
        <v>4051</v>
      </c>
      <c r="I45" s="17">
        <v>877197</v>
      </c>
      <c r="J45" s="35">
        <v>873146</v>
      </c>
      <c r="K45" s="32">
        <v>4051</v>
      </c>
      <c r="L45" s="17">
        <v>877197</v>
      </c>
      <c r="M45" s="130">
        <v>9.934217204788897</v>
      </c>
      <c r="N45" s="35">
        <v>792691</v>
      </c>
      <c r="O45" s="32">
        <v>5238</v>
      </c>
      <c r="P45" s="18">
        <v>797929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747650</v>
      </c>
      <c r="E46" s="39">
        <v>3783</v>
      </c>
      <c r="F46" s="40">
        <v>751433</v>
      </c>
      <c r="G46" s="139">
        <v>559505</v>
      </c>
      <c r="H46" s="39">
        <v>3887</v>
      </c>
      <c r="I46" s="40">
        <v>563392</v>
      </c>
      <c r="J46" s="139">
        <v>559505</v>
      </c>
      <c r="K46" s="39">
        <v>3887</v>
      </c>
      <c r="L46" s="40">
        <v>563392</v>
      </c>
      <c r="M46" s="213">
        <v>20.766882738278973</v>
      </c>
      <c r="N46" s="139">
        <v>461368</v>
      </c>
      <c r="O46" s="39">
        <v>5144</v>
      </c>
      <c r="P46" s="40">
        <v>466512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329613</v>
      </c>
      <c r="E47" s="48">
        <v>157</v>
      </c>
      <c r="F47" s="49">
        <v>329770</v>
      </c>
      <c r="G47" s="47">
        <v>313641</v>
      </c>
      <c r="H47" s="48">
        <v>164</v>
      </c>
      <c r="I47" s="49">
        <v>313805</v>
      </c>
      <c r="J47" s="47">
        <v>313641</v>
      </c>
      <c r="K47" s="48">
        <v>164</v>
      </c>
      <c r="L47" s="49">
        <v>313805</v>
      </c>
      <c r="M47" s="217">
        <v>-5.314151054411814</v>
      </c>
      <c r="N47" s="47">
        <v>331323</v>
      </c>
      <c r="O47" s="48">
        <v>94</v>
      </c>
      <c r="P47" s="49">
        <v>331417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14142</v>
      </c>
      <c r="E52" s="148">
        <v>0</v>
      </c>
      <c r="F52" s="153">
        <v>14142</v>
      </c>
      <c r="G52" s="152">
        <v>19499</v>
      </c>
      <c r="H52" s="148">
        <v>0</v>
      </c>
      <c r="I52" s="153">
        <v>19499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18659</v>
      </c>
      <c r="E53" s="148">
        <v>0</v>
      </c>
      <c r="F53" s="153">
        <v>18659</v>
      </c>
      <c r="G53" s="152">
        <v>3000</v>
      </c>
      <c r="H53" s="148">
        <v>0</v>
      </c>
      <c r="I53" s="153">
        <v>3000</v>
      </c>
      <c r="J53" s="152">
        <v>102659</v>
      </c>
      <c r="K53" s="148">
        <v>0</v>
      </c>
      <c r="L53" s="153">
        <v>102659</v>
      </c>
      <c r="M53" s="125"/>
      <c r="N53" s="152">
        <v>60711</v>
      </c>
      <c r="O53" s="148">
        <v>0</v>
      </c>
      <c r="P53" s="149">
        <v>60711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13302</v>
      </c>
      <c r="E54" s="148">
        <v>0</v>
      </c>
      <c r="F54" s="153">
        <v>13302</v>
      </c>
      <c r="G54" s="152">
        <v>18780</v>
      </c>
      <c r="H54" s="148">
        <v>0</v>
      </c>
      <c r="I54" s="153">
        <v>18780</v>
      </c>
      <c r="J54" s="152">
        <v>102821</v>
      </c>
      <c r="K54" s="148">
        <v>0</v>
      </c>
      <c r="L54" s="153">
        <v>102821</v>
      </c>
      <c r="M54" s="125"/>
      <c r="N54" s="152">
        <v>61085</v>
      </c>
      <c r="O54" s="148">
        <v>0</v>
      </c>
      <c r="P54" s="149">
        <v>61085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19499</v>
      </c>
      <c r="E56" s="160">
        <v>0</v>
      </c>
      <c r="F56" s="161">
        <v>19499</v>
      </c>
      <c r="G56" s="159">
        <v>3719</v>
      </c>
      <c r="H56" s="160">
        <v>0</v>
      </c>
      <c r="I56" s="161">
        <v>3719</v>
      </c>
      <c r="J56" s="159">
        <v>3719</v>
      </c>
      <c r="K56" s="160">
        <v>0</v>
      </c>
      <c r="L56" s="161">
        <v>3719</v>
      </c>
      <c r="M56" s="221"/>
      <c r="N56" s="159">
        <v>7224</v>
      </c>
      <c r="O56" s="160">
        <v>0</v>
      </c>
      <c r="P56" s="163">
        <v>7224</v>
      </c>
      <c r="Q56" s="370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6"/>
    </row>
    <row r="58" spans="1:19" s="167" customFormat="1" ht="30" customHeight="1">
      <c r="A58" s="367" t="s">
        <v>105</v>
      </c>
      <c r="B58" s="368"/>
      <c r="C58" s="368"/>
      <c r="D58" s="368"/>
      <c r="E58" s="368"/>
      <c r="F58" s="368"/>
      <c r="G58" s="368"/>
      <c r="H58" s="368"/>
      <c r="I58" s="368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69"/>
    </row>
    <row r="59" spans="1:19" s="167" customFormat="1" ht="30" customHeight="1">
      <c r="A59" s="367" t="s">
        <v>129</v>
      </c>
      <c r="B59" s="368"/>
      <c r="C59" s="368"/>
      <c r="D59" s="368"/>
      <c r="E59" s="368"/>
      <c r="F59" s="368"/>
      <c r="G59" s="368"/>
      <c r="H59" s="368"/>
      <c r="I59" s="368"/>
      <c r="J59" s="207" t="s">
        <v>106</v>
      </c>
      <c r="K59" s="222" t="s">
        <v>130</v>
      </c>
      <c r="L59" s="222"/>
      <c r="M59" s="222"/>
      <c r="N59" s="208"/>
      <c r="O59" s="208"/>
      <c r="P59" s="208"/>
      <c r="Q59" s="222"/>
      <c r="R59" s="222"/>
      <c r="S59" s="209"/>
    </row>
    <row r="60" spans="1:19" s="167" customFormat="1" ht="30" customHeight="1">
      <c r="A60" s="284"/>
      <c r="B60" s="285"/>
      <c r="C60" s="285"/>
      <c r="D60" s="285"/>
      <c r="E60" s="285"/>
      <c r="F60" s="285"/>
      <c r="G60" s="285"/>
      <c r="H60" s="285"/>
      <c r="I60" s="285"/>
      <c r="J60" s="182"/>
      <c r="K60" s="297" t="s">
        <v>133</v>
      </c>
      <c r="L60" s="297"/>
      <c r="M60" s="297"/>
      <c r="N60" s="297"/>
      <c r="O60" s="297"/>
      <c r="P60" s="297"/>
      <c r="Q60" s="297"/>
      <c r="R60" s="297"/>
      <c r="S60" s="366"/>
    </row>
    <row r="61" spans="1:19" s="189" customFormat="1" ht="32.25" customHeight="1" thickBot="1">
      <c r="A61" s="364" t="s">
        <v>131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2015-08-21T12:17:11Z</cp:lastPrinted>
  <dcterms:created xsi:type="dcterms:W3CDTF">2013-08-02T12:34:35Z</dcterms:created>
  <dcterms:modified xsi:type="dcterms:W3CDTF">2015-08-24T08:16:01Z</dcterms:modified>
  <cp:category/>
  <cp:version/>
  <cp:contentType/>
  <cp:contentStatus/>
</cp:coreProperties>
</file>