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<sst xmlns="http://schemas.openxmlformats.org/spreadsheetml/2006/main" count="170" uniqueCount="126">
  <si>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</si>
  <si>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</si>
  <si>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</si>
  <si>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</si>
  <si>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</si>
  <si>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</si>
  <si>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</si>
  <si>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</si>
  <si>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</si>
  <si>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</si>
  <si>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</si>
  <si>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</si>
  <si>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</si>
  <si>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</si>
  <si>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</si>
  <si>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</si>
  <si>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</si>
  <si>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</si>
  <si>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</si>
  <si>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</si>
  <si>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</si>
  <si>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</si>
  <si>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</si>
  <si>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</si>
  <si>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</si>
  <si>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</si>
  <si>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</si>
  <si>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</si>
  <si>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</si>
  <si>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</si>
  <si>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</si>
  <si>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</si>
  <si>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</si>
  <si>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</si>
  <si>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</si>
  <si>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</si>
  <si>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</si>
  <si>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</si>
  <si>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</si>
  <si>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</si>
  <si>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</si>
  <si>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</si>
  <si>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</si>
  <si>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</si>
  <si>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</si>
  <si>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</si>
  <si>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</si>
  <si>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</si>
  <si>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</si>
  <si>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</si>
  <si>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</si>
  <si>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</si>
  <si>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</si>
  <si>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</si>
  <si>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</si>
  <si>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</si>
  <si>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</si>
  <si>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</si>
  <si>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</si>
  <si>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</si>
  <si>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</si>
  <si>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</si>
  <si>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</si>
  <si>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</si>
  <si>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</si>
  <si>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</si>
  <si>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</si>
  <si>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</si>
  <si>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</si>
  <si>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</si>
  <si>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</si>
  <si>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</si>
  <si>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</si>
  <si>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</si>
  <si>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</si>
  <si>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</si>
  <si>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</si>
  <si>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</si>
  <si>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</si>
  <si>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</si>
  <si>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</si>
  <si>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</si>
  <si>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</si>
  <si>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</si>
  <si>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</si>
  <si>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(iii)</t>
  </si>
  <si>
    <t xml:space="preserve">The surplus/deficit figures are partly due to wheat dispatched for feed consumption but utilised as human </t>
  </si>
  <si>
    <t xml:space="preserve">consumption.  </t>
  </si>
  <si>
    <t>1 635</t>
  </si>
  <si>
    <t>2 764</t>
  </si>
  <si>
    <t>Monthly announcement of information/Kitsiso ya kgwedi le kgwedi  ya tshedimosetso (1)</t>
  </si>
  <si>
    <t>WHEAT/KORONG</t>
  </si>
  <si>
    <t>1 October/Diphalane 2002</t>
  </si>
  <si>
    <t xml:space="preserve">Dipalo tsa lefetiso/tlhaelo di tlile ka bontlhanngwe ka ntle ya korong e e rometsweng go nna furu mme </t>
  </si>
  <si>
    <t>1 October/Diphalane 2003</t>
  </si>
  <si>
    <t>Babolokadithoto, bagwebi</t>
  </si>
  <si>
    <t>ton/tono</t>
  </si>
  <si>
    <t>English</t>
  </si>
  <si>
    <t>August 2004</t>
  </si>
  <si>
    <t>Phatwe 2004</t>
  </si>
  <si>
    <t>1 August/Phatwe 2004</t>
  </si>
  <si>
    <t>31 August/Phatwe 2004</t>
  </si>
  <si>
    <t>August 2003 (On request of the industry.)</t>
  </si>
  <si>
    <t>Phatwe 2003 (Ka kopo ya intaseteri.)</t>
  </si>
  <si>
    <t>Tse di ntswang ntle</t>
  </si>
  <si>
    <t xml:space="preserve">Imported </t>
  </si>
  <si>
    <t>September 2004</t>
  </si>
  <si>
    <t>October 2003 - September 2004</t>
  </si>
  <si>
    <t>Diphalane 2003 - Lwetse 2004</t>
  </si>
  <si>
    <t>Diphalane 2002 - Lwetse 2003</t>
  </si>
  <si>
    <t>1 September/Lwetse 2004</t>
  </si>
  <si>
    <t>October 2002 - September 2003</t>
  </si>
  <si>
    <t>30 September/Lwetse 2003</t>
  </si>
  <si>
    <t>30 September/Lwetse 2004</t>
  </si>
  <si>
    <t>Lwetse 2004</t>
  </si>
  <si>
    <t>2003/2004 Year (October - September) FINAL / Ngwaga wa 2003/2004 (Diphalane - Lwetse) BOFELO / BOKHUTLO (2)</t>
  </si>
  <si>
    <t>(Final/Bofelo/Bokhutlo)</t>
  </si>
  <si>
    <t>SMI-112004</t>
  </si>
  <si>
    <t>1 511 195</t>
  </si>
  <si>
    <t>Adjusted due to revised information received from collaborators.</t>
  </si>
  <si>
    <t>(iv)</t>
  </si>
  <si>
    <t>E baakantswe ka ntlha ya tshedimosetso e e boeleditsweng e e amogetsweng go tswa kwa badirammogong.</t>
  </si>
  <si>
    <t>Difetiso(-)/Tlhaelo(+) (iii) (iv)</t>
  </si>
  <si>
    <t>Surplus(-)/Deficit(+) (iii) (iv)</t>
  </si>
  <si>
    <t>Difetiso (-) / Tlhaelo (+) ya dithoto</t>
  </si>
  <si>
    <t>ya dirisediwa go jewa ke batho.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</si>
</sst>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3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/>
    </xf>
    <xf numFmtId="172" fontId="3" fillId="0" borderId="39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72" fontId="3" fillId="0" borderId="14" xfId="0" applyNumberFormat="1" applyFont="1" applyFill="1" applyBorder="1" applyAlignment="1" quotePrefix="1">
      <alignment horizontal="center"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7" xfId="0" applyNumberFormat="1" applyFont="1" applyFill="1" applyBorder="1" applyAlignment="1">
      <alignment horizontal="right"/>
    </xf>
    <xf numFmtId="1" fontId="3" fillId="0" borderId="34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39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72" fontId="4" fillId="0" borderId="3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right"/>
    </xf>
    <xf numFmtId="172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0" borderId="39" xfId="0" applyNumberFormat="1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39" xfId="0" applyNumberFormat="1" applyFont="1" applyFill="1" applyBorder="1" applyAlignment="1" quotePrefix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I1">
      <selection activeCell="N5" sqref="N5:P5"/>
    </sheetView>
  </sheetViews>
  <sheetFormatPr defaultColWidth="9.140625" defaultRowHeight="12.75"/>
  <cols>
    <col min="1" max="1" width="4.8515625" style="182" customWidth="1"/>
    <col min="2" max="2" width="1.28515625" style="182" customWidth="1"/>
    <col min="3" max="3" width="40.421875" style="182" customWidth="1"/>
    <col min="4" max="4" width="14.57421875" style="182" customWidth="1"/>
    <col min="5" max="5" width="14.28125" style="182" customWidth="1"/>
    <col min="6" max="7" width="15.421875" style="182" customWidth="1"/>
    <col min="8" max="8" width="14.00390625" style="182" customWidth="1"/>
    <col min="9" max="9" width="14.7109375" style="182" customWidth="1"/>
    <col min="10" max="10" width="14.28125" style="182" customWidth="1"/>
    <col min="11" max="11" width="13.57421875" style="182" customWidth="1"/>
    <col min="12" max="12" width="21.57421875" style="182" customWidth="1"/>
    <col min="13" max="13" width="9.28125" style="182" bestFit="1" customWidth="1"/>
    <col min="14" max="14" width="11.57421875" style="182" customWidth="1"/>
    <col min="15" max="15" width="13.8515625" style="182" customWidth="1"/>
    <col min="16" max="16" width="22.140625" style="182" customWidth="1"/>
    <col min="17" max="17" width="69.28125" style="182" customWidth="1"/>
    <col min="18" max="18" width="1.28515625" style="182" customWidth="1"/>
    <col min="19" max="19" width="1.42187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75"/>
      <c r="B1" s="276"/>
      <c r="C1" s="277"/>
      <c r="D1" s="284" t="s">
        <v>91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59" t="s">
        <v>117</v>
      </c>
      <c r="R1" s="260"/>
      <c r="S1" s="261"/>
      <c r="T1" s="1"/>
    </row>
    <row r="2" spans="1:20" s="2" customFormat="1" ht="21" customHeight="1">
      <c r="A2" s="278"/>
      <c r="B2" s="279"/>
      <c r="C2" s="280"/>
      <c r="D2" s="265" t="s">
        <v>90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2"/>
      <c r="R2" s="263"/>
      <c r="S2" s="264"/>
      <c r="T2" s="1"/>
    </row>
    <row r="3" spans="1:20" s="2" customFormat="1" ht="21" customHeight="1" thickBot="1">
      <c r="A3" s="278"/>
      <c r="B3" s="279"/>
      <c r="C3" s="280"/>
      <c r="D3" s="267" t="s">
        <v>115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2"/>
      <c r="R3" s="263"/>
      <c r="S3" s="264"/>
      <c r="T3" s="1"/>
    </row>
    <row r="4" spans="1:166" s="5" customFormat="1" ht="21" customHeight="1">
      <c r="A4" s="278"/>
      <c r="B4" s="279"/>
      <c r="C4" s="280"/>
      <c r="D4" s="269" t="s">
        <v>98</v>
      </c>
      <c r="E4" s="270"/>
      <c r="F4" s="271"/>
      <c r="G4" s="269" t="s">
        <v>106</v>
      </c>
      <c r="H4" s="270"/>
      <c r="I4" s="271"/>
      <c r="J4" s="272" t="s">
        <v>0</v>
      </c>
      <c r="K4" s="232"/>
      <c r="L4" s="232"/>
      <c r="M4" s="3"/>
      <c r="N4" s="272" t="s">
        <v>0</v>
      </c>
      <c r="O4" s="232"/>
      <c r="P4" s="232"/>
      <c r="Q4" s="262"/>
      <c r="R4" s="263"/>
      <c r="S4" s="26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8"/>
      <c r="B5" s="279"/>
      <c r="C5" s="280"/>
      <c r="D5" s="286" t="s">
        <v>99</v>
      </c>
      <c r="E5" s="234"/>
      <c r="F5" s="233"/>
      <c r="G5" s="286" t="s">
        <v>114</v>
      </c>
      <c r="H5" s="234"/>
      <c r="I5" s="233"/>
      <c r="J5" s="287" t="s">
        <v>107</v>
      </c>
      <c r="K5" s="234"/>
      <c r="L5" s="233"/>
      <c r="M5" s="6"/>
      <c r="N5" s="287" t="s">
        <v>111</v>
      </c>
      <c r="O5" s="234"/>
      <c r="P5" s="233"/>
      <c r="Q5" s="247">
        <v>38316</v>
      </c>
      <c r="R5" s="248"/>
      <c r="S5" s="24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8"/>
      <c r="B6" s="279"/>
      <c r="C6" s="280"/>
      <c r="D6" s="255"/>
      <c r="E6" s="256"/>
      <c r="F6" s="257"/>
      <c r="G6" s="255" t="s">
        <v>116</v>
      </c>
      <c r="H6" s="258"/>
      <c r="I6" s="256"/>
      <c r="J6" s="254" t="s">
        <v>108</v>
      </c>
      <c r="K6" s="227"/>
      <c r="L6" s="226"/>
      <c r="M6" s="7" t="s">
        <v>1</v>
      </c>
      <c r="N6" s="254" t="s">
        <v>109</v>
      </c>
      <c r="O6" s="227"/>
      <c r="P6" s="226"/>
      <c r="Q6" s="250"/>
      <c r="R6" s="248"/>
      <c r="S6" s="24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8"/>
      <c r="B7" s="279"/>
      <c r="C7" s="280"/>
      <c r="D7" s="9" t="s">
        <v>2</v>
      </c>
      <c r="E7" s="10" t="s">
        <v>3</v>
      </c>
      <c r="F7" s="11" t="s">
        <v>4</v>
      </c>
      <c r="G7" s="9" t="s">
        <v>2</v>
      </c>
      <c r="H7" s="10" t="s">
        <v>3</v>
      </c>
      <c r="I7" s="11" t="s">
        <v>4</v>
      </c>
      <c r="J7" s="9" t="s">
        <v>2</v>
      </c>
      <c r="K7" s="10" t="s">
        <v>3</v>
      </c>
      <c r="L7" s="11" t="s">
        <v>4</v>
      </c>
      <c r="M7" s="12" t="s">
        <v>5</v>
      </c>
      <c r="N7" s="9" t="s">
        <v>2</v>
      </c>
      <c r="O7" s="10" t="s">
        <v>3</v>
      </c>
      <c r="P7" s="11" t="s">
        <v>4</v>
      </c>
      <c r="Q7" s="250"/>
      <c r="R7" s="248"/>
      <c r="S7" s="24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1"/>
      <c r="B8" s="282"/>
      <c r="C8" s="283"/>
      <c r="D8" s="13" t="s">
        <v>6</v>
      </c>
      <c r="E8" s="14" t="s">
        <v>7</v>
      </c>
      <c r="F8" s="15" t="s">
        <v>8</v>
      </c>
      <c r="G8" s="13" t="s">
        <v>6</v>
      </c>
      <c r="H8" s="14" t="s">
        <v>7</v>
      </c>
      <c r="I8" s="15" t="s">
        <v>8</v>
      </c>
      <c r="J8" s="13" t="s">
        <v>6</v>
      </c>
      <c r="K8" s="14" t="s">
        <v>7</v>
      </c>
      <c r="L8" s="15" t="s">
        <v>8</v>
      </c>
      <c r="M8" s="16"/>
      <c r="N8" s="13" t="s">
        <v>6</v>
      </c>
      <c r="O8" s="14" t="s">
        <v>7</v>
      </c>
      <c r="P8" s="15" t="s">
        <v>8</v>
      </c>
      <c r="Q8" s="251"/>
      <c r="R8" s="252"/>
      <c r="S8" s="25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5" t="s">
        <v>97</v>
      </c>
      <c r="B9" s="236"/>
      <c r="C9" s="237"/>
      <c r="D9" s="238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5" t="s">
        <v>9</v>
      </c>
      <c r="R9" s="236"/>
      <c r="S9" s="23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0" t="s">
        <v>10</v>
      </c>
      <c r="B10" s="232"/>
      <c r="C10" s="232"/>
      <c r="D10" s="241" t="s">
        <v>100</v>
      </c>
      <c r="E10" s="228"/>
      <c r="F10" s="242"/>
      <c r="G10" s="241" t="s">
        <v>110</v>
      </c>
      <c r="H10" s="228"/>
      <c r="I10" s="242"/>
      <c r="J10" s="241" t="s">
        <v>94</v>
      </c>
      <c r="K10" s="243"/>
      <c r="L10" s="244"/>
      <c r="M10" s="183"/>
      <c r="N10" s="241" t="s">
        <v>92</v>
      </c>
      <c r="O10" s="243"/>
      <c r="P10" s="244"/>
      <c r="Q10" s="245" t="s">
        <v>11</v>
      </c>
      <c r="R10" s="245"/>
      <c r="S10" s="2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12</v>
      </c>
      <c r="B11" s="18"/>
      <c r="C11" s="18"/>
      <c r="D11" s="19">
        <v>824</v>
      </c>
      <c r="E11" s="20">
        <v>24</v>
      </c>
      <c r="F11" s="21">
        <f>SUM(D11:E11)</f>
        <v>848</v>
      </c>
      <c r="G11" s="19">
        <v>707</v>
      </c>
      <c r="H11" s="20">
        <v>22</v>
      </c>
      <c r="I11" s="21">
        <f>SUM(G11:H11)</f>
        <v>729</v>
      </c>
      <c r="J11" s="19">
        <v>864</v>
      </c>
      <c r="K11" s="20">
        <v>33</v>
      </c>
      <c r="L11" s="21">
        <f>SUM(J11:K11)</f>
        <v>897</v>
      </c>
      <c r="M11" s="22">
        <v>54.7</v>
      </c>
      <c r="N11" s="19">
        <v>544</v>
      </c>
      <c r="O11" s="20">
        <v>36</v>
      </c>
      <c r="P11" s="21">
        <f>SUM(N11:O11)</f>
        <v>580</v>
      </c>
      <c r="Q11" s="23"/>
      <c r="S11" s="24" t="s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2" t="s">
        <v>0</v>
      </c>
      <c r="K12" s="232"/>
      <c r="L12" s="232"/>
      <c r="M12" s="187"/>
      <c r="N12" s="232" t="s">
        <v>0</v>
      </c>
      <c r="O12" s="232"/>
      <c r="P12" s="232"/>
      <c r="Q12" s="23"/>
      <c r="S12" s="24"/>
    </row>
    <row r="13" spans="1:19" s="8" customFormat="1" ht="21" customHeight="1">
      <c r="A13" s="17"/>
      <c r="B13" s="18"/>
      <c r="C13" s="18"/>
      <c r="D13" s="273"/>
      <c r="E13" s="274"/>
      <c r="F13" s="274"/>
      <c r="G13" s="273"/>
      <c r="H13" s="274"/>
      <c r="I13" s="274"/>
      <c r="J13" s="233" t="s">
        <v>107</v>
      </c>
      <c r="K13" s="234"/>
      <c r="L13" s="233"/>
      <c r="M13" s="188"/>
      <c r="N13" s="233" t="s">
        <v>111</v>
      </c>
      <c r="O13" s="234"/>
      <c r="P13" s="233"/>
      <c r="Q13" s="23"/>
      <c r="S13" s="24"/>
    </row>
    <row r="14" spans="1:166" s="5" customFormat="1" ht="21" customHeight="1" thickBot="1">
      <c r="A14" s="26"/>
      <c r="B14" s="4"/>
      <c r="C14" s="4"/>
      <c r="D14" s="224"/>
      <c r="E14" s="225"/>
      <c r="F14" s="225"/>
      <c r="G14" s="224"/>
      <c r="H14" s="225"/>
      <c r="I14" s="225"/>
      <c r="J14" s="226" t="s">
        <v>108</v>
      </c>
      <c r="K14" s="227"/>
      <c r="L14" s="226"/>
      <c r="M14" s="189"/>
      <c r="N14" s="226" t="s">
        <v>109</v>
      </c>
      <c r="O14" s="227"/>
      <c r="P14" s="226"/>
      <c r="Q14" s="27"/>
      <c r="R14" s="28"/>
      <c r="S14" s="29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14</v>
      </c>
      <c r="B15" s="30"/>
      <c r="C15" s="30"/>
      <c r="D15" s="31">
        <f>SUM(D16:D17)</f>
        <v>134</v>
      </c>
      <c r="E15" s="32">
        <f>SUM(E16:E17)</f>
        <v>0</v>
      </c>
      <c r="F15" s="33">
        <f>SUM(D15:E15)</f>
        <v>134</v>
      </c>
      <c r="G15" s="31">
        <f>SUM(G16:G17)</f>
        <v>111</v>
      </c>
      <c r="H15" s="32">
        <f>SUM(H16:H17)</f>
        <v>0</v>
      </c>
      <c r="I15" s="33">
        <f>SUM(G15:H15)</f>
        <v>111</v>
      </c>
      <c r="J15" s="31">
        <f>SUM(J16:J17)</f>
        <v>2545</v>
      </c>
      <c r="K15" s="32">
        <f>SUM(K16:K17)</f>
        <v>9</v>
      </c>
      <c r="L15" s="33">
        <f>SUM(J15:K15)</f>
        <v>2554</v>
      </c>
      <c r="M15" s="34" t="s">
        <v>15</v>
      </c>
      <c r="N15" s="31">
        <f>N16+N17</f>
        <v>3094</v>
      </c>
      <c r="O15" s="32">
        <v>40</v>
      </c>
      <c r="P15" s="33">
        <f>SUM(N15:O15)</f>
        <v>3134</v>
      </c>
      <c r="Q15" s="23"/>
      <c r="R15" s="23"/>
      <c r="S15" s="24" t="s">
        <v>16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5" t="s">
        <v>72</v>
      </c>
      <c r="C16" s="36"/>
      <c r="D16" s="37">
        <v>3</v>
      </c>
      <c r="E16" s="38">
        <v>0</v>
      </c>
      <c r="F16" s="39">
        <f>SUM(D16:E16)</f>
        <v>3</v>
      </c>
      <c r="G16" s="37">
        <v>4</v>
      </c>
      <c r="H16" s="38">
        <v>0</v>
      </c>
      <c r="I16" s="39">
        <f>SUM(G16:H16)</f>
        <v>4</v>
      </c>
      <c r="J16" s="37">
        <v>1503</v>
      </c>
      <c r="K16" s="38">
        <v>9</v>
      </c>
      <c r="L16" s="39">
        <f>SUM(J16:K16)</f>
        <v>1512</v>
      </c>
      <c r="M16" s="40">
        <v>-36.7</v>
      </c>
      <c r="N16" s="37">
        <v>2347</v>
      </c>
      <c r="O16" s="38">
        <v>40</v>
      </c>
      <c r="P16" s="39">
        <f>SUM(N16:O16)</f>
        <v>2387</v>
      </c>
      <c r="Q16" s="41"/>
      <c r="R16" s="42" t="s">
        <v>73</v>
      </c>
      <c r="S16" s="4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4" t="s">
        <v>75</v>
      </c>
      <c r="C17" s="45"/>
      <c r="D17" s="84">
        <v>131</v>
      </c>
      <c r="E17" s="85">
        <v>0</v>
      </c>
      <c r="F17" s="141">
        <f>SUM(D17:E17)</f>
        <v>131</v>
      </c>
      <c r="G17" s="84">
        <v>107</v>
      </c>
      <c r="H17" s="85">
        <v>0</v>
      </c>
      <c r="I17" s="141">
        <f>SUM(G17:H17)</f>
        <v>107</v>
      </c>
      <c r="J17" s="84">
        <v>1042</v>
      </c>
      <c r="K17" s="85">
        <v>0</v>
      </c>
      <c r="L17" s="141">
        <f>SUM(J17:K17)</f>
        <v>1042</v>
      </c>
      <c r="M17" s="122" t="s">
        <v>15</v>
      </c>
      <c r="N17" s="84">
        <v>747</v>
      </c>
      <c r="O17" s="85">
        <v>0</v>
      </c>
      <c r="P17" s="141">
        <f>SUM(N17:O17)</f>
        <v>747</v>
      </c>
      <c r="Q17" s="49"/>
      <c r="R17" s="50" t="s">
        <v>74</v>
      </c>
      <c r="S17" s="4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1"/>
      <c r="O18" s="51"/>
      <c r="P18" s="51"/>
      <c r="Q18" s="53"/>
      <c r="R18" s="53"/>
      <c r="S18" s="4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17</v>
      </c>
      <c r="B19" s="54"/>
      <c r="C19" s="30"/>
      <c r="D19" s="55">
        <f>SUM(D21:D26)</f>
        <v>244</v>
      </c>
      <c r="E19" s="56">
        <f>SUM(E21:E26)</f>
        <v>0</v>
      </c>
      <c r="F19" s="57">
        <f>SUM(D19:E19)</f>
        <v>244</v>
      </c>
      <c r="G19" s="55">
        <f>SUM(G21:G26)</f>
        <v>236</v>
      </c>
      <c r="H19" s="56">
        <f>SUM(H21:H26)</f>
        <v>0</v>
      </c>
      <c r="I19" s="57">
        <f>SUM(G19:H19)</f>
        <v>236</v>
      </c>
      <c r="J19" s="55">
        <f>SUM(J21:J26)</f>
        <v>2684</v>
      </c>
      <c r="K19" s="56">
        <f>SUM(K21:K26)</f>
        <v>5</v>
      </c>
      <c r="L19" s="57">
        <f>SUM(J19:K19)</f>
        <v>2689</v>
      </c>
      <c r="M19" s="22">
        <v>2.4</v>
      </c>
      <c r="N19" s="55">
        <f>SUM(N21:N26)</f>
        <v>2620</v>
      </c>
      <c r="O19" s="56">
        <f>SUM(O21:O26)</f>
        <v>6</v>
      </c>
      <c r="P19" s="57">
        <f>SUM(N19:O19)</f>
        <v>2626</v>
      </c>
      <c r="Q19" s="23"/>
      <c r="R19" s="23"/>
      <c r="S19" s="24" t="s">
        <v>18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58" t="s">
        <v>19</v>
      </c>
      <c r="C20" s="59"/>
      <c r="D20" s="60">
        <f>SUM(D21:D23)</f>
        <v>244</v>
      </c>
      <c r="E20" s="61">
        <f>SUM(E21:E23)</f>
        <v>0</v>
      </c>
      <c r="F20" s="33">
        <f>SUM(D20:E20)</f>
        <v>244</v>
      </c>
      <c r="G20" s="60">
        <f>SUM(G21:G23)</f>
        <v>234</v>
      </c>
      <c r="H20" s="61">
        <f>SUM(H21:H23)</f>
        <v>0</v>
      </c>
      <c r="I20" s="33">
        <f>SUM(G20:H20)</f>
        <v>234</v>
      </c>
      <c r="J20" s="60">
        <f>SUM(J21:J23)</f>
        <v>2653</v>
      </c>
      <c r="K20" s="61">
        <f>SUM(K21:K23)</f>
        <v>0</v>
      </c>
      <c r="L20" s="33">
        <f>SUM(J20:K20)</f>
        <v>2653</v>
      </c>
      <c r="M20" s="62">
        <v>2.9</v>
      </c>
      <c r="N20" s="60">
        <f>SUM(N21:N23)</f>
        <v>2575</v>
      </c>
      <c r="O20" s="61">
        <f>SUM(O21:O23)</f>
        <v>2</v>
      </c>
      <c r="P20" s="33">
        <f>SUM(N20:O20)</f>
        <v>2577</v>
      </c>
      <c r="Q20" s="63"/>
      <c r="R20" s="64" t="s">
        <v>20</v>
      </c>
      <c r="S20" s="24"/>
      <c r="T20" s="8"/>
      <c r="U20" s="65"/>
      <c r="V20" s="65"/>
      <c r="W20" s="65"/>
      <c r="X20" s="6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6"/>
      <c r="C21" s="35" t="s">
        <v>21</v>
      </c>
      <c r="D21" s="37">
        <v>244</v>
      </c>
      <c r="E21" s="38">
        <v>0</v>
      </c>
      <c r="F21" s="39">
        <f>SUM(D21:E21)</f>
        <v>244</v>
      </c>
      <c r="G21" s="37">
        <v>234</v>
      </c>
      <c r="H21" s="38">
        <v>0</v>
      </c>
      <c r="I21" s="39">
        <f>SUM(G21:H21)</f>
        <v>234</v>
      </c>
      <c r="J21" s="37">
        <v>2652</v>
      </c>
      <c r="K21" s="38">
        <v>0</v>
      </c>
      <c r="L21" s="39">
        <f>SUM(J21:K21)</f>
        <v>2652</v>
      </c>
      <c r="M21" s="67">
        <v>3</v>
      </c>
      <c r="N21" s="37">
        <v>2575</v>
      </c>
      <c r="O21" s="38">
        <v>0</v>
      </c>
      <c r="P21" s="39">
        <f>SUM(N21:O21)</f>
        <v>2575</v>
      </c>
      <c r="Q21" s="42" t="s">
        <v>22</v>
      </c>
      <c r="R21" s="68"/>
      <c r="S21" s="4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69"/>
      <c r="C22" s="70" t="s">
        <v>23</v>
      </c>
      <c r="D22" s="71">
        <v>0</v>
      </c>
      <c r="E22" s="72">
        <v>0</v>
      </c>
      <c r="F22" s="73">
        <f>SUM(D22:E22)</f>
        <v>0</v>
      </c>
      <c r="G22" s="71">
        <v>0</v>
      </c>
      <c r="H22" s="72">
        <v>0</v>
      </c>
      <c r="I22" s="73">
        <f>SUM(G22:H22)</f>
        <v>0</v>
      </c>
      <c r="J22" s="71">
        <v>1</v>
      </c>
      <c r="K22" s="72">
        <v>0</v>
      </c>
      <c r="L22" s="73">
        <f>SUM(J22:K22)</f>
        <v>1</v>
      </c>
      <c r="M22" s="74">
        <v>-50</v>
      </c>
      <c r="N22" s="71">
        <v>0</v>
      </c>
      <c r="O22" s="72">
        <v>2</v>
      </c>
      <c r="P22" s="73">
        <f>SUM(N22:O22)</f>
        <v>2</v>
      </c>
      <c r="Q22" s="75" t="s">
        <v>24</v>
      </c>
      <c r="R22" s="76"/>
      <c r="S22" s="4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69"/>
      <c r="C23" s="77" t="s">
        <v>25</v>
      </c>
      <c r="D23" s="46">
        <v>0</v>
      </c>
      <c r="E23" s="47">
        <v>0</v>
      </c>
      <c r="F23" s="48">
        <f>E23+D23</f>
        <v>0</v>
      </c>
      <c r="G23" s="46">
        <v>0</v>
      </c>
      <c r="H23" s="47">
        <v>0</v>
      </c>
      <c r="I23" s="48">
        <f>H23+G23</f>
        <v>0</v>
      </c>
      <c r="J23" s="46">
        <v>0</v>
      </c>
      <c r="K23" s="47">
        <v>0</v>
      </c>
      <c r="L23" s="48">
        <f>K23+J23</f>
        <v>0</v>
      </c>
      <c r="M23" s="74">
        <v>0</v>
      </c>
      <c r="N23" s="46">
        <v>0</v>
      </c>
      <c r="O23" s="47">
        <v>0</v>
      </c>
      <c r="P23" s="48">
        <f>O23+N23</f>
        <v>0</v>
      </c>
      <c r="Q23" s="78" t="s">
        <v>26</v>
      </c>
      <c r="R23" s="76"/>
      <c r="S23" s="4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27</v>
      </c>
      <c r="C24" s="80"/>
      <c r="D24" s="71">
        <v>0</v>
      </c>
      <c r="E24" s="72">
        <v>0</v>
      </c>
      <c r="F24" s="73">
        <f>SUM(D24:E24)</f>
        <v>0</v>
      </c>
      <c r="G24" s="71">
        <v>0</v>
      </c>
      <c r="H24" s="72">
        <v>0</v>
      </c>
      <c r="I24" s="73">
        <f>SUM(G24:H24)</f>
        <v>0</v>
      </c>
      <c r="J24" s="71">
        <v>12</v>
      </c>
      <c r="K24" s="72">
        <v>1</v>
      </c>
      <c r="L24" s="73">
        <f>SUM(J24:K24)</f>
        <v>13</v>
      </c>
      <c r="M24" s="40">
        <v>-45.8</v>
      </c>
      <c r="N24" s="71">
        <v>23</v>
      </c>
      <c r="O24" s="72">
        <v>1</v>
      </c>
      <c r="P24" s="73">
        <f>SUM(N24:O24)</f>
        <v>24</v>
      </c>
      <c r="Q24" s="53"/>
      <c r="R24" s="76" t="s">
        <v>28</v>
      </c>
      <c r="S24" s="4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76</v>
      </c>
      <c r="C25" s="80"/>
      <c r="D25" s="71">
        <v>0</v>
      </c>
      <c r="E25" s="72">
        <v>0</v>
      </c>
      <c r="F25" s="73">
        <f>SUM(D25:E25)</f>
        <v>0</v>
      </c>
      <c r="G25" s="71">
        <v>0</v>
      </c>
      <c r="H25" s="72">
        <v>0</v>
      </c>
      <c r="I25" s="73">
        <f>SUM(G25:H25)</f>
        <v>0</v>
      </c>
      <c r="J25" s="71">
        <v>1</v>
      </c>
      <c r="K25" s="72">
        <v>1</v>
      </c>
      <c r="L25" s="73">
        <f>SUM(J25:K25)</f>
        <v>2</v>
      </c>
      <c r="M25" s="67">
        <v>-60</v>
      </c>
      <c r="N25" s="71">
        <v>4</v>
      </c>
      <c r="O25" s="72">
        <v>1</v>
      </c>
      <c r="P25" s="73">
        <f>SUM(N25:O25)</f>
        <v>5</v>
      </c>
      <c r="Q25" s="81"/>
      <c r="R25" s="76" t="s">
        <v>29</v>
      </c>
      <c r="S25" s="4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30</v>
      </c>
      <c r="C26" s="83"/>
      <c r="D26" s="84">
        <v>0</v>
      </c>
      <c r="E26" s="85">
        <v>0</v>
      </c>
      <c r="F26" s="86">
        <f>SUM(D26:E26)</f>
        <v>0</v>
      </c>
      <c r="G26" s="84">
        <v>2</v>
      </c>
      <c r="H26" s="85">
        <v>0</v>
      </c>
      <c r="I26" s="86">
        <f>SUM(G26:H26)</f>
        <v>2</v>
      </c>
      <c r="J26" s="84">
        <v>18</v>
      </c>
      <c r="K26" s="85">
        <v>3</v>
      </c>
      <c r="L26" s="86">
        <f>SUM(J26:K26)</f>
        <v>21</v>
      </c>
      <c r="M26" s="87">
        <v>5</v>
      </c>
      <c r="N26" s="84">
        <v>18</v>
      </c>
      <c r="O26" s="85">
        <v>2</v>
      </c>
      <c r="P26" s="86">
        <f>SUM(N26:O26)</f>
        <v>20</v>
      </c>
      <c r="Q26" s="88"/>
      <c r="R26" s="89" t="s">
        <v>31</v>
      </c>
      <c r="S26" s="4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77</v>
      </c>
      <c r="B28" s="30"/>
      <c r="C28" s="30"/>
      <c r="D28" s="31">
        <f>SUM(D29+D32)</f>
        <v>10</v>
      </c>
      <c r="E28" s="32">
        <f>SUM(E29+E32)</f>
        <v>0</v>
      </c>
      <c r="F28" s="33">
        <f aca="true" t="shared" si="0" ref="F28:F34">SUM(D28:E28)</f>
        <v>10</v>
      </c>
      <c r="G28" s="31">
        <f>SUM(G29+G32)</f>
        <v>11</v>
      </c>
      <c r="H28" s="32">
        <f>SUM(H29+H32)</f>
        <v>0</v>
      </c>
      <c r="I28" s="33">
        <f aca="true" t="shared" si="1" ref="I28:I34">SUM(G28:H28)</f>
        <v>11</v>
      </c>
      <c r="J28" s="31">
        <f>SUM(J29+J32)</f>
        <v>158</v>
      </c>
      <c r="K28" s="32">
        <f>SUM(K29+K32)</f>
        <v>0</v>
      </c>
      <c r="L28" s="33">
        <f aca="true" t="shared" si="2" ref="L28:L34">SUM(J28:K28)</f>
        <v>158</v>
      </c>
      <c r="M28" s="92" t="s">
        <v>15</v>
      </c>
      <c r="N28" s="31">
        <f>SUM(N29+N32)</f>
        <v>177</v>
      </c>
      <c r="O28" s="32">
        <f>SUM(O29+O32)</f>
        <v>2</v>
      </c>
      <c r="P28" s="33">
        <f aca="true" t="shared" si="3" ref="P28:P34">SUM(N28:O28)</f>
        <v>179</v>
      </c>
      <c r="Q28" s="65"/>
      <c r="R28" s="65"/>
      <c r="S28" s="93" t="s">
        <v>79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58" t="s">
        <v>78</v>
      </c>
      <c r="C29" s="94"/>
      <c r="D29" s="31">
        <f>SUM(D30:D31)</f>
        <v>2</v>
      </c>
      <c r="E29" s="32">
        <f>SUM(E30:E31)</f>
        <v>0</v>
      </c>
      <c r="F29" s="95">
        <f t="shared" si="0"/>
        <v>2</v>
      </c>
      <c r="G29" s="31">
        <f>SUM(G30:G31)</f>
        <v>3</v>
      </c>
      <c r="H29" s="32">
        <f>SUM(H30:H31)</f>
        <v>0</v>
      </c>
      <c r="I29" s="95">
        <f t="shared" si="1"/>
        <v>3</v>
      </c>
      <c r="J29" s="31">
        <f>SUM(J30:J31)</f>
        <v>23</v>
      </c>
      <c r="K29" s="32">
        <f>SUM(K30:K31)</f>
        <v>0</v>
      </c>
      <c r="L29" s="95">
        <f t="shared" si="2"/>
        <v>23</v>
      </c>
      <c r="M29" s="96" t="s">
        <v>15</v>
      </c>
      <c r="N29" s="31">
        <f>SUM(N30:N31)</f>
        <v>41</v>
      </c>
      <c r="O29" s="32">
        <f>SUM(O30:O31)</f>
        <v>0</v>
      </c>
      <c r="P29" s="95">
        <f t="shared" si="3"/>
        <v>41</v>
      </c>
      <c r="Q29" s="97"/>
      <c r="R29" s="64" t="s">
        <v>80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32</v>
      </c>
      <c r="D30" s="100">
        <v>2</v>
      </c>
      <c r="E30" s="101">
        <v>0</v>
      </c>
      <c r="F30" s="102">
        <f t="shared" si="0"/>
        <v>2</v>
      </c>
      <c r="G30" s="100">
        <v>3</v>
      </c>
      <c r="H30" s="101">
        <v>0</v>
      </c>
      <c r="I30" s="102">
        <f t="shared" si="1"/>
        <v>3</v>
      </c>
      <c r="J30" s="100">
        <v>23</v>
      </c>
      <c r="K30" s="101">
        <v>0</v>
      </c>
      <c r="L30" s="102">
        <f t="shared" si="2"/>
        <v>23</v>
      </c>
      <c r="M30" s="103" t="s">
        <v>15</v>
      </c>
      <c r="N30" s="100">
        <v>41</v>
      </c>
      <c r="O30" s="101">
        <v>0</v>
      </c>
      <c r="P30" s="102">
        <f t="shared" si="3"/>
        <v>41</v>
      </c>
      <c r="Q30" s="104" t="s">
        <v>33</v>
      </c>
      <c r="R30" s="105"/>
      <c r="S30" s="4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6" t="s">
        <v>34</v>
      </c>
      <c r="D31" s="107">
        <v>0</v>
      </c>
      <c r="E31" s="108">
        <v>0</v>
      </c>
      <c r="F31" s="109">
        <f t="shared" si="0"/>
        <v>0</v>
      </c>
      <c r="G31" s="107">
        <v>0</v>
      </c>
      <c r="H31" s="108">
        <v>0</v>
      </c>
      <c r="I31" s="109">
        <f t="shared" si="1"/>
        <v>0</v>
      </c>
      <c r="J31" s="107">
        <v>0</v>
      </c>
      <c r="K31" s="108">
        <v>0</v>
      </c>
      <c r="L31" s="109">
        <f t="shared" si="2"/>
        <v>0</v>
      </c>
      <c r="M31" s="110" t="s">
        <v>15</v>
      </c>
      <c r="N31" s="107">
        <v>0</v>
      </c>
      <c r="O31" s="108">
        <v>0</v>
      </c>
      <c r="P31" s="109">
        <f t="shared" si="3"/>
        <v>0</v>
      </c>
      <c r="Q31" s="78" t="s">
        <v>35</v>
      </c>
      <c r="R31" s="111"/>
      <c r="S31" s="43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36</v>
      </c>
      <c r="C32" s="112"/>
      <c r="D32" s="113">
        <f>SUM(D33:D34)</f>
        <v>8</v>
      </c>
      <c r="E32" s="114">
        <f>SUM(E33:E34)</f>
        <v>0</v>
      </c>
      <c r="F32" s="115">
        <f t="shared" si="0"/>
        <v>8</v>
      </c>
      <c r="G32" s="113">
        <f>SUM(G33:G34)</f>
        <v>8</v>
      </c>
      <c r="H32" s="114">
        <f>SUM(H33:H34)</f>
        <v>0</v>
      </c>
      <c r="I32" s="115">
        <f t="shared" si="1"/>
        <v>8</v>
      </c>
      <c r="J32" s="113">
        <f>SUM(J33:J34)</f>
        <v>135</v>
      </c>
      <c r="K32" s="114">
        <f>SUM(K33:K34)</f>
        <v>0</v>
      </c>
      <c r="L32" s="115">
        <f t="shared" si="2"/>
        <v>135</v>
      </c>
      <c r="M32" s="103" t="s">
        <v>15</v>
      </c>
      <c r="N32" s="113">
        <f>SUM(N33:N34)</f>
        <v>136</v>
      </c>
      <c r="O32" s="114">
        <f>SUM(O33:O34)</f>
        <v>2</v>
      </c>
      <c r="P32" s="115">
        <f t="shared" si="3"/>
        <v>138</v>
      </c>
      <c r="Q32" s="116"/>
      <c r="R32" s="64" t="s">
        <v>37</v>
      </c>
      <c r="S32" s="4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8</v>
      </c>
      <c r="E33" s="101">
        <v>0</v>
      </c>
      <c r="F33" s="102">
        <f t="shared" si="0"/>
        <v>8</v>
      </c>
      <c r="G33" s="100">
        <v>8</v>
      </c>
      <c r="H33" s="101">
        <v>0</v>
      </c>
      <c r="I33" s="102">
        <f t="shared" si="1"/>
        <v>8</v>
      </c>
      <c r="J33" s="100">
        <v>135</v>
      </c>
      <c r="K33" s="101">
        <v>0</v>
      </c>
      <c r="L33" s="102">
        <f t="shared" si="2"/>
        <v>135</v>
      </c>
      <c r="M33" s="103" t="s">
        <v>15</v>
      </c>
      <c r="N33" s="100">
        <v>136</v>
      </c>
      <c r="O33" s="101">
        <v>2</v>
      </c>
      <c r="P33" s="102">
        <f t="shared" si="3"/>
        <v>138</v>
      </c>
      <c r="Q33" s="104" t="s">
        <v>39</v>
      </c>
      <c r="R33" s="111"/>
      <c r="S33" s="4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6" t="s">
        <v>40</v>
      </c>
      <c r="D34" s="107">
        <v>0</v>
      </c>
      <c r="E34" s="108">
        <v>0</v>
      </c>
      <c r="F34" s="109">
        <f t="shared" si="0"/>
        <v>0</v>
      </c>
      <c r="G34" s="107">
        <v>0</v>
      </c>
      <c r="H34" s="108">
        <v>0</v>
      </c>
      <c r="I34" s="109">
        <f t="shared" si="1"/>
        <v>0</v>
      </c>
      <c r="J34" s="107">
        <v>0</v>
      </c>
      <c r="K34" s="108">
        <v>0</v>
      </c>
      <c r="L34" s="109">
        <f t="shared" si="2"/>
        <v>0</v>
      </c>
      <c r="M34" s="110" t="s">
        <v>15</v>
      </c>
      <c r="N34" s="107">
        <v>0</v>
      </c>
      <c r="O34" s="108">
        <v>0</v>
      </c>
      <c r="P34" s="109">
        <f t="shared" si="3"/>
        <v>0</v>
      </c>
      <c r="Q34" s="78" t="s">
        <v>41</v>
      </c>
      <c r="R34" s="111"/>
      <c r="S34" s="4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7"/>
      <c r="C35" s="118"/>
      <c r="D35" s="119"/>
      <c r="E35" s="120"/>
      <c r="F35" s="121"/>
      <c r="G35" s="119"/>
      <c r="H35" s="120"/>
      <c r="I35" s="121"/>
      <c r="J35" s="119"/>
      <c r="K35" s="120"/>
      <c r="L35" s="121"/>
      <c r="M35" s="122"/>
      <c r="N35" s="119"/>
      <c r="O35" s="120"/>
      <c r="P35" s="121"/>
      <c r="Q35" s="123"/>
      <c r="R35" s="124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1"/>
      <c r="O36" s="51"/>
      <c r="P36" s="51"/>
      <c r="Q36" s="53"/>
      <c r="R36" s="53"/>
      <c r="S36" s="4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5" t="s">
        <v>42</v>
      </c>
      <c r="B37" s="18"/>
      <c r="C37" s="18"/>
      <c r="D37" s="126">
        <f>SUM(D38:D39)</f>
        <v>-3</v>
      </c>
      <c r="E37" s="56">
        <f>SUM(E38:E39)</f>
        <v>2</v>
      </c>
      <c r="F37" s="57">
        <f>SUM(F38:F39)</f>
        <v>-1</v>
      </c>
      <c r="G37" s="126">
        <f aca="true" t="shared" si="4" ref="G37:L37">SUM(G38:G39)</f>
        <v>-7</v>
      </c>
      <c r="H37" s="56">
        <f t="shared" si="4"/>
        <v>2</v>
      </c>
      <c r="I37" s="57">
        <f t="shared" si="4"/>
        <v>-5</v>
      </c>
      <c r="J37" s="126">
        <f t="shared" si="4"/>
        <v>-11</v>
      </c>
      <c r="K37" s="56">
        <f t="shared" si="4"/>
        <v>17</v>
      </c>
      <c r="L37" s="57">
        <f t="shared" si="4"/>
        <v>6</v>
      </c>
      <c r="M37" s="127" t="s">
        <v>15</v>
      </c>
      <c r="N37" s="126">
        <f>SUM(N38:N39)</f>
        <v>-23</v>
      </c>
      <c r="O37" s="56">
        <f>SUM(O38:O39)</f>
        <v>35</v>
      </c>
      <c r="P37" s="57">
        <f>SUM(P38:P39)</f>
        <v>12</v>
      </c>
      <c r="Q37" s="23"/>
      <c r="R37" s="23"/>
      <c r="S37" s="24" t="s">
        <v>43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5" t="s">
        <v>44</v>
      </c>
      <c r="C38" s="36"/>
      <c r="D38" s="71">
        <v>2</v>
      </c>
      <c r="E38" s="72">
        <v>0</v>
      </c>
      <c r="F38" s="73">
        <f>SUM(D38:E38)</f>
        <v>2</v>
      </c>
      <c r="G38" s="71">
        <v>2</v>
      </c>
      <c r="H38" s="72">
        <v>0</v>
      </c>
      <c r="I38" s="73">
        <f>SUM(G38:H38)</f>
        <v>2</v>
      </c>
      <c r="J38" s="71">
        <v>9</v>
      </c>
      <c r="K38" s="72">
        <v>3</v>
      </c>
      <c r="L38" s="73">
        <f>SUM(J38:K38)</f>
        <v>12</v>
      </c>
      <c r="M38" s="34" t="s">
        <v>15</v>
      </c>
      <c r="N38" s="71">
        <v>9</v>
      </c>
      <c r="O38" s="72">
        <v>2</v>
      </c>
      <c r="P38" s="73">
        <f>SUM(N38:O38)</f>
        <v>11</v>
      </c>
      <c r="Q38" s="41"/>
      <c r="R38" s="42" t="s">
        <v>45</v>
      </c>
      <c r="S38" s="43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8" t="s">
        <v>123</v>
      </c>
      <c r="C39" s="129"/>
      <c r="D39" s="71">
        <v>-5</v>
      </c>
      <c r="E39" s="72">
        <v>2</v>
      </c>
      <c r="F39" s="86">
        <f>SUM(D39:E39)</f>
        <v>-3</v>
      </c>
      <c r="G39" s="71">
        <v>-9</v>
      </c>
      <c r="H39" s="72">
        <v>2</v>
      </c>
      <c r="I39" s="86">
        <f>SUM(G39:H39)</f>
        <v>-7</v>
      </c>
      <c r="J39" s="71">
        <v>-20</v>
      </c>
      <c r="K39" s="72">
        <v>14</v>
      </c>
      <c r="L39" s="86">
        <f>SUM(J39:K39)</f>
        <v>-6</v>
      </c>
      <c r="M39" s="122" t="s">
        <v>15</v>
      </c>
      <c r="N39" s="71">
        <v>-32</v>
      </c>
      <c r="O39" s="72">
        <v>33</v>
      </c>
      <c r="P39" s="86">
        <f>SUM(N39:O39)</f>
        <v>1</v>
      </c>
      <c r="Q39" s="49"/>
      <c r="R39" s="50" t="s">
        <v>122</v>
      </c>
      <c r="S39" s="4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6"/>
      <c r="B40" s="4"/>
      <c r="C40" s="4"/>
      <c r="D40" s="228" t="s">
        <v>101</v>
      </c>
      <c r="E40" s="228"/>
      <c r="F40" s="228"/>
      <c r="G40" s="229" t="s">
        <v>113</v>
      </c>
      <c r="H40" s="228"/>
      <c r="I40" s="228"/>
      <c r="J40" s="230" t="s">
        <v>113</v>
      </c>
      <c r="K40" s="231"/>
      <c r="L40" s="231"/>
      <c r="M40" s="231"/>
      <c r="N40" s="228" t="s">
        <v>112</v>
      </c>
      <c r="O40" s="228"/>
      <c r="P40" s="228"/>
      <c r="Q40" s="28"/>
      <c r="R40" s="28"/>
      <c r="S40" s="29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0" t="s">
        <v>46</v>
      </c>
      <c r="B41" s="131"/>
      <c r="C41" s="131"/>
      <c r="D41" s="55">
        <f>D11+D15-D19-D28-D37</f>
        <v>707</v>
      </c>
      <c r="E41" s="56">
        <f>E11+E15-E19-E28-E37</f>
        <v>22</v>
      </c>
      <c r="F41" s="57">
        <f>SUM(D41:E41)</f>
        <v>729</v>
      </c>
      <c r="G41" s="55">
        <f>G11+G15-G19-G28-G37</f>
        <v>578</v>
      </c>
      <c r="H41" s="56">
        <f>H11+H15-H19-H28-H37</f>
        <v>20</v>
      </c>
      <c r="I41" s="57">
        <f>SUM(G41:H41)</f>
        <v>598</v>
      </c>
      <c r="J41" s="55">
        <f>J11+J15-J19-J28-J37</f>
        <v>578</v>
      </c>
      <c r="K41" s="56">
        <f>K11+K15-K19-K28-K37</f>
        <v>20</v>
      </c>
      <c r="L41" s="57">
        <f>SUM(J41:K41)</f>
        <v>598</v>
      </c>
      <c r="M41" s="22">
        <v>-33.3</v>
      </c>
      <c r="N41" s="55">
        <f>N11+N15-N19-N28-N37</f>
        <v>864</v>
      </c>
      <c r="O41" s="56">
        <f>O11+O15-O19-O28-O37</f>
        <v>33</v>
      </c>
      <c r="P41" s="57">
        <f>SUM(N41:O41)</f>
        <v>897</v>
      </c>
      <c r="Q41" s="132"/>
      <c r="R41" s="132"/>
      <c r="S41" s="133" t="s">
        <v>47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4"/>
      <c r="B42" s="135"/>
      <c r="C42" s="135"/>
      <c r="D42" s="51"/>
      <c r="E42" s="51"/>
      <c r="F42" s="51"/>
      <c r="G42" s="51"/>
      <c r="H42" s="51"/>
      <c r="I42" s="51"/>
      <c r="J42" s="51"/>
      <c r="K42" s="51"/>
      <c r="L42" s="51"/>
      <c r="M42" s="136"/>
      <c r="N42" s="51"/>
      <c r="O42" s="51"/>
      <c r="P42" s="51"/>
      <c r="Q42" s="192"/>
      <c r="R42" s="192"/>
      <c r="S42" s="4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5" t="s">
        <v>82</v>
      </c>
      <c r="B43" s="18"/>
      <c r="C43" s="18"/>
      <c r="D43" s="126">
        <f>SUM(D44:D45)</f>
        <v>707</v>
      </c>
      <c r="E43" s="56">
        <f>SUM(E44:E45)</f>
        <v>22</v>
      </c>
      <c r="F43" s="137">
        <f>SUM(F44:F45)</f>
        <v>729</v>
      </c>
      <c r="G43" s="126">
        <f aca="true" t="shared" si="5" ref="G43:L43">SUM(G44:G45)</f>
        <v>578</v>
      </c>
      <c r="H43" s="56">
        <f t="shared" si="5"/>
        <v>20</v>
      </c>
      <c r="I43" s="137">
        <f t="shared" si="5"/>
        <v>598</v>
      </c>
      <c r="J43" s="126">
        <f t="shared" si="5"/>
        <v>578</v>
      </c>
      <c r="K43" s="56">
        <f t="shared" si="5"/>
        <v>20</v>
      </c>
      <c r="L43" s="137">
        <f t="shared" si="5"/>
        <v>598</v>
      </c>
      <c r="M43" s="22">
        <v>-33.3</v>
      </c>
      <c r="N43" s="126">
        <f>SUM(N44:N45)</f>
        <v>864</v>
      </c>
      <c r="O43" s="56">
        <f>SUM(O44:O45)</f>
        <v>33</v>
      </c>
      <c r="P43" s="137">
        <f>SUM(P44:P45)</f>
        <v>897</v>
      </c>
      <c r="Q43" s="23"/>
      <c r="R43" s="23"/>
      <c r="S43" s="24" t="s">
        <v>81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8"/>
      <c r="B44" s="35" t="s">
        <v>48</v>
      </c>
      <c r="C44" s="36"/>
      <c r="D44" s="139">
        <v>447</v>
      </c>
      <c r="E44" s="72">
        <v>22</v>
      </c>
      <c r="F44" s="73">
        <f>SUM(D44:E44)</f>
        <v>469</v>
      </c>
      <c r="G44" s="139">
        <v>333</v>
      </c>
      <c r="H44" s="72">
        <v>20</v>
      </c>
      <c r="I44" s="73">
        <f>SUM(G44:H44)</f>
        <v>353</v>
      </c>
      <c r="J44" s="139">
        <v>333</v>
      </c>
      <c r="K44" s="72">
        <v>20</v>
      </c>
      <c r="L44" s="73">
        <f>SUM(J44:K44)</f>
        <v>353</v>
      </c>
      <c r="M44" s="140">
        <v>-48.6</v>
      </c>
      <c r="N44" s="139">
        <v>654</v>
      </c>
      <c r="O44" s="72">
        <v>33</v>
      </c>
      <c r="P44" s="73">
        <f>SUM(N44:O44)</f>
        <v>687</v>
      </c>
      <c r="Q44" s="41"/>
      <c r="R44" s="42" t="s">
        <v>95</v>
      </c>
      <c r="S44" s="4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8"/>
      <c r="B45" s="128" t="s">
        <v>49</v>
      </c>
      <c r="C45" s="129"/>
      <c r="D45" s="84">
        <v>260</v>
      </c>
      <c r="E45" s="85">
        <v>0</v>
      </c>
      <c r="F45" s="141">
        <f>SUM(D45:E45)</f>
        <v>260</v>
      </c>
      <c r="G45" s="84">
        <v>245</v>
      </c>
      <c r="H45" s="85">
        <v>0</v>
      </c>
      <c r="I45" s="141">
        <f>SUM(G45:H45)</f>
        <v>245</v>
      </c>
      <c r="J45" s="84">
        <v>245</v>
      </c>
      <c r="K45" s="85">
        <v>0</v>
      </c>
      <c r="L45" s="141">
        <f>SUM(J45:K45)</f>
        <v>245</v>
      </c>
      <c r="M45" s="87">
        <v>16.7</v>
      </c>
      <c r="N45" s="84">
        <v>210</v>
      </c>
      <c r="O45" s="85">
        <v>0</v>
      </c>
      <c r="P45" s="141">
        <f>SUM(N45:O45)</f>
        <v>210</v>
      </c>
      <c r="Q45" s="49"/>
      <c r="R45" s="50" t="s">
        <v>50</v>
      </c>
      <c r="S45" s="4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5"/>
      <c r="B46" s="18"/>
      <c r="C46" s="18"/>
      <c r="D46" s="51"/>
      <c r="E46" s="51"/>
      <c r="F46" s="51"/>
      <c r="G46" s="51"/>
      <c r="H46" s="51"/>
      <c r="I46" s="51"/>
      <c r="J46" s="51"/>
      <c r="K46" s="51"/>
      <c r="L46" s="51"/>
      <c r="M46" s="142"/>
      <c r="N46" s="51"/>
      <c r="O46" s="51"/>
      <c r="P46" s="51"/>
      <c r="Q46" s="23"/>
      <c r="R46" s="23"/>
      <c r="S46" s="43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3" t="s">
        <v>51</v>
      </c>
      <c r="B47" s="144"/>
      <c r="C47" s="144"/>
      <c r="D47" s="145"/>
      <c r="E47" s="146"/>
      <c r="F47" s="147"/>
      <c r="G47" s="145"/>
      <c r="H47" s="146"/>
      <c r="I47" s="147"/>
      <c r="J47" s="145"/>
      <c r="K47" s="146"/>
      <c r="L47" s="147"/>
      <c r="M47" s="148"/>
      <c r="N47" s="145"/>
      <c r="O47" s="146"/>
      <c r="P47" s="147"/>
      <c r="Q47" s="193" t="s">
        <v>52</v>
      </c>
      <c r="R47" s="192"/>
      <c r="S47" s="194"/>
    </row>
    <row r="48" spans="1:19" s="2" customFormat="1" ht="21" customHeight="1">
      <c r="A48" s="149" t="s">
        <v>53</v>
      </c>
      <c r="B48" s="150"/>
      <c r="C48" s="150"/>
      <c r="D48" s="151"/>
      <c r="E48" s="152"/>
      <c r="F48" s="153"/>
      <c r="G48" s="151"/>
      <c r="H48" s="152"/>
      <c r="I48" s="153"/>
      <c r="J48" s="151"/>
      <c r="K48" s="152"/>
      <c r="L48" s="153"/>
      <c r="M48" s="154"/>
      <c r="N48" s="151"/>
      <c r="O48" s="152"/>
      <c r="P48" s="153"/>
      <c r="Q48" s="218" t="s">
        <v>54</v>
      </c>
      <c r="R48" s="219"/>
      <c r="S48" s="220"/>
    </row>
    <row r="49" spans="1:19" s="2" customFormat="1" ht="21" customHeight="1">
      <c r="A49" s="221" t="s">
        <v>55</v>
      </c>
      <c r="B49" s="222"/>
      <c r="C49" s="223"/>
      <c r="D49" s="151"/>
      <c r="E49" s="152"/>
      <c r="F49" s="153"/>
      <c r="G49" s="151"/>
      <c r="H49" s="152"/>
      <c r="I49" s="153"/>
      <c r="J49" s="151"/>
      <c r="K49" s="152"/>
      <c r="L49" s="153"/>
      <c r="M49" s="154"/>
      <c r="N49" s="151"/>
      <c r="O49" s="152"/>
      <c r="P49" s="153"/>
      <c r="Q49" s="218" t="s">
        <v>56</v>
      </c>
      <c r="R49" s="219"/>
      <c r="S49" s="220"/>
    </row>
    <row r="50" spans="1:19" s="2" customFormat="1" ht="21" customHeight="1">
      <c r="A50" s="155"/>
      <c r="B50" s="80" t="s">
        <v>57</v>
      </c>
      <c r="C50" s="80"/>
      <c r="D50" s="156">
        <v>16</v>
      </c>
      <c r="E50" s="152">
        <v>0</v>
      </c>
      <c r="F50" s="157">
        <f>SUM(D50:E50)</f>
        <v>16</v>
      </c>
      <c r="G50" s="156">
        <v>19</v>
      </c>
      <c r="H50" s="152">
        <v>0</v>
      </c>
      <c r="I50" s="157">
        <f>SUM(G50:H50)</f>
        <v>19</v>
      </c>
      <c r="J50" s="156">
        <v>0</v>
      </c>
      <c r="K50" s="152">
        <v>0</v>
      </c>
      <c r="L50" s="157">
        <f>SUM(J50:K50)</f>
        <v>0</v>
      </c>
      <c r="M50" s="158" t="s">
        <v>15</v>
      </c>
      <c r="N50" s="156">
        <v>8</v>
      </c>
      <c r="O50" s="152">
        <v>0</v>
      </c>
      <c r="P50" s="157">
        <f>SUM(N50:O50)</f>
        <v>8</v>
      </c>
      <c r="Q50" s="216" t="s">
        <v>58</v>
      </c>
      <c r="R50" s="217"/>
      <c r="S50" s="43"/>
    </row>
    <row r="51" spans="1:19" s="2" customFormat="1" ht="21" customHeight="1">
      <c r="A51" s="155"/>
      <c r="B51" s="80" t="s">
        <v>105</v>
      </c>
      <c r="C51" s="80"/>
      <c r="D51" s="156">
        <v>17</v>
      </c>
      <c r="E51" s="152">
        <v>0</v>
      </c>
      <c r="F51" s="159">
        <f>SUM(D51:E51)</f>
        <v>17</v>
      </c>
      <c r="G51" s="156">
        <v>19</v>
      </c>
      <c r="H51" s="152">
        <v>0</v>
      </c>
      <c r="I51" s="159">
        <f>SUM(G51:H51)</f>
        <v>19</v>
      </c>
      <c r="J51" s="156">
        <v>236</v>
      </c>
      <c r="K51" s="152">
        <v>0</v>
      </c>
      <c r="L51" s="159">
        <f>SUM(J51:K51)</f>
        <v>236</v>
      </c>
      <c r="M51" s="158" t="s">
        <v>15</v>
      </c>
      <c r="N51" s="156">
        <v>123</v>
      </c>
      <c r="O51" s="152">
        <v>0</v>
      </c>
      <c r="P51" s="159">
        <f>SUM(N51:O51)</f>
        <v>123</v>
      </c>
      <c r="Q51" s="216" t="s">
        <v>104</v>
      </c>
      <c r="R51" s="217"/>
      <c r="S51" s="43"/>
    </row>
    <row r="52" spans="1:19" s="2" customFormat="1" ht="21" customHeight="1">
      <c r="A52" s="155"/>
      <c r="B52" s="80" t="s">
        <v>59</v>
      </c>
      <c r="C52" s="80"/>
      <c r="D52" s="156">
        <v>14</v>
      </c>
      <c r="E52" s="152">
        <v>0</v>
      </c>
      <c r="F52" s="157">
        <f>SUM(D52:E52)</f>
        <v>14</v>
      </c>
      <c r="G52" s="156">
        <v>21</v>
      </c>
      <c r="H52" s="152">
        <v>0</v>
      </c>
      <c r="I52" s="157">
        <f>SUM(G52:H52)</f>
        <v>21</v>
      </c>
      <c r="J52" s="156">
        <v>220</v>
      </c>
      <c r="K52" s="152">
        <v>0</v>
      </c>
      <c r="L52" s="157">
        <f>SUM(J52:K52)</f>
        <v>220</v>
      </c>
      <c r="M52" s="158" t="s">
        <v>15</v>
      </c>
      <c r="N52" s="156">
        <v>131</v>
      </c>
      <c r="O52" s="152">
        <v>0</v>
      </c>
      <c r="P52" s="157">
        <f>SUM(N52:O52)</f>
        <v>131</v>
      </c>
      <c r="Q52" s="216" t="s">
        <v>60</v>
      </c>
      <c r="R52" s="217"/>
      <c r="S52" s="43"/>
    </row>
    <row r="53" spans="1:19" s="2" customFormat="1" ht="21" customHeight="1">
      <c r="A53" s="155"/>
      <c r="B53" s="80" t="s">
        <v>61</v>
      </c>
      <c r="C53" s="80"/>
      <c r="D53" s="156">
        <v>0</v>
      </c>
      <c r="E53" s="160">
        <v>0</v>
      </c>
      <c r="F53" s="157">
        <f>SUM(D53:E53)</f>
        <v>0</v>
      </c>
      <c r="G53" s="156">
        <v>1</v>
      </c>
      <c r="H53" s="160">
        <v>0</v>
      </c>
      <c r="I53" s="157">
        <f>SUM(G53:H53)</f>
        <v>1</v>
      </c>
      <c r="J53" s="156">
        <v>0</v>
      </c>
      <c r="K53" s="160">
        <v>0</v>
      </c>
      <c r="L53" s="157">
        <f>SUM(J53:K53)</f>
        <v>0</v>
      </c>
      <c r="M53" s="158" t="s">
        <v>15</v>
      </c>
      <c r="N53" s="156">
        <v>0</v>
      </c>
      <c r="O53" s="160">
        <v>0</v>
      </c>
      <c r="P53" s="157">
        <f>SUM(N53:O53)</f>
        <v>0</v>
      </c>
      <c r="Q53" s="216" t="s">
        <v>124</v>
      </c>
      <c r="R53" s="217"/>
      <c r="S53" s="43"/>
    </row>
    <row r="54" spans="1:19" s="2" customFormat="1" ht="21" customHeight="1" thickBot="1">
      <c r="A54" s="161"/>
      <c r="B54" s="162" t="s">
        <v>62</v>
      </c>
      <c r="C54" s="162"/>
      <c r="D54" s="163">
        <v>19</v>
      </c>
      <c r="E54" s="164">
        <v>0</v>
      </c>
      <c r="F54" s="165">
        <f>SUM(D54:E54)</f>
        <v>19</v>
      </c>
      <c r="G54" s="163">
        <v>16</v>
      </c>
      <c r="H54" s="164">
        <v>0</v>
      </c>
      <c r="I54" s="165">
        <f>SUM(G54:H54)</f>
        <v>16</v>
      </c>
      <c r="J54" s="163">
        <v>16</v>
      </c>
      <c r="K54" s="164">
        <v>0</v>
      </c>
      <c r="L54" s="165">
        <f>SUM(J54:K54)</f>
        <v>16</v>
      </c>
      <c r="M54" s="166" t="s">
        <v>15</v>
      </c>
      <c r="N54" s="163">
        <v>0</v>
      </c>
      <c r="O54" s="164">
        <v>0</v>
      </c>
      <c r="P54" s="165">
        <f>SUM(N54:O54)</f>
        <v>0</v>
      </c>
      <c r="Q54" s="213" t="s">
        <v>63</v>
      </c>
      <c r="R54" s="214"/>
      <c r="S54" s="167"/>
    </row>
    <row r="55" spans="1:171" s="2" customFormat="1" ht="19.5">
      <c r="A55" s="168" t="s">
        <v>64</v>
      </c>
      <c r="B55" s="169"/>
      <c r="C55" s="169"/>
      <c r="D55" s="169"/>
      <c r="E55" s="169"/>
      <c r="F55" s="169"/>
      <c r="G55" s="169"/>
      <c r="H55" s="169"/>
      <c r="I55" s="169"/>
      <c r="J55" s="172" t="s">
        <v>83</v>
      </c>
      <c r="K55" s="209" t="s">
        <v>65</v>
      </c>
      <c r="L55" s="209"/>
      <c r="M55" s="209"/>
      <c r="N55" s="209"/>
      <c r="O55" s="209"/>
      <c r="P55" s="209"/>
      <c r="Q55" s="209"/>
      <c r="R55" s="209"/>
      <c r="S55" s="210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1" t="s">
        <v>66</v>
      </c>
      <c r="B56" s="212"/>
      <c r="C56" s="212"/>
      <c r="D56" s="212"/>
      <c r="E56" s="212"/>
      <c r="F56" s="212"/>
      <c r="G56" s="212"/>
      <c r="H56" s="212"/>
      <c r="I56" s="212"/>
      <c r="J56" s="173" t="s">
        <v>96</v>
      </c>
      <c r="K56" s="170"/>
      <c r="L56" s="170"/>
      <c r="M56" s="170"/>
      <c r="N56" s="170"/>
      <c r="O56" s="170"/>
      <c r="P56" s="170"/>
      <c r="Q56" s="170"/>
      <c r="R56" s="170"/>
      <c r="S56" s="185" t="s">
        <v>67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4"/>
      <c r="B57" s="175"/>
      <c r="C57" s="175"/>
      <c r="D57" s="176"/>
      <c r="E57" s="176"/>
      <c r="F57" s="215" t="s">
        <v>102</v>
      </c>
      <c r="G57" s="215"/>
      <c r="H57" s="215"/>
      <c r="I57" s="215"/>
      <c r="J57" s="186" t="s">
        <v>89</v>
      </c>
      <c r="K57" s="198" t="s">
        <v>103</v>
      </c>
      <c r="L57" s="198"/>
      <c r="M57" s="198"/>
      <c r="N57" s="198"/>
      <c r="O57" s="198"/>
      <c r="P57" s="8"/>
      <c r="Q57" s="184"/>
      <c r="R57" s="184"/>
      <c r="S57" s="43"/>
      <c r="T57" s="177"/>
      <c r="U57" s="17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4"/>
      <c r="B58" s="175"/>
      <c r="C58" s="175"/>
      <c r="D58" s="176"/>
      <c r="E58" s="176"/>
      <c r="F58" s="197" t="s">
        <v>68</v>
      </c>
      <c r="G58" s="197"/>
      <c r="H58" s="197"/>
      <c r="I58" s="197"/>
      <c r="J58" s="186" t="s">
        <v>88</v>
      </c>
      <c r="K58" s="198" t="s">
        <v>69</v>
      </c>
      <c r="L58" s="198"/>
      <c r="M58" s="198"/>
      <c r="N58" s="198"/>
      <c r="O58" s="178"/>
      <c r="P58" s="170"/>
      <c r="Q58" s="170"/>
      <c r="R58" s="170"/>
      <c r="S58" s="17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1"/>
      <c r="B59" s="202"/>
      <c r="C59" s="202"/>
      <c r="D59" s="179"/>
      <c r="E59" s="179"/>
      <c r="F59" s="203" t="s">
        <v>107</v>
      </c>
      <c r="G59" s="203"/>
      <c r="H59" s="203"/>
      <c r="I59" s="203"/>
      <c r="J59" s="186" t="s">
        <v>118</v>
      </c>
      <c r="K59" s="204" t="s">
        <v>108</v>
      </c>
      <c r="L59" s="204"/>
      <c r="M59" s="204"/>
      <c r="N59" s="204"/>
      <c r="O59" s="178"/>
      <c r="P59" s="170"/>
      <c r="Q59" s="170"/>
      <c r="R59" s="170"/>
      <c r="S59" s="17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05" t="s">
        <v>70</v>
      </c>
      <c r="B60" s="206"/>
      <c r="C60" s="206"/>
      <c r="D60" s="206"/>
      <c r="E60" s="206"/>
      <c r="F60" s="206"/>
      <c r="G60" s="206"/>
      <c r="H60" s="206"/>
      <c r="I60" s="206"/>
      <c r="J60" s="172" t="s">
        <v>84</v>
      </c>
      <c r="K60" s="199" t="s">
        <v>71</v>
      </c>
      <c r="L60" s="207"/>
      <c r="M60" s="207"/>
      <c r="N60" s="207"/>
      <c r="O60" s="207"/>
      <c r="P60" s="207"/>
      <c r="Q60" s="207"/>
      <c r="R60" s="207"/>
      <c r="S60" s="20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168" t="s">
        <v>86</v>
      </c>
      <c r="B61" s="169"/>
      <c r="C61" s="169"/>
      <c r="D61" s="169"/>
      <c r="E61" s="169"/>
      <c r="F61" s="169"/>
      <c r="G61" s="169"/>
      <c r="H61" s="169"/>
      <c r="I61" s="169"/>
      <c r="J61" s="172" t="s">
        <v>85</v>
      </c>
      <c r="K61" s="199" t="s">
        <v>93</v>
      </c>
      <c r="L61" s="199"/>
      <c r="M61" s="199"/>
      <c r="N61" s="199"/>
      <c r="O61" s="199"/>
      <c r="P61" s="199"/>
      <c r="Q61" s="199"/>
      <c r="R61" s="199"/>
      <c r="S61" s="20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168" t="s">
        <v>87</v>
      </c>
      <c r="B62" s="169"/>
      <c r="C62" s="169"/>
      <c r="D62" s="169"/>
      <c r="E62" s="169"/>
      <c r="F62" s="169"/>
      <c r="G62" s="169"/>
      <c r="H62" s="169"/>
      <c r="I62" s="169"/>
      <c r="J62" s="172"/>
      <c r="K62" s="170"/>
      <c r="L62" s="170"/>
      <c r="M62" s="170"/>
      <c r="N62" s="170"/>
      <c r="O62" s="170"/>
      <c r="P62" s="170"/>
      <c r="Q62" s="170"/>
      <c r="R62" s="170"/>
      <c r="S62" s="171" t="s">
        <v>125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190" t="s">
        <v>119</v>
      </c>
      <c r="B63" s="191"/>
      <c r="C63" s="191"/>
      <c r="D63" s="191"/>
      <c r="E63" s="191"/>
      <c r="F63" s="191"/>
      <c r="G63" s="191"/>
      <c r="H63" s="191"/>
      <c r="I63" s="191"/>
      <c r="J63" s="180" t="s">
        <v>120</v>
      </c>
      <c r="K63" s="195" t="s">
        <v>121</v>
      </c>
      <c r="L63" s="195"/>
      <c r="M63" s="195"/>
      <c r="N63" s="195"/>
      <c r="O63" s="195"/>
      <c r="P63" s="195"/>
      <c r="Q63" s="195"/>
      <c r="R63" s="195"/>
      <c r="S63" s="196"/>
      <c r="T63" s="13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FK64" s="181"/>
      <c r="FL64" s="181"/>
      <c r="FM64" s="181"/>
      <c r="FN64" s="181"/>
      <c r="FO64" s="181"/>
    </row>
    <row r="65" spans="1:171" ht="21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FK65" s="181"/>
      <c r="FL65" s="181"/>
      <c r="FM65" s="181"/>
      <c r="FN65" s="181"/>
      <c r="FO65" s="181"/>
    </row>
    <row r="66" spans="1:171" ht="21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FK66" s="181"/>
      <c r="FL66" s="181"/>
      <c r="FM66" s="181"/>
      <c r="FN66" s="181"/>
      <c r="FO66" s="181"/>
    </row>
    <row r="67" spans="1:171" ht="21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pans="8:14" s="181" customFormat="1" ht="12.75">
      <c r="H1129" s="182"/>
      <c r="I1129" s="182"/>
      <c r="J1129" s="182"/>
      <c r="K1129" s="182"/>
      <c r="L1129" s="182"/>
      <c r="M1129" s="182"/>
      <c r="N1129" s="182"/>
    </row>
  </sheetData>
  <mergeCells count="64">
    <mergeCell ref="D13:F13"/>
    <mergeCell ref="G13:I13"/>
    <mergeCell ref="G14:I14"/>
    <mergeCell ref="A1:C8"/>
    <mergeCell ref="D1:P1"/>
    <mergeCell ref="D5:F5"/>
    <mergeCell ref="G5:I5"/>
    <mergeCell ref="J5:L5"/>
    <mergeCell ref="N5:P5"/>
    <mergeCell ref="D10:F10"/>
    <mergeCell ref="Q1:S4"/>
    <mergeCell ref="D2:P2"/>
    <mergeCell ref="D3:P3"/>
    <mergeCell ref="D4:F4"/>
    <mergeCell ref="G4:I4"/>
    <mergeCell ref="J4:L4"/>
    <mergeCell ref="N4:P4"/>
    <mergeCell ref="Q5:S8"/>
    <mergeCell ref="N6:P6"/>
    <mergeCell ref="D6:F6"/>
    <mergeCell ref="G6:I6"/>
    <mergeCell ref="J6:L6"/>
    <mergeCell ref="A9:C9"/>
    <mergeCell ref="D9:P9"/>
    <mergeCell ref="Q9:S9"/>
    <mergeCell ref="A10:C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Q54:R54"/>
    <mergeCell ref="F57:I57"/>
    <mergeCell ref="K57:O57"/>
    <mergeCell ref="A59:C59"/>
    <mergeCell ref="F59:I59"/>
    <mergeCell ref="K59:N59"/>
    <mergeCell ref="A60:I60"/>
    <mergeCell ref="K60:S60"/>
    <mergeCell ref="K63:S63"/>
    <mergeCell ref="F58:I58"/>
    <mergeCell ref="K58:N58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2004-11-25T06:55:25Z</cp:lastPrinted>
  <dcterms:created xsi:type="dcterms:W3CDTF">2004-05-24T13:48:21Z</dcterms:created>
  <dcterms:modified xsi:type="dcterms:W3CDTF">2004-11-25T06:57:31Z</dcterms:modified>
  <cp:category/>
  <cp:version/>
  <cp:contentType/>
  <cp:contentStatus/>
</cp:coreProperties>
</file>