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v'!$A$1:$F$64</definedName>
    <definedName name="_xlnm.Print_Area" localSheetId="2">'Per Country - Per Land'!$B$1:$F$47</definedName>
    <definedName name="_xlnm.Print_Area" localSheetId="0">'RSA Imp &amp; Exp- RSA Inv &amp; Uitv'!$A$1:$F$63</definedName>
  </definedNames>
  <calcPr fullCalcOnLoad="1"/>
</workbook>
</file>

<file path=xl/sharedStrings.xml><?xml version="1.0" encoding="utf-8"?>
<sst xmlns="http://schemas.openxmlformats.org/spreadsheetml/2006/main" count="171" uniqueCount="102">
  <si>
    <t>Week</t>
  </si>
  <si>
    <t>Ton</t>
  </si>
  <si>
    <t>Botswana</t>
  </si>
  <si>
    <t>Lesotho</t>
  </si>
  <si>
    <t>Mozambique</t>
  </si>
  <si>
    <t>Namibia</t>
  </si>
  <si>
    <t>Swaziland</t>
  </si>
  <si>
    <t>Zambia</t>
  </si>
  <si>
    <t>Zimbabwe</t>
  </si>
  <si>
    <t>Australia</t>
  </si>
  <si>
    <t>Brazil</t>
  </si>
  <si>
    <t>Canada</t>
  </si>
  <si>
    <t>Germany</t>
  </si>
  <si>
    <t>USA</t>
  </si>
  <si>
    <t>TO COUNTRY</t>
  </si>
  <si>
    <t>11 - 17 Oct</t>
  </si>
  <si>
    <t>18 - 24 Oct</t>
  </si>
  <si>
    <t>25 - 31 Oct</t>
  </si>
  <si>
    <t>1 - 7 Nov</t>
  </si>
  <si>
    <t>8 - 14 Nov</t>
  </si>
  <si>
    <t>15 - 21 Nov</t>
  </si>
  <si>
    <t>22 - 28 Nov</t>
  </si>
  <si>
    <t>29 Nov -5 Dec</t>
  </si>
  <si>
    <t>6 - 12 Dec</t>
  </si>
  <si>
    <t>13 - 19 Dec</t>
  </si>
  <si>
    <t>20 - 26 Dec</t>
  </si>
  <si>
    <t>27 Dec -2 Jan 2009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</si>
  <si>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</si>
  <si>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</si>
  <si>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</si>
  <si>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</si>
  <si>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</si>
  <si>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</si>
  <si>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</si>
  <si>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</si>
  <si>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- 6 Mar</t>
  </si>
  <si>
    <t>7 - 13 Mar</t>
  </si>
  <si>
    <t>14 - 20 Mar</t>
  </si>
  <si>
    <t>21 - 27 Mar</t>
  </si>
  <si>
    <t>28 Mar - 3 Apr</t>
  </si>
  <si>
    <t>4 - 10 Apr</t>
  </si>
  <si>
    <t>11 - 17 Apr</t>
  </si>
  <si>
    <t>18 - 24 Apr</t>
  </si>
  <si>
    <t>25 Apr - 1 May</t>
  </si>
  <si>
    <t>2 - 8 May 2009</t>
  </si>
  <si>
    <t>9 - 15 May</t>
  </si>
  <si>
    <t>16 - 22 May</t>
  </si>
  <si>
    <t>23 - 29 May</t>
  </si>
  <si>
    <t>30 May - 5 Jun</t>
  </si>
  <si>
    <t>6 - 12 Jun</t>
  </si>
  <si>
    <t>13 - 19 Jun</t>
  </si>
  <si>
    <t>20 - 26 Jun</t>
  </si>
  <si>
    <t>27 Jun - 3 Jul</t>
  </si>
  <si>
    <t>4 - 10 Jul</t>
  </si>
  <si>
    <t>11 - 17 Jul</t>
  </si>
  <si>
    <t>18 - 24 Jul</t>
  </si>
  <si>
    <t>25 - 31 Jul</t>
  </si>
  <si>
    <t>1 - 7 Aug</t>
  </si>
  <si>
    <t>8 - 14 Aug</t>
  </si>
  <si>
    <t>15 - 21 Aug</t>
  </si>
  <si>
    <t>22 - 28 Aug</t>
  </si>
  <si>
    <t>29 Aug - 4 Sep</t>
  </si>
  <si>
    <t>5 - 11 Sep</t>
  </si>
  <si>
    <t>12 - 18 Sep</t>
  </si>
  <si>
    <t>19 - 25 Sep</t>
  </si>
  <si>
    <t>26 Sep - 2 Oct</t>
  </si>
  <si>
    <t>8581</t>
  </si>
  <si>
    <t>12322</t>
  </si>
  <si>
    <t>15052</t>
  </si>
  <si>
    <t>3632</t>
  </si>
  <si>
    <t>1174</t>
  </si>
  <si>
    <t>4 - 10 Oct 2008</t>
  </si>
  <si>
    <t>2353</t>
  </si>
  <si>
    <t>1073</t>
  </si>
  <si>
    <t>1148</t>
  </si>
  <si>
    <t>2588</t>
  </si>
  <si>
    <t>1538</t>
  </si>
  <si>
    <t xml:space="preserve"> </t>
  </si>
  <si>
    <t>Imports / Invoere</t>
  </si>
  <si>
    <t>Prog Total/ Totaal</t>
  </si>
  <si>
    <t>Exports / Uitvoere</t>
  </si>
  <si>
    <t>WHEAT: RSA WEEKLY IMPORTS/EXPORTS - 2008/09 Season / Seisoen</t>
  </si>
  <si>
    <t xml:space="preserve"> KORING: RSA WEEKLIKSE INVOERE/UITVOERE - 2008/09 Seisoen</t>
  </si>
  <si>
    <t>Imported / Ingevoer</t>
  </si>
  <si>
    <t>Prog Total/  Totaal</t>
  </si>
  <si>
    <t>Exported / Uitgevoer</t>
  </si>
  <si>
    <t>WHEAT: WEEKLY IMPORTS DESTINED FOR EXPORTS - 2008/09 Season</t>
  </si>
  <si>
    <t>WHEAT IMPORTS  PER COUNTRY / KORING INVOERE PER LAND</t>
  </si>
  <si>
    <t>2008/09 Season/Seisoen</t>
  </si>
  <si>
    <t>WHEAT EXPORTS  PER COUNTRY / KORING UITVOERE PER LAND</t>
  </si>
  <si>
    <t>TOTAL / TOTAAL</t>
  </si>
  <si>
    <t>TON</t>
  </si>
  <si>
    <t>FROM / VANAF</t>
  </si>
  <si>
    <t xml:space="preserve">FOR / VIR RSA </t>
  </si>
  <si>
    <t>FOR AFRICA / VIR AFRIKA</t>
  </si>
  <si>
    <t>TOTAL/ TOTAAL</t>
  </si>
  <si>
    <t>Argentina</t>
  </si>
  <si>
    <t>Poland</t>
  </si>
  <si>
    <t>Ukraine</t>
  </si>
  <si>
    <t>FROM RSA TO AFRICA / VANAF RSA NA AFRIKA</t>
  </si>
  <si>
    <t>FROM OVERSEAS TO AFRICA / VANAF OORSEE NA AFRIKA</t>
  </si>
  <si>
    <t xml:space="preserve"> KORING: WEEKLIKSE INVOERE BESTEM VIR UITVOERE - 2008/09 Seisoen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</si>
</sst>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15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0" borderId="2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5" fontId="6" fillId="0" borderId="29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175" fontId="6" fillId="0" borderId="30" xfId="42" applyNumberFormat="1" applyFont="1" applyBorder="1" applyAlignment="1">
      <alignment/>
    </xf>
    <xf numFmtId="175" fontId="6" fillId="0" borderId="11" xfId="42" applyNumberFormat="1" applyFont="1" applyBorder="1" applyAlignment="1">
      <alignment horizontal="right"/>
    </xf>
    <xf numFmtId="175" fontId="6" fillId="0" borderId="10" xfId="42" applyNumberFormat="1" applyFont="1" applyBorder="1" applyAlignment="1">
      <alignment horizontal="right"/>
    </xf>
    <xf numFmtId="175" fontId="6" fillId="0" borderId="31" xfId="42" applyNumberFormat="1" applyFont="1" applyBorder="1" applyAlignment="1">
      <alignment/>
    </xf>
    <xf numFmtId="175" fontId="6" fillId="0" borderId="32" xfId="42" applyNumberFormat="1" applyFont="1" applyBorder="1" applyAlignment="1">
      <alignment horizontal="right"/>
    </xf>
    <xf numFmtId="175" fontId="6" fillId="0" borderId="21" xfId="42" applyNumberFormat="1" applyFont="1" applyBorder="1" applyAlignment="1">
      <alignment horizontal="right"/>
    </xf>
    <xf numFmtId="175" fontId="6" fillId="0" borderId="33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 horizontal="right"/>
    </xf>
    <xf numFmtId="175" fontId="6" fillId="0" borderId="29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/>
    </xf>
    <xf numFmtId="175" fontId="6" fillId="0" borderId="29" xfId="42" applyNumberFormat="1" applyFont="1" applyFill="1" applyBorder="1" applyAlignment="1">
      <alignment horizontal="right"/>
    </xf>
    <xf numFmtId="175" fontId="6" fillId="0" borderId="35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 horizontal="right"/>
    </xf>
    <xf numFmtId="175" fontId="6" fillId="0" borderId="35" xfId="42" applyNumberFormat="1" applyFont="1" applyBorder="1" applyAlignment="1">
      <alignment/>
    </xf>
    <xf numFmtId="175" fontId="6" fillId="0" borderId="21" xfId="42" applyNumberFormat="1" applyFont="1" applyFill="1" applyBorder="1" applyAlignment="1">
      <alignment horizontal="right"/>
    </xf>
    <xf numFmtId="175" fontId="6" fillId="0" borderId="22" xfId="42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15" fontId="6" fillId="0" borderId="37" xfId="0" applyNumberFormat="1" applyFont="1" applyBorder="1" applyAlignment="1">
      <alignment/>
    </xf>
    <xf numFmtId="175" fontId="6" fillId="0" borderId="17" xfId="42" applyNumberFormat="1" applyFont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0" fontId="6" fillId="0" borderId="39" xfId="0" applyFont="1" applyBorder="1" applyAlignment="1">
      <alignment/>
    </xf>
    <xf numFmtId="175" fontId="6" fillId="0" borderId="31" xfId="42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15" fontId="6" fillId="0" borderId="41" xfId="0" applyNumberFormat="1" applyFont="1" applyBorder="1" applyAlignment="1">
      <alignment/>
    </xf>
    <xf numFmtId="15" fontId="6" fillId="0" borderId="42" xfId="0" applyNumberFormat="1" applyFont="1" applyBorder="1" applyAlignment="1">
      <alignment/>
    </xf>
    <xf numFmtId="175" fontId="6" fillId="0" borderId="43" xfId="42" applyNumberFormat="1" applyFont="1" applyBorder="1" applyAlignment="1">
      <alignment horizontal="right"/>
    </xf>
    <xf numFmtId="175" fontId="6" fillId="0" borderId="38" xfId="42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75" fontId="0" fillId="0" borderId="39" xfId="42" applyNumberFormat="1" applyBorder="1" applyAlignment="1">
      <alignment/>
    </xf>
    <xf numFmtId="175" fontId="0" fillId="0" borderId="19" xfId="42" applyNumberFormat="1" applyBorder="1" applyAlignment="1">
      <alignment/>
    </xf>
    <xf numFmtId="175" fontId="1" fillId="0" borderId="44" xfId="42" applyNumberFormat="1" applyFont="1" applyBorder="1" applyAlignment="1">
      <alignment/>
    </xf>
    <xf numFmtId="175" fontId="0" fillId="0" borderId="21" xfId="42" applyNumberFormat="1" applyBorder="1" applyAlignment="1">
      <alignment horizontal="right"/>
    </xf>
    <xf numFmtId="175" fontId="0" fillId="0" borderId="39" xfId="42" applyNumberFormat="1" applyFont="1" applyBorder="1" applyAlignment="1">
      <alignment/>
    </xf>
    <xf numFmtId="175" fontId="0" fillId="0" borderId="39" xfId="42" applyNumberFormat="1" applyBorder="1" applyAlignment="1">
      <alignment horizontal="center"/>
    </xf>
    <xf numFmtId="175" fontId="0" fillId="0" borderId="15" xfId="42" applyNumberFormat="1" applyBorder="1" applyAlignment="1">
      <alignment horizontal="right"/>
    </xf>
    <xf numFmtId="175" fontId="0" fillId="0" borderId="19" xfId="42" applyNumberFormat="1" applyBorder="1" applyAlignment="1">
      <alignment horizontal="center"/>
    </xf>
    <xf numFmtId="175" fontId="1" fillId="0" borderId="44" xfId="42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15" fontId="6" fillId="0" borderId="46" xfId="0" applyNumberFormat="1" applyFont="1" applyBorder="1" applyAlignment="1">
      <alignment/>
    </xf>
    <xf numFmtId="175" fontId="6" fillId="0" borderId="47" xfId="42" applyNumberFormat="1" applyFont="1" applyBorder="1" applyAlignment="1">
      <alignment horizontal="right"/>
    </xf>
    <xf numFmtId="175" fontId="6" fillId="0" borderId="48" xfId="42" applyNumberFormat="1" applyFont="1" applyFill="1" applyBorder="1" applyAlignment="1">
      <alignment horizontal="right"/>
    </xf>
    <xf numFmtId="175" fontId="6" fillId="0" borderId="49" xfId="42" applyNumberFormat="1" applyFont="1" applyBorder="1" applyAlignment="1">
      <alignment horizontal="right"/>
    </xf>
    <xf numFmtId="175" fontId="6" fillId="0" borderId="50" xfId="42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175" fontId="0" fillId="0" borderId="39" xfId="42" applyNumberFormat="1" applyFont="1" applyBorder="1" applyAlignment="1">
      <alignment horizontal="right"/>
    </xf>
    <xf numFmtId="175" fontId="0" fillId="0" borderId="18" xfId="42" applyNumberForma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590550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71450"/>
          <a:ext cx="3590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276225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71450"/>
          <a:ext cx="3419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47625</xdr:rowOff>
    </xdr:from>
    <xdr:to>
      <xdr:col>2</xdr:col>
      <xdr:colOff>819150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1</xdr:row>
      <xdr:rowOff>19050</xdr:rowOff>
    </xdr:from>
    <xdr:to>
      <xdr:col>5</xdr:col>
      <xdr:colOff>1143000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80975"/>
          <a:ext cx="396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2.421875" style="3" customWidth="1"/>
    <col min="3" max="3" width="16.28125" style="31" customWidth="1"/>
    <col min="4" max="4" width="17.28125" style="3" customWidth="1"/>
    <col min="5" max="5" width="18.00390625" style="3" customWidth="1"/>
    <col min="6" max="6" width="19.57421875" style="3" customWidth="1"/>
    <col min="7" max="16384" width="9.140625" style="3" customWidth="1"/>
  </cols>
  <sheetData>
    <row r="1" s="2" customFormat="1" ht="12.75">
      <c r="C1" s="29"/>
    </row>
    <row r="2" s="2" customFormat="1" ht="12.75">
      <c r="C2" s="29"/>
    </row>
    <row r="3" s="2" customFormat="1" ht="12.75">
      <c r="C3" s="29"/>
    </row>
    <row r="4" s="2" customFormat="1" ht="12.75">
      <c r="C4" s="29"/>
    </row>
    <row r="5" s="2" customFormat="1" ht="12.75">
      <c r="C5" s="29"/>
    </row>
    <row r="6" s="2" customFormat="1" ht="12.75">
      <c r="C6" s="29"/>
    </row>
    <row r="7" spans="1:6" s="43" customFormat="1" ht="23.25" customHeight="1">
      <c r="A7" s="40"/>
      <c r="B7" s="114" t="s">
        <v>81</v>
      </c>
      <c r="C7" s="115"/>
      <c r="D7" s="115"/>
      <c r="E7" s="115"/>
      <c r="F7" s="115"/>
    </row>
    <row r="8" spans="1:6" s="43" customFormat="1" ht="18.75" customHeight="1">
      <c r="A8" s="1"/>
      <c r="B8" s="114" t="s">
        <v>82</v>
      </c>
      <c r="C8" s="115"/>
      <c r="D8" s="115"/>
      <c r="E8" s="115"/>
      <c r="F8" s="115"/>
    </row>
    <row r="9" spans="1:6" s="43" customFormat="1" ht="15" customHeight="1" thickBot="1">
      <c r="A9" s="1"/>
      <c r="B9" s="41"/>
      <c r="C9" s="42"/>
      <c r="D9" s="42"/>
      <c r="E9" s="42"/>
      <c r="F9" s="42"/>
    </row>
    <row r="10" spans="1:6" s="43" customFormat="1" ht="13.5" thickBot="1">
      <c r="A10" s="116" t="s">
        <v>0</v>
      </c>
      <c r="B10" s="117"/>
      <c r="C10" s="30" t="s">
        <v>78</v>
      </c>
      <c r="D10" s="8" t="s">
        <v>79</v>
      </c>
      <c r="E10" s="7" t="s">
        <v>80</v>
      </c>
      <c r="F10" s="8" t="s">
        <v>79</v>
      </c>
    </row>
    <row r="11" spans="1:6" s="43" customFormat="1" ht="13.5" thickBot="1">
      <c r="A11" s="118"/>
      <c r="B11" s="119"/>
      <c r="C11" s="44" t="s">
        <v>1</v>
      </c>
      <c r="D11" s="45" t="s">
        <v>1</v>
      </c>
      <c r="E11" s="45" t="s">
        <v>1</v>
      </c>
      <c r="F11" s="46" t="s">
        <v>1</v>
      </c>
    </row>
    <row r="12" spans="1:6" s="2" customFormat="1" ht="12.75">
      <c r="A12" s="75">
        <v>1</v>
      </c>
      <c r="B12" s="77" t="s">
        <v>71</v>
      </c>
      <c r="C12" s="59">
        <v>51788</v>
      </c>
      <c r="D12" s="71">
        <f>+C12</f>
        <v>51788</v>
      </c>
      <c r="E12" s="61" t="s">
        <v>72</v>
      </c>
      <c r="F12" s="60" t="str">
        <f>+E12</f>
        <v>2353</v>
      </c>
    </row>
    <row r="13" spans="1:6" s="2" customFormat="1" ht="12.75">
      <c r="A13" s="80">
        <f>A12+1</f>
        <v>2</v>
      </c>
      <c r="B13" s="57" t="s">
        <v>15</v>
      </c>
      <c r="C13" s="62">
        <v>82538</v>
      </c>
      <c r="D13" s="66">
        <f aca="true" t="shared" si="0" ref="D13:D63">+D12+C13</f>
        <v>134326</v>
      </c>
      <c r="E13" s="64" t="s">
        <v>73</v>
      </c>
      <c r="F13" s="63">
        <f aca="true" t="shared" si="1" ref="F13:F63">+F12+E13</f>
        <v>3426</v>
      </c>
    </row>
    <row r="14" spans="1:6" ht="12.75">
      <c r="A14" s="80">
        <f aca="true" t="shared" si="2" ref="A14:A62">A13+1</f>
        <v>3</v>
      </c>
      <c r="B14" s="57" t="s">
        <v>16</v>
      </c>
      <c r="C14" s="62">
        <v>60425</v>
      </c>
      <c r="D14" s="66">
        <f t="shared" si="0"/>
        <v>194751</v>
      </c>
      <c r="E14" s="64" t="s">
        <v>74</v>
      </c>
      <c r="F14" s="63">
        <f t="shared" si="1"/>
        <v>4574</v>
      </c>
    </row>
    <row r="15" spans="1:8" ht="12.75">
      <c r="A15" s="80">
        <f t="shared" si="2"/>
        <v>4</v>
      </c>
      <c r="B15" s="57" t="s">
        <v>17</v>
      </c>
      <c r="C15" s="62">
        <v>33431</v>
      </c>
      <c r="D15" s="66">
        <f t="shared" si="0"/>
        <v>228182</v>
      </c>
      <c r="E15" s="64" t="s">
        <v>75</v>
      </c>
      <c r="F15" s="63">
        <f t="shared" si="1"/>
        <v>7162</v>
      </c>
      <c r="H15" s="34"/>
    </row>
    <row r="16" spans="1:8" ht="12.75">
      <c r="A16" s="80">
        <f t="shared" si="2"/>
        <v>5</v>
      </c>
      <c r="B16" s="57" t="s">
        <v>18</v>
      </c>
      <c r="C16" s="62">
        <v>18184</v>
      </c>
      <c r="D16" s="66">
        <f t="shared" si="0"/>
        <v>246366</v>
      </c>
      <c r="E16" s="64" t="s">
        <v>76</v>
      </c>
      <c r="F16" s="63">
        <f t="shared" si="1"/>
        <v>8700</v>
      </c>
      <c r="H16" s="34"/>
    </row>
    <row r="17" spans="1:8" ht="12.75">
      <c r="A17" s="80">
        <f t="shared" si="2"/>
        <v>6</v>
      </c>
      <c r="B17" s="57" t="s">
        <v>19</v>
      </c>
      <c r="C17" s="65">
        <v>0</v>
      </c>
      <c r="D17" s="66">
        <f t="shared" si="0"/>
        <v>246366</v>
      </c>
      <c r="E17" s="64">
        <v>1419</v>
      </c>
      <c r="F17" s="63">
        <f t="shared" si="1"/>
        <v>10119</v>
      </c>
      <c r="H17" s="34"/>
    </row>
    <row r="18" spans="1:8" ht="12.75">
      <c r="A18" s="80">
        <f t="shared" si="2"/>
        <v>7</v>
      </c>
      <c r="B18" s="57" t="s">
        <v>20</v>
      </c>
      <c r="C18" s="65">
        <v>29083</v>
      </c>
      <c r="D18" s="66">
        <f t="shared" si="0"/>
        <v>275449</v>
      </c>
      <c r="E18" s="64">
        <v>2252</v>
      </c>
      <c r="F18" s="63">
        <f t="shared" si="1"/>
        <v>12371</v>
      </c>
      <c r="H18" s="34"/>
    </row>
    <row r="19" spans="1:8" ht="12.75">
      <c r="A19" s="80">
        <f t="shared" si="2"/>
        <v>8</v>
      </c>
      <c r="B19" s="57" t="s">
        <v>21</v>
      </c>
      <c r="C19" s="70">
        <v>12245</v>
      </c>
      <c r="D19" s="66">
        <f t="shared" si="0"/>
        <v>287694</v>
      </c>
      <c r="E19" s="64">
        <v>4469</v>
      </c>
      <c r="F19" s="63">
        <f t="shared" si="1"/>
        <v>16840</v>
      </c>
      <c r="H19" s="34"/>
    </row>
    <row r="20" spans="1:8" ht="12.75">
      <c r="A20" s="80">
        <f t="shared" si="2"/>
        <v>9</v>
      </c>
      <c r="B20" s="57" t="s">
        <v>22</v>
      </c>
      <c r="C20" s="70">
        <v>0</v>
      </c>
      <c r="D20" s="66">
        <f t="shared" si="0"/>
        <v>287694</v>
      </c>
      <c r="E20" s="64">
        <v>1994</v>
      </c>
      <c r="F20" s="63">
        <f t="shared" si="1"/>
        <v>18834</v>
      </c>
      <c r="H20" s="34"/>
    </row>
    <row r="21" spans="1:8" ht="12.75">
      <c r="A21" s="80">
        <f t="shared" si="2"/>
        <v>10</v>
      </c>
      <c r="B21" s="57" t="s">
        <v>23</v>
      </c>
      <c r="C21" s="72">
        <v>0</v>
      </c>
      <c r="D21" s="66">
        <f t="shared" si="0"/>
        <v>287694</v>
      </c>
      <c r="E21" s="64">
        <v>8799</v>
      </c>
      <c r="F21" s="63">
        <f t="shared" si="1"/>
        <v>27633</v>
      </c>
      <c r="H21" s="34"/>
    </row>
    <row r="22" spans="1:8" ht="12.75">
      <c r="A22" s="80">
        <f t="shared" si="2"/>
        <v>11</v>
      </c>
      <c r="B22" s="57" t="s">
        <v>24</v>
      </c>
      <c r="C22" s="72">
        <v>0</v>
      </c>
      <c r="D22" s="66">
        <f t="shared" si="0"/>
        <v>287694</v>
      </c>
      <c r="E22" s="73">
        <v>0</v>
      </c>
      <c r="F22" s="63">
        <f t="shared" si="1"/>
        <v>27633</v>
      </c>
      <c r="H22" s="34"/>
    </row>
    <row r="23" spans="1:8" ht="12.75">
      <c r="A23" s="80">
        <f t="shared" si="2"/>
        <v>12</v>
      </c>
      <c r="B23" s="57" t="s">
        <v>25</v>
      </c>
      <c r="C23" s="72">
        <v>0</v>
      </c>
      <c r="D23" s="66">
        <f t="shared" si="0"/>
        <v>287694</v>
      </c>
      <c r="E23" s="73">
        <v>0</v>
      </c>
      <c r="F23" s="63">
        <f t="shared" si="1"/>
        <v>27633</v>
      </c>
      <c r="H23" s="34"/>
    </row>
    <row r="24" spans="1:8" ht="12.75">
      <c r="A24" s="80">
        <f t="shared" si="2"/>
        <v>13</v>
      </c>
      <c r="B24" s="57" t="s">
        <v>26</v>
      </c>
      <c r="C24" s="70">
        <v>46705</v>
      </c>
      <c r="D24" s="66">
        <f t="shared" si="0"/>
        <v>334399</v>
      </c>
      <c r="E24" s="64">
        <v>6054</v>
      </c>
      <c r="F24" s="63">
        <f t="shared" si="1"/>
        <v>33687</v>
      </c>
      <c r="H24" s="34"/>
    </row>
    <row r="25" spans="1:8" ht="12.75">
      <c r="A25" s="80">
        <f t="shared" si="2"/>
        <v>14</v>
      </c>
      <c r="B25" s="57" t="s">
        <v>27</v>
      </c>
      <c r="C25" s="70">
        <v>0</v>
      </c>
      <c r="D25" s="66">
        <f t="shared" si="0"/>
        <v>334399</v>
      </c>
      <c r="E25" s="64">
        <v>5112</v>
      </c>
      <c r="F25" s="63">
        <f t="shared" si="1"/>
        <v>38799</v>
      </c>
      <c r="H25" s="34"/>
    </row>
    <row r="26" spans="1:8" ht="12.75">
      <c r="A26" s="80">
        <f t="shared" si="2"/>
        <v>15</v>
      </c>
      <c r="B26" s="57" t="s">
        <v>28</v>
      </c>
      <c r="C26" s="65">
        <v>31236</v>
      </c>
      <c r="D26" s="66">
        <f t="shared" si="0"/>
        <v>365635</v>
      </c>
      <c r="E26" s="64">
        <v>5331</v>
      </c>
      <c r="F26" s="63">
        <f t="shared" si="1"/>
        <v>44130</v>
      </c>
      <c r="H26" s="34"/>
    </row>
    <row r="27" spans="1:8" ht="12.75">
      <c r="A27" s="80">
        <f t="shared" si="2"/>
        <v>16</v>
      </c>
      <c r="B27" s="57" t="s">
        <v>29</v>
      </c>
      <c r="C27" s="65">
        <v>10812</v>
      </c>
      <c r="D27" s="66">
        <f t="shared" si="0"/>
        <v>376447</v>
      </c>
      <c r="E27" s="64">
        <v>6195</v>
      </c>
      <c r="F27" s="63">
        <f t="shared" si="1"/>
        <v>50325</v>
      </c>
      <c r="H27" s="34"/>
    </row>
    <row r="28" spans="1:8" ht="12.75">
      <c r="A28" s="80">
        <f t="shared" si="2"/>
        <v>17</v>
      </c>
      <c r="B28" s="57" t="s">
        <v>30</v>
      </c>
      <c r="C28" s="65">
        <v>0</v>
      </c>
      <c r="D28" s="66">
        <f t="shared" si="0"/>
        <v>376447</v>
      </c>
      <c r="E28" s="64">
        <v>6540</v>
      </c>
      <c r="F28" s="63">
        <f t="shared" si="1"/>
        <v>56865</v>
      </c>
      <c r="H28" s="34"/>
    </row>
    <row r="29" spans="1:8" ht="12.75">
      <c r="A29" s="80">
        <f t="shared" si="2"/>
        <v>18</v>
      </c>
      <c r="B29" s="57" t="s">
        <v>31</v>
      </c>
      <c r="C29" s="65">
        <v>20134</v>
      </c>
      <c r="D29" s="66">
        <f t="shared" si="0"/>
        <v>396581</v>
      </c>
      <c r="E29" s="64">
        <v>3168</v>
      </c>
      <c r="F29" s="63">
        <f t="shared" si="1"/>
        <v>60033</v>
      </c>
      <c r="H29" s="34"/>
    </row>
    <row r="30" spans="1:8" ht="12.75">
      <c r="A30" s="80">
        <f t="shared" si="2"/>
        <v>19</v>
      </c>
      <c r="B30" s="57" t="s">
        <v>32</v>
      </c>
      <c r="C30" s="65">
        <v>19536</v>
      </c>
      <c r="D30" s="66">
        <f t="shared" si="0"/>
        <v>416117</v>
      </c>
      <c r="E30" s="64">
        <v>13600</v>
      </c>
      <c r="F30" s="63">
        <f t="shared" si="1"/>
        <v>73633</v>
      </c>
      <c r="H30" s="34"/>
    </row>
    <row r="31" spans="1:8" ht="12.75">
      <c r="A31" s="80">
        <f t="shared" si="2"/>
        <v>20</v>
      </c>
      <c r="B31" s="57" t="s">
        <v>33</v>
      </c>
      <c r="C31" s="65">
        <v>48162</v>
      </c>
      <c r="D31" s="66">
        <f t="shared" si="0"/>
        <v>464279</v>
      </c>
      <c r="E31" s="64">
        <v>4260</v>
      </c>
      <c r="F31" s="63">
        <f t="shared" si="1"/>
        <v>77893</v>
      </c>
      <c r="H31" s="34"/>
    </row>
    <row r="32" spans="1:8" ht="12.75">
      <c r="A32" s="80">
        <f t="shared" si="2"/>
        <v>21</v>
      </c>
      <c r="B32" s="57" t="s">
        <v>34</v>
      </c>
      <c r="C32" s="65">
        <v>9136</v>
      </c>
      <c r="D32" s="66">
        <f t="shared" si="0"/>
        <v>473415</v>
      </c>
      <c r="E32" s="64">
        <v>7652</v>
      </c>
      <c r="F32" s="63">
        <f t="shared" si="1"/>
        <v>85545</v>
      </c>
      <c r="H32" s="34"/>
    </row>
    <row r="33" spans="1:8" ht="12.75">
      <c r="A33" s="80">
        <f t="shared" si="2"/>
        <v>22</v>
      </c>
      <c r="B33" s="57" t="s">
        <v>35</v>
      </c>
      <c r="C33" s="65">
        <v>69210</v>
      </c>
      <c r="D33" s="66">
        <f t="shared" si="0"/>
        <v>542625</v>
      </c>
      <c r="E33" s="64">
        <v>4442</v>
      </c>
      <c r="F33" s="63">
        <f t="shared" si="1"/>
        <v>89987</v>
      </c>
      <c r="H33" s="34"/>
    </row>
    <row r="34" spans="1:8" ht="12.75">
      <c r="A34" s="80">
        <f t="shared" si="2"/>
        <v>23</v>
      </c>
      <c r="B34" s="57" t="s">
        <v>36</v>
      </c>
      <c r="C34" s="65">
        <v>8207</v>
      </c>
      <c r="D34" s="66">
        <f t="shared" si="0"/>
        <v>550832</v>
      </c>
      <c r="E34" s="64">
        <v>8291</v>
      </c>
      <c r="F34" s="63">
        <f t="shared" si="1"/>
        <v>98278</v>
      </c>
      <c r="H34" s="34"/>
    </row>
    <row r="35" spans="1:8" ht="12.75">
      <c r="A35" s="80">
        <f t="shared" si="2"/>
        <v>24</v>
      </c>
      <c r="B35" s="57" t="s">
        <v>37</v>
      </c>
      <c r="C35" s="65">
        <v>40246</v>
      </c>
      <c r="D35" s="66">
        <f t="shared" si="0"/>
        <v>591078</v>
      </c>
      <c r="E35" s="64">
        <v>7709</v>
      </c>
      <c r="F35" s="63">
        <f t="shared" si="1"/>
        <v>105987</v>
      </c>
      <c r="H35" s="34"/>
    </row>
    <row r="36" spans="1:8" ht="12.75">
      <c r="A36" s="80">
        <f t="shared" si="2"/>
        <v>25</v>
      </c>
      <c r="B36" s="57" t="s">
        <v>38</v>
      </c>
      <c r="C36" s="65">
        <v>5156</v>
      </c>
      <c r="D36" s="66">
        <f t="shared" si="0"/>
        <v>596234</v>
      </c>
      <c r="E36" s="64">
        <v>5592</v>
      </c>
      <c r="F36" s="63">
        <f t="shared" si="1"/>
        <v>111579</v>
      </c>
      <c r="H36" s="34"/>
    </row>
    <row r="37" spans="1:8" ht="12.75">
      <c r="A37" s="80">
        <f t="shared" si="2"/>
        <v>26</v>
      </c>
      <c r="B37" s="57" t="s">
        <v>39</v>
      </c>
      <c r="C37" s="65">
        <v>0</v>
      </c>
      <c r="D37" s="66">
        <f t="shared" si="0"/>
        <v>596234</v>
      </c>
      <c r="E37" s="64">
        <v>5892</v>
      </c>
      <c r="F37" s="63">
        <f t="shared" si="1"/>
        <v>117471</v>
      </c>
      <c r="H37" s="34"/>
    </row>
    <row r="38" spans="1:8" ht="12.75">
      <c r="A38" s="80">
        <f t="shared" si="2"/>
        <v>27</v>
      </c>
      <c r="B38" s="57" t="s">
        <v>40</v>
      </c>
      <c r="C38" s="65">
        <v>25886</v>
      </c>
      <c r="D38" s="66">
        <f t="shared" si="0"/>
        <v>622120</v>
      </c>
      <c r="E38" s="64">
        <v>1678</v>
      </c>
      <c r="F38" s="63">
        <f t="shared" si="1"/>
        <v>119149</v>
      </c>
      <c r="H38" s="34"/>
    </row>
    <row r="39" spans="1:8" ht="12.75">
      <c r="A39" s="80">
        <f t="shared" si="2"/>
        <v>28</v>
      </c>
      <c r="B39" s="57" t="s">
        <v>41</v>
      </c>
      <c r="C39" s="65">
        <v>0</v>
      </c>
      <c r="D39" s="66">
        <f t="shared" si="0"/>
        <v>622120</v>
      </c>
      <c r="E39" s="64">
        <v>1511</v>
      </c>
      <c r="F39" s="63">
        <f t="shared" si="1"/>
        <v>120660</v>
      </c>
      <c r="H39" s="34"/>
    </row>
    <row r="40" spans="1:8" ht="12.75">
      <c r="A40" s="80">
        <f t="shared" si="2"/>
        <v>29</v>
      </c>
      <c r="B40" s="57" t="s">
        <v>42</v>
      </c>
      <c r="C40" s="65">
        <v>0</v>
      </c>
      <c r="D40" s="66">
        <f t="shared" si="0"/>
        <v>622120</v>
      </c>
      <c r="E40" s="64">
        <v>748</v>
      </c>
      <c r="F40" s="63">
        <f t="shared" si="1"/>
        <v>121408</v>
      </c>
      <c r="H40" s="34"/>
    </row>
    <row r="41" spans="1:8" ht="12.75">
      <c r="A41" s="80">
        <f t="shared" si="2"/>
        <v>30</v>
      </c>
      <c r="B41" s="57" t="s">
        <v>43</v>
      </c>
      <c r="C41" s="65">
        <v>30500</v>
      </c>
      <c r="D41" s="66">
        <f t="shared" si="0"/>
        <v>652620</v>
      </c>
      <c r="E41" s="64">
        <v>3764</v>
      </c>
      <c r="F41" s="63">
        <f t="shared" si="1"/>
        <v>125172</v>
      </c>
      <c r="H41" s="34"/>
    </row>
    <row r="42" spans="1:8" ht="12.75">
      <c r="A42" s="80">
        <f t="shared" si="2"/>
        <v>31</v>
      </c>
      <c r="B42" s="58" t="s">
        <v>44</v>
      </c>
      <c r="C42" s="65">
        <v>0</v>
      </c>
      <c r="D42" s="66">
        <f t="shared" si="0"/>
        <v>652620</v>
      </c>
      <c r="E42" s="64">
        <v>3300</v>
      </c>
      <c r="F42" s="63">
        <f t="shared" si="1"/>
        <v>128472</v>
      </c>
      <c r="H42" s="34"/>
    </row>
    <row r="43" spans="1:8" ht="12.75">
      <c r="A43" s="80">
        <f t="shared" si="2"/>
        <v>32</v>
      </c>
      <c r="B43" s="58" t="s">
        <v>45</v>
      </c>
      <c r="C43" s="70">
        <v>26383</v>
      </c>
      <c r="D43" s="65">
        <f t="shared" si="0"/>
        <v>679003</v>
      </c>
      <c r="E43" s="67">
        <v>5233</v>
      </c>
      <c r="F43" s="74">
        <f t="shared" si="1"/>
        <v>133705</v>
      </c>
      <c r="H43" s="34"/>
    </row>
    <row r="44" spans="1:8" ht="12.75">
      <c r="A44" s="80">
        <f t="shared" si="2"/>
        <v>33</v>
      </c>
      <c r="B44" s="58" t="s">
        <v>46</v>
      </c>
      <c r="C44" s="70">
        <v>0</v>
      </c>
      <c r="D44" s="65">
        <f t="shared" si="0"/>
        <v>679003</v>
      </c>
      <c r="E44" s="67">
        <v>8105</v>
      </c>
      <c r="F44" s="74">
        <f t="shared" si="1"/>
        <v>141810</v>
      </c>
      <c r="H44" s="34"/>
    </row>
    <row r="45" spans="1:8" ht="12.75">
      <c r="A45" s="80">
        <f t="shared" si="2"/>
        <v>34</v>
      </c>
      <c r="B45" s="58" t="s">
        <v>47</v>
      </c>
      <c r="C45" s="70">
        <v>0</v>
      </c>
      <c r="D45" s="65">
        <f t="shared" si="0"/>
        <v>679003</v>
      </c>
      <c r="E45" s="67">
        <v>10505</v>
      </c>
      <c r="F45" s="74">
        <f t="shared" si="1"/>
        <v>152315</v>
      </c>
      <c r="H45" s="34"/>
    </row>
    <row r="46" spans="1:8" ht="12.75">
      <c r="A46" s="80">
        <f t="shared" si="2"/>
        <v>35</v>
      </c>
      <c r="B46" s="58" t="s">
        <v>48</v>
      </c>
      <c r="C46" s="70">
        <v>418</v>
      </c>
      <c r="D46" s="65">
        <f t="shared" si="0"/>
        <v>679421</v>
      </c>
      <c r="E46" s="67">
        <v>2672</v>
      </c>
      <c r="F46" s="74">
        <f t="shared" si="1"/>
        <v>154987</v>
      </c>
      <c r="H46" s="34"/>
    </row>
    <row r="47" spans="1:8" ht="12.75">
      <c r="A47" s="80">
        <f t="shared" si="2"/>
        <v>36</v>
      </c>
      <c r="B47" s="57" t="s">
        <v>49</v>
      </c>
      <c r="C47" s="70">
        <v>30556</v>
      </c>
      <c r="D47" s="65">
        <f t="shared" si="0"/>
        <v>709977</v>
      </c>
      <c r="E47" s="67">
        <v>3737</v>
      </c>
      <c r="F47" s="74">
        <f t="shared" si="1"/>
        <v>158724</v>
      </c>
      <c r="H47" s="34"/>
    </row>
    <row r="48" spans="1:8" ht="12.75">
      <c r="A48" s="80">
        <f t="shared" si="2"/>
        <v>37</v>
      </c>
      <c r="B48" s="57" t="s">
        <v>50</v>
      </c>
      <c r="C48" s="70">
        <v>39587</v>
      </c>
      <c r="D48" s="65">
        <f t="shared" si="0"/>
        <v>749564</v>
      </c>
      <c r="E48" s="67">
        <v>2636</v>
      </c>
      <c r="F48" s="74">
        <f t="shared" si="1"/>
        <v>161360</v>
      </c>
      <c r="H48" s="34"/>
    </row>
    <row r="49" spans="1:8" ht="12.75">
      <c r="A49" s="80">
        <f t="shared" si="2"/>
        <v>38</v>
      </c>
      <c r="B49" s="57" t="s">
        <v>51</v>
      </c>
      <c r="C49" s="70">
        <v>44928</v>
      </c>
      <c r="D49" s="65">
        <f t="shared" si="0"/>
        <v>794492</v>
      </c>
      <c r="E49" s="67">
        <v>2317</v>
      </c>
      <c r="F49" s="74">
        <f t="shared" si="1"/>
        <v>163677</v>
      </c>
      <c r="H49" s="34"/>
    </row>
    <row r="50" spans="1:8" ht="12.75">
      <c r="A50" s="80">
        <f t="shared" si="2"/>
        <v>39</v>
      </c>
      <c r="B50" s="57" t="s">
        <v>52</v>
      </c>
      <c r="C50" s="70">
        <v>36500</v>
      </c>
      <c r="D50" s="65">
        <f t="shared" si="0"/>
        <v>830992</v>
      </c>
      <c r="E50" s="67">
        <v>3873</v>
      </c>
      <c r="F50" s="74">
        <f t="shared" si="1"/>
        <v>167550</v>
      </c>
      <c r="H50" s="34"/>
    </row>
    <row r="51" spans="1:6" ht="12.75">
      <c r="A51" s="80">
        <f t="shared" si="2"/>
        <v>40</v>
      </c>
      <c r="B51" s="57" t="s">
        <v>53</v>
      </c>
      <c r="C51" s="70">
        <v>8427</v>
      </c>
      <c r="D51" s="65">
        <f t="shared" si="0"/>
        <v>839419</v>
      </c>
      <c r="E51" s="67">
        <v>3057</v>
      </c>
      <c r="F51" s="74">
        <f t="shared" si="1"/>
        <v>170607</v>
      </c>
    </row>
    <row r="52" spans="1:6" ht="12.75">
      <c r="A52" s="80">
        <f t="shared" si="2"/>
        <v>41</v>
      </c>
      <c r="B52" s="57" t="s">
        <v>54</v>
      </c>
      <c r="C52" s="70">
        <v>29101</v>
      </c>
      <c r="D52" s="65">
        <f t="shared" si="0"/>
        <v>868520</v>
      </c>
      <c r="E52" s="67">
        <v>1656</v>
      </c>
      <c r="F52" s="74">
        <f t="shared" si="1"/>
        <v>172263</v>
      </c>
    </row>
    <row r="53" spans="1:6" ht="12.75">
      <c r="A53" s="80">
        <f t="shared" si="2"/>
        <v>42</v>
      </c>
      <c r="B53" s="57" t="s">
        <v>55</v>
      </c>
      <c r="C53" s="70">
        <v>35899</v>
      </c>
      <c r="D53" s="65">
        <f t="shared" si="0"/>
        <v>904419</v>
      </c>
      <c r="E53" s="67">
        <v>1961</v>
      </c>
      <c r="F53" s="74">
        <f t="shared" si="1"/>
        <v>174224</v>
      </c>
    </row>
    <row r="54" spans="1:6" ht="12.75">
      <c r="A54" s="80">
        <f t="shared" si="2"/>
        <v>43</v>
      </c>
      <c r="B54" s="57" t="s">
        <v>56</v>
      </c>
      <c r="C54" s="70">
        <v>19851</v>
      </c>
      <c r="D54" s="65">
        <f t="shared" si="0"/>
        <v>924270</v>
      </c>
      <c r="E54" s="67">
        <v>926</v>
      </c>
      <c r="F54" s="74">
        <f t="shared" si="1"/>
        <v>175150</v>
      </c>
    </row>
    <row r="55" spans="1:6" ht="12.75">
      <c r="A55" s="80">
        <f t="shared" si="2"/>
        <v>44</v>
      </c>
      <c r="B55" s="57" t="s">
        <v>57</v>
      </c>
      <c r="C55" s="70">
        <v>16283</v>
      </c>
      <c r="D55" s="65">
        <f t="shared" si="0"/>
        <v>940553</v>
      </c>
      <c r="E55" s="67">
        <v>3431</v>
      </c>
      <c r="F55" s="74">
        <f t="shared" si="1"/>
        <v>178581</v>
      </c>
    </row>
    <row r="56" spans="1:6" ht="12.75">
      <c r="A56" s="80">
        <f t="shared" si="2"/>
        <v>45</v>
      </c>
      <c r="B56" s="57" t="s">
        <v>58</v>
      </c>
      <c r="C56" s="70">
        <v>9339</v>
      </c>
      <c r="D56" s="65">
        <f t="shared" si="0"/>
        <v>949892</v>
      </c>
      <c r="E56" s="67">
        <v>2062</v>
      </c>
      <c r="F56" s="74">
        <f t="shared" si="1"/>
        <v>180643</v>
      </c>
    </row>
    <row r="57" spans="1:6" ht="12.75">
      <c r="A57" s="80">
        <f t="shared" si="2"/>
        <v>46</v>
      </c>
      <c r="B57" s="57" t="s">
        <v>59</v>
      </c>
      <c r="C57" s="70">
        <v>43245</v>
      </c>
      <c r="D57" s="65">
        <f t="shared" si="0"/>
        <v>993137</v>
      </c>
      <c r="E57" s="67">
        <v>1585</v>
      </c>
      <c r="F57" s="74">
        <f t="shared" si="1"/>
        <v>182228</v>
      </c>
    </row>
    <row r="58" spans="1:6" ht="12.75">
      <c r="A58" s="80">
        <f t="shared" si="2"/>
        <v>47</v>
      </c>
      <c r="B58" s="57" t="s">
        <v>60</v>
      </c>
      <c r="C58" s="70">
        <v>61454</v>
      </c>
      <c r="D58" s="65">
        <f t="shared" si="0"/>
        <v>1054591</v>
      </c>
      <c r="E58" s="67">
        <v>3417</v>
      </c>
      <c r="F58" s="74">
        <f t="shared" si="1"/>
        <v>185645</v>
      </c>
    </row>
    <row r="59" spans="1:6" ht="12.75">
      <c r="A59" s="80">
        <f t="shared" si="2"/>
        <v>48</v>
      </c>
      <c r="B59" s="57" t="s">
        <v>61</v>
      </c>
      <c r="C59" s="81">
        <v>21707</v>
      </c>
      <c r="D59" s="66">
        <f t="shared" si="0"/>
        <v>1076298</v>
      </c>
      <c r="E59" s="67">
        <v>2923</v>
      </c>
      <c r="F59" s="74">
        <f t="shared" si="1"/>
        <v>188568</v>
      </c>
    </row>
    <row r="60" spans="1:6" ht="12.75">
      <c r="A60" s="80">
        <f t="shared" si="2"/>
        <v>49</v>
      </c>
      <c r="B60" s="57" t="s">
        <v>62</v>
      </c>
      <c r="C60" s="81">
        <v>13565</v>
      </c>
      <c r="D60" s="66">
        <f t="shared" si="0"/>
        <v>1089863</v>
      </c>
      <c r="E60" s="67">
        <v>2622</v>
      </c>
      <c r="F60" s="74">
        <f t="shared" si="1"/>
        <v>191190</v>
      </c>
    </row>
    <row r="61" spans="1:6" ht="12.75">
      <c r="A61" s="80">
        <f t="shared" si="2"/>
        <v>50</v>
      </c>
      <c r="B61" s="57" t="s">
        <v>63</v>
      </c>
      <c r="C61" s="81">
        <v>48373</v>
      </c>
      <c r="D61" s="66">
        <f t="shared" si="0"/>
        <v>1138236</v>
      </c>
      <c r="E61" s="67">
        <v>3368</v>
      </c>
      <c r="F61" s="74">
        <f t="shared" si="1"/>
        <v>194558</v>
      </c>
    </row>
    <row r="62" spans="1:6" ht="12.75">
      <c r="A62" s="80">
        <f t="shared" si="2"/>
        <v>51</v>
      </c>
      <c r="B62" s="57" t="s">
        <v>64</v>
      </c>
      <c r="C62" s="81">
        <v>28993</v>
      </c>
      <c r="D62" s="66">
        <f t="shared" si="0"/>
        <v>1167229</v>
      </c>
      <c r="E62" s="64">
        <v>3648</v>
      </c>
      <c r="F62" s="63">
        <f t="shared" si="1"/>
        <v>198206</v>
      </c>
    </row>
    <row r="63" spans="1:6" ht="13.5" thickBot="1">
      <c r="A63" s="104">
        <v>52</v>
      </c>
      <c r="B63" s="105" t="s">
        <v>65</v>
      </c>
      <c r="C63" s="106">
        <v>31474</v>
      </c>
      <c r="D63" s="107">
        <f t="shared" si="0"/>
        <v>1198703</v>
      </c>
      <c r="E63" s="108">
        <v>12977</v>
      </c>
      <c r="F63" s="109">
        <f t="shared" si="1"/>
        <v>211183</v>
      </c>
    </row>
    <row r="64" spans="1:5" ht="12.75">
      <c r="A64" s="3"/>
      <c r="B64" s="102"/>
      <c r="C64" s="32"/>
      <c r="E64" s="103"/>
    </row>
    <row r="65" spans="2:4" ht="12.75">
      <c r="B65" s="5"/>
      <c r="D65" s="3" t="s">
        <v>77</v>
      </c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3">
    <mergeCell ref="B7:F7"/>
    <mergeCell ref="B8:F8"/>
    <mergeCell ref="A10:B11"/>
  </mergeCells>
  <printOptions/>
  <pageMargins left="0" right="0" top="0.1968503937007874" bottom="0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2.421875" style="3" customWidth="1"/>
    <col min="3" max="3" width="17.421875" style="31" customWidth="1"/>
    <col min="4" max="4" width="17.421875" style="3" customWidth="1"/>
    <col min="5" max="5" width="18.8515625" style="3" customWidth="1"/>
    <col min="6" max="6" width="18.57421875" style="3" customWidth="1"/>
    <col min="7" max="16384" width="9.140625" style="3" customWidth="1"/>
  </cols>
  <sheetData>
    <row r="1" s="2" customFormat="1" ht="12.75">
      <c r="C1" s="29"/>
    </row>
    <row r="2" s="2" customFormat="1" ht="12.75">
      <c r="C2" s="29"/>
    </row>
    <row r="3" s="2" customFormat="1" ht="12.75">
      <c r="C3" s="29"/>
    </row>
    <row r="4" s="2" customFormat="1" ht="12.75">
      <c r="C4" s="29"/>
    </row>
    <row r="5" s="2" customFormat="1" ht="23.25" customHeight="1">
      <c r="C5" s="29"/>
    </row>
    <row r="6" s="2" customFormat="1" ht="12.75">
      <c r="C6" s="29"/>
    </row>
    <row r="7" s="40" customFormat="1" ht="12.75">
      <c r="C7" s="47"/>
    </row>
    <row r="8" spans="2:9" s="40" customFormat="1" ht="15.75">
      <c r="B8" s="114" t="s">
        <v>86</v>
      </c>
      <c r="C8" s="115"/>
      <c r="D8" s="115"/>
      <c r="E8" s="115"/>
      <c r="F8" s="115"/>
      <c r="G8" s="114"/>
      <c r="H8" s="115"/>
      <c r="I8" s="115"/>
    </row>
    <row r="9" spans="2:9" s="40" customFormat="1" ht="15.75">
      <c r="B9" s="114" t="s">
        <v>101</v>
      </c>
      <c r="C9" s="115"/>
      <c r="D9" s="115"/>
      <c r="E9" s="115"/>
      <c r="F9" s="115"/>
      <c r="G9" s="114"/>
      <c r="H9" s="115"/>
      <c r="I9" s="115"/>
    </row>
    <row r="10" spans="2:9" s="40" customFormat="1" ht="16.5" thickBot="1">
      <c r="B10" s="41"/>
      <c r="C10" s="42"/>
      <c r="D10" s="42"/>
      <c r="E10" s="42"/>
      <c r="F10" s="42"/>
      <c r="G10" s="41"/>
      <c r="H10" s="42"/>
      <c r="I10" s="42"/>
    </row>
    <row r="11" spans="1:6" s="40" customFormat="1" ht="13.5" thickBot="1">
      <c r="A11" s="84"/>
      <c r="B11" s="82" t="s">
        <v>0</v>
      </c>
      <c r="C11" s="48" t="s">
        <v>83</v>
      </c>
      <c r="D11" s="8" t="s">
        <v>84</v>
      </c>
      <c r="E11" s="7" t="s">
        <v>85</v>
      </c>
      <c r="F11" s="8" t="s">
        <v>79</v>
      </c>
    </row>
    <row r="12" spans="1:6" s="40" customFormat="1" ht="13.5" thickBot="1">
      <c r="A12" s="85"/>
      <c r="B12" s="83"/>
      <c r="C12" s="45" t="s">
        <v>1</v>
      </c>
      <c r="D12" s="10" t="s">
        <v>1</v>
      </c>
      <c r="E12" s="9" t="s">
        <v>1</v>
      </c>
      <c r="F12" s="10" t="s">
        <v>1</v>
      </c>
    </row>
    <row r="13" spans="1:6" s="2" customFormat="1" ht="12.75">
      <c r="A13" s="76">
        <v>1</v>
      </c>
      <c r="B13" s="86" t="s">
        <v>71</v>
      </c>
      <c r="C13" s="59">
        <v>12198</v>
      </c>
      <c r="D13" s="60">
        <f>+C13</f>
        <v>12198</v>
      </c>
      <c r="E13" s="61" t="s">
        <v>66</v>
      </c>
      <c r="F13" s="60" t="str">
        <f>+E13</f>
        <v>8581</v>
      </c>
    </row>
    <row r="14" spans="1:6" s="2" customFormat="1" ht="12.75">
      <c r="A14" s="80">
        <f>A13+1</f>
        <v>2</v>
      </c>
      <c r="B14" s="57" t="s">
        <v>15</v>
      </c>
      <c r="C14" s="62">
        <v>4000</v>
      </c>
      <c r="D14" s="63">
        <f aca="true" t="shared" si="0" ref="D14:D45">+D13+C14</f>
        <v>16198</v>
      </c>
      <c r="E14" s="64" t="s">
        <v>67</v>
      </c>
      <c r="F14" s="63">
        <f aca="true" t="shared" si="1" ref="F14:F45">+F13+E14</f>
        <v>20903</v>
      </c>
    </row>
    <row r="15" spans="1:6" ht="12.75">
      <c r="A15" s="80">
        <f aca="true" t="shared" si="2" ref="A15:A63">A14+1</f>
        <v>3</v>
      </c>
      <c r="B15" s="57" t="s">
        <v>16</v>
      </c>
      <c r="C15" s="62">
        <v>15443</v>
      </c>
      <c r="D15" s="63">
        <f t="shared" si="0"/>
        <v>31641</v>
      </c>
      <c r="E15" s="64" t="s">
        <v>68</v>
      </c>
      <c r="F15" s="63">
        <f t="shared" si="1"/>
        <v>35955</v>
      </c>
    </row>
    <row r="16" spans="1:6" ht="12.75">
      <c r="A16" s="80">
        <f t="shared" si="2"/>
        <v>4</v>
      </c>
      <c r="B16" s="57" t="s">
        <v>17</v>
      </c>
      <c r="C16" s="62">
        <v>2600</v>
      </c>
      <c r="D16" s="63">
        <f t="shared" si="0"/>
        <v>34241</v>
      </c>
      <c r="E16" s="64" t="s">
        <v>69</v>
      </c>
      <c r="F16" s="63">
        <f t="shared" si="1"/>
        <v>39587</v>
      </c>
    </row>
    <row r="17" spans="1:6" ht="12.75">
      <c r="A17" s="80">
        <f t="shared" si="2"/>
        <v>5</v>
      </c>
      <c r="B17" s="57" t="s">
        <v>18</v>
      </c>
      <c r="C17" s="62">
        <v>2500</v>
      </c>
      <c r="D17" s="63">
        <f t="shared" si="0"/>
        <v>36741</v>
      </c>
      <c r="E17" s="64" t="s">
        <v>70</v>
      </c>
      <c r="F17" s="63">
        <f t="shared" si="1"/>
        <v>40761</v>
      </c>
    </row>
    <row r="18" spans="1:6" ht="12.75">
      <c r="A18" s="80">
        <f t="shared" si="2"/>
        <v>6</v>
      </c>
      <c r="B18" s="57" t="s">
        <v>19</v>
      </c>
      <c r="C18" s="65">
        <v>0</v>
      </c>
      <c r="D18" s="63">
        <f t="shared" si="0"/>
        <v>36741</v>
      </c>
      <c r="E18" s="64">
        <v>3011</v>
      </c>
      <c r="F18" s="63">
        <f t="shared" si="1"/>
        <v>43772</v>
      </c>
    </row>
    <row r="19" spans="1:6" ht="12.75">
      <c r="A19" s="80">
        <f t="shared" si="2"/>
        <v>7</v>
      </c>
      <c r="B19" s="57" t="s">
        <v>20</v>
      </c>
      <c r="C19" s="66">
        <v>0</v>
      </c>
      <c r="D19" s="63">
        <f t="shared" si="0"/>
        <v>36741</v>
      </c>
      <c r="E19" s="64">
        <v>108</v>
      </c>
      <c r="F19" s="63">
        <f t="shared" si="1"/>
        <v>43880</v>
      </c>
    </row>
    <row r="20" spans="1:6" ht="12.75">
      <c r="A20" s="80">
        <f t="shared" si="2"/>
        <v>8</v>
      </c>
      <c r="B20" s="57" t="s">
        <v>21</v>
      </c>
      <c r="C20" s="66">
        <v>0</v>
      </c>
      <c r="D20" s="63">
        <f t="shared" si="0"/>
        <v>36741</v>
      </c>
      <c r="E20" s="64">
        <v>6201</v>
      </c>
      <c r="F20" s="63">
        <f t="shared" si="1"/>
        <v>50081</v>
      </c>
    </row>
    <row r="21" spans="1:6" ht="12.75">
      <c r="A21" s="80">
        <f t="shared" si="2"/>
        <v>9</v>
      </c>
      <c r="B21" s="57" t="s">
        <v>22</v>
      </c>
      <c r="C21" s="66">
        <v>0</v>
      </c>
      <c r="D21" s="63">
        <f t="shared" si="0"/>
        <v>36741</v>
      </c>
      <c r="E21" s="67">
        <v>0</v>
      </c>
      <c r="F21" s="63">
        <f t="shared" si="1"/>
        <v>50081</v>
      </c>
    </row>
    <row r="22" spans="1:6" ht="12.75">
      <c r="A22" s="80">
        <f t="shared" si="2"/>
        <v>10</v>
      </c>
      <c r="B22" s="57" t="s">
        <v>23</v>
      </c>
      <c r="C22" s="68">
        <v>0</v>
      </c>
      <c r="D22" s="63">
        <f t="shared" si="0"/>
        <v>36741</v>
      </c>
      <c r="E22" s="67">
        <v>1920</v>
      </c>
      <c r="F22" s="63">
        <f t="shared" si="1"/>
        <v>52001</v>
      </c>
    </row>
    <row r="23" spans="1:6" ht="12.75">
      <c r="A23" s="80">
        <f t="shared" si="2"/>
        <v>11</v>
      </c>
      <c r="B23" s="57" t="s">
        <v>24</v>
      </c>
      <c r="C23" s="68">
        <v>0</v>
      </c>
      <c r="D23" s="63">
        <f t="shared" si="0"/>
        <v>36741</v>
      </c>
      <c r="E23" s="69">
        <v>0</v>
      </c>
      <c r="F23" s="63">
        <f t="shared" si="1"/>
        <v>52001</v>
      </c>
    </row>
    <row r="24" spans="1:6" ht="12.75">
      <c r="A24" s="80">
        <f t="shared" si="2"/>
        <v>12</v>
      </c>
      <c r="B24" s="57" t="s">
        <v>25</v>
      </c>
      <c r="C24" s="68">
        <v>0</v>
      </c>
      <c r="D24" s="63">
        <f t="shared" si="0"/>
        <v>36741</v>
      </c>
      <c r="E24" s="69">
        <v>0</v>
      </c>
      <c r="F24" s="63">
        <f t="shared" si="1"/>
        <v>52001</v>
      </c>
    </row>
    <row r="25" spans="1:6" ht="12.75">
      <c r="A25" s="80">
        <f t="shared" si="2"/>
        <v>13</v>
      </c>
      <c r="B25" s="57" t="s">
        <v>26</v>
      </c>
      <c r="C25" s="66">
        <v>0</v>
      </c>
      <c r="D25" s="63">
        <f t="shared" si="0"/>
        <v>36741</v>
      </c>
      <c r="E25" s="67">
        <v>1691</v>
      </c>
      <c r="F25" s="63">
        <f t="shared" si="1"/>
        <v>53692</v>
      </c>
    </row>
    <row r="26" spans="1:6" ht="12.75">
      <c r="A26" s="80">
        <f t="shared" si="2"/>
        <v>14</v>
      </c>
      <c r="B26" s="57" t="s">
        <v>27</v>
      </c>
      <c r="C26" s="65">
        <v>0</v>
      </c>
      <c r="D26" s="63">
        <f t="shared" si="0"/>
        <v>36741</v>
      </c>
      <c r="E26" s="64">
        <v>801</v>
      </c>
      <c r="F26" s="63">
        <f t="shared" si="1"/>
        <v>54493</v>
      </c>
    </row>
    <row r="27" spans="1:6" ht="12.75">
      <c r="A27" s="80">
        <f t="shared" si="2"/>
        <v>15</v>
      </c>
      <c r="B27" s="57" t="s">
        <v>28</v>
      </c>
      <c r="C27" s="65">
        <v>4984</v>
      </c>
      <c r="D27" s="63">
        <f t="shared" si="0"/>
        <v>41725</v>
      </c>
      <c r="E27" s="64">
        <v>4984</v>
      </c>
      <c r="F27" s="63">
        <f t="shared" si="1"/>
        <v>59477</v>
      </c>
    </row>
    <row r="28" spans="1:6" ht="12.75">
      <c r="A28" s="80">
        <f t="shared" si="2"/>
        <v>16</v>
      </c>
      <c r="B28" s="57" t="s">
        <v>29</v>
      </c>
      <c r="C28" s="65">
        <v>3000</v>
      </c>
      <c r="D28" s="63">
        <f t="shared" si="0"/>
        <v>44725</v>
      </c>
      <c r="E28" s="64">
        <v>2221</v>
      </c>
      <c r="F28" s="63">
        <f t="shared" si="1"/>
        <v>61698</v>
      </c>
    </row>
    <row r="29" spans="1:6" ht="12.75">
      <c r="A29" s="80">
        <f t="shared" si="2"/>
        <v>17</v>
      </c>
      <c r="B29" s="57" t="s">
        <v>30</v>
      </c>
      <c r="C29" s="65">
        <v>0</v>
      </c>
      <c r="D29" s="63">
        <f t="shared" si="0"/>
        <v>44725</v>
      </c>
      <c r="E29" s="64">
        <v>755</v>
      </c>
      <c r="F29" s="63">
        <f t="shared" si="1"/>
        <v>62453</v>
      </c>
    </row>
    <row r="30" spans="1:6" ht="12.75">
      <c r="A30" s="80">
        <f t="shared" si="2"/>
        <v>18</v>
      </c>
      <c r="B30" s="57" t="s">
        <v>31</v>
      </c>
      <c r="C30" s="65">
        <v>1800</v>
      </c>
      <c r="D30" s="63">
        <f t="shared" si="0"/>
        <v>46525</v>
      </c>
      <c r="E30" s="64">
        <v>1800</v>
      </c>
      <c r="F30" s="63">
        <f t="shared" si="1"/>
        <v>64253</v>
      </c>
    </row>
    <row r="31" spans="1:6" ht="12.75">
      <c r="A31" s="80">
        <f t="shared" si="2"/>
        <v>19</v>
      </c>
      <c r="B31" s="57" t="s">
        <v>32</v>
      </c>
      <c r="C31" s="65">
        <v>0</v>
      </c>
      <c r="D31" s="63">
        <f t="shared" si="0"/>
        <v>46525</v>
      </c>
      <c r="E31" s="64">
        <v>0</v>
      </c>
      <c r="F31" s="63">
        <f t="shared" si="1"/>
        <v>64253</v>
      </c>
    </row>
    <row r="32" spans="1:6" ht="12.75">
      <c r="A32" s="80">
        <f t="shared" si="2"/>
        <v>20</v>
      </c>
      <c r="B32" s="57" t="s">
        <v>33</v>
      </c>
      <c r="C32" s="65">
        <v>18716</v>
      </c>
      <c r="D32" s="63">
        <f t="shared" si="0"/>
        <v>65241</v>
      </c>
      <c r="E32" s="64">
        <v>9774</v>
      </c>
      <c r="F32" s="63">
        <f t="shared" si="1"/>
        <v>74027</v>
      </c>
    </row>
    <row r="33" spans="1:6" ht="12.75">
      <c r="A33" s="80">
        <f t="shared" si="2"/>
        <v>21</v>
      </c>
      <c r="B33" s="57" t="s">
        <v>34</v>
      </c>
      <c r="C33" s="65">
        <v>1754</v>
      </c>
      <c r="D33" s="63">
        <f t="shared" si="0"/>
        <v>66995</v>
      </c>
      <c r="E33" s="64">
        <v>1754</v>
      </c>
      <c r="F33" s="63">
        <f t="shared" si="1"/>
        <v>75781</v>
      </c>
    </row>
    <row r="34" spans="1:6" ht="12.75">
      <c r="A34" s="80">
        <f t="shared" si="2"/>
        <v>22</v>
      </c>
      <c r="B34" s="57" t="s">
        <v>35</v>
      </c>
      <c r="C34" s="65">
        <v>2683</v>
      </c>
      <c r="D34" s="63">
        <f t="shared" si="0"/>
        <v>69678</v>
      </c>
      <c r="E34" s="64">
        <v>3839</v>
      </c>
      <c r="F34" s="63">
        <f t="shared" si="1"/>
        <v>79620</v>
      </c>
    </row>
    <row r="35" spans="1:6" ht="12.75">
      <c r="A35" s="80">
        <f t="shared" si="2"/>
        <v>23</v>
      </c>
      <c r="B35" s="57" t="s">
        <v>36</v>
      </c>
      <c r="C35" s="65">
        <v>0</v>
      </c>
      <c r="D35" s="63">
        <f t="shared" si="0"/>
        <v>69678</v>
      </c>
      <c r="E35" s="64">
        <v>0</v>
      </c>
      <c r="F35" s="63">
        <f t="shared" si="1"/>
        <v>79620</v>
      </c>
    </row>
    <row r="36" spans="1:6" ht="12.75">
      <c r="A36" s="80">
        <f t="shared" si="2"/>
        <v>24</v>
      </c>
      <c r="B36" s="57" t="s">
        <v>37</v>
      </c>
      <c r="C36" s="65">
        <v>0</v>
      </c>
      <c r="D36" s="63">
        <f t="shared" si="0"/>
        <v>69678</v>
      </c>
      <c r="E36" s="64">
        <v>0</v>
      </c>
      <c r="F36" s="63">
        <f t="shared" si="1"/>
        <v>79620</v>
      </c>
    </row>
    <row r="37" spans="1:6" ht="12.75">
      <c r="A37" s="80">
        <f t="shared" si="2"/>
        <v>25</v>
      </c>
      <c r="B37" s="57" t="s">
        <v>38</v>
      </c>
      <c r="C37" s="65">
        <v>1147</v>
      </c>
      <c r="D37" s="63">
        <f t="shared" si="0"/>
        <v>70825</v>
      </c>
      <c r="E37" s="64">
        <v>1147</v>
      </c>
      <c r="F37" s="63">
        <f t="shared" si="1"/>
        <v>80767</v>
      </c>
    </row>
    <row r="38" spans="1:6" ht="12.75">
      <c r="A38" s="80">
        <f t="shared" si="2"/>
        <v>26</v>
      </c>
      <c r="B38" s="57" t="s">
        <v>39</v>
      </c>
      <c r="C38" s="65">
        <v>0</v>
      </c>
      <c r="D38" s="63">
        <f t="shared" si="0"/>
        <v>70825</v>
      </c>
      <c r="E38" s="64">
        <v>0</v>
      </c>
      <c r="F38" s="63">
        <f t="shared" si="1"/>
        <v>80767</v>
      </c>
    </row>
    <row r="39" spans="1:6" ht="12.75">
      <c r="A39" s="80">
        <f t="shared" si="2"/>
        <v>27</v>
      </c>
      <c r="B39" s="57" t="s">
        <v>40</v>
      </c>
      <c r="C39" s="65">
        <v>0</v>
      </c>
      <c r="D39" s="63">
        <f t="shared" si="0"/>
        <v>70825</v>
      </c>
      <c r="E39" s="64">
        <v>0</v>
      </c>
      <c r="F39" s="63">
        <f t="shared" si="1"/>
        <v>80767</v>
      </c>
    </row>
    <row r="40" spans="1:6" ht="12.75">
      <c r="A40" s="80">
        <f t="shared" si="2"/>
        <v>28</v>
      </c>
      <c r="B40" s="57" t="s">
        <v>41</v>
      </c>
      <c r="C40" s="65">
        <v>0</v>
      </c>
      <c r="D40" s="63">
        <f t="shared" si="0"/>
        <v>70825</v>
      </c>
      <c r="E40" s="64">
        <v>0</v>
      </c>
      <c r="F40" s="63">
        <f t="shared" si="1"/>
        <v>80767</v>
      </c>
    </row>
    <row r="41" spans="1:6" ht="12.75">
      <c r="A41" s="80">
        <f t="shared" si="2"/>
        <v>29</v>
      </c>
      <c r="B41" s="57" t="s">
        <v>42</v>
      </c>
      <c r="C41" s="65">
        <v>0</v>
      </c>
      <c r="D41" s="63">
        <f t="shared" si="0"/>
        <v>70825</v>
      </c>
      <c r="E41" s="64">
        <v>0</v>
      </c>
      <c r="F41" s="63">
        <f t="shared" si="1"/>
        <v>80767</v>
      </c>
    </row>
    <row r="42" spans="1:6" ht="12.75">
      <c r="A42" s="80">
        <f t="shared" si="2"/>
        <v>30</v>
      </c>
      <c r="B42" s="57" t="s">
        <v>43</v>
      </c>
      <c r="C42" s="65">
        <v>0</v>
      </c>
      <c r="D42" s="63">
        <f t="shared" si="0"/>
        <v>70825</v>
      </c>
      <c r="E42" s="64">
        <v>0</v>
      </c>
      <c r="F42" s="63">
        <f t="shared" si="1"/>
        <v>80767</v>
      </c>
    </row>
    <row r="43" spans="1:6" ht="12.75">
      <c r="A43" s="80">
        <f t="shared" si="2"/>
        <v>31</v>
      </c>
      <c r="B43" s="58" t="s">
        <v>44</v>
      </c>
      <c r="C43" s="65">
        <v>0</v>
      </c>
      <c r="D43" s="63">
        <f t="shared" si="0"/>
        <v>70825</v>
      </c>
      <c r="E43" s="64">
        <v>2507</v>
      </c>
      <c r="F43" s="63">
        <f t="shared" si="1"/>
        <v>83274</v>
      </c>
    </row>
    <row r="44" spans="1:6" ht="12.75">
      <c r="A44" s="80">
        <f t="shared" si="2"/>
        <v>32</v>
      </c>
      <c r="B44" s="58" t="s">
        <v>45</v>
      </c>
      <c r="C44" s="65">
        <v>6480</v>
      </c>
      <c r="D44" s="63">
        <f t="shared" si="0"/>
        <v>77305</v>
      </c>
      <c r="E44" s="67">
        <v>4180</v>
      </c>
      <c r="F44" s="63">
        <f t="shared" si="1"/>
        <v>87454</v>
      </c>
    </row>
    <row r="45" spans="1:6" ht="12.75">
      <c r="A45" s="80">
        <f t="shared" si="2"/>
        <v>33</v>
      </c>
      <c r="B45" s="58" t="s">
        <v>46</v>
      </c>
      <c r="C45" s="65">
        <v>0</v>
      </c>
      <c r="D45" s="63">
        <f t="shared" si="0"/>
        <v>77305</v>
      </c>
      <c r="E45" s="67">
        <v>5023</v>
      </c>
      <c r="F45" s="63">
        <f t="shared" si="1"/>
        <v>92477</v>
      </c>
    </row>
    <row r="46" spans="1:6" ht="12.75">
      <c r="A46" s="80">
        <f t="shared" si="2"/>
        <v>34</v>
      </c>
      <c r="B46" s="58" t="s">
        <v>47</v>
      </c>
      <c r="C46" s="65">
        <v>0</v>
      </c>
      <c r="D46" s="63">
        <f aca="true" t="shared" si="3" ref="D46:D64">+D45+C46</f>
        <v>77305</v>
      </c>
      <c r="E46" s="67">
        <v>0</v>
      </c>
      <c r="F46" s="63">
        <f aca="true" t="shared" si="4" ref="F46:F64">+F45+E46</f>
        <v>92477</v>
      </c>
    </row>
    <row r="47" spans="1:6" ht="12.75">
      <c r="A47" s="80">
        <f t="shared" si="2"/>
        <v>35</v>
      </c>
      <c r="B47" s="58" t="s">
        <v>48</v>
      </c>
      <c r="C47" s="65">
        <v>0</v>
      </c>
      <c r="D47" s="63">
        <f t="shared" si="3"/>
        <v>77305</v>
      </c>
      <c r="E47" s="67">
        <v>1924</v>
      </c>
      <c r="F47" s="63">
        <f t="shared" si="4"/>
        <v>94401</v>
      </c>
    </row>
    <row r="48" spans="1:6" ht="12.75">
      <c r="A48" s="80">
        <f t="shared" si="2"/>
        <v>36</v>
      </c>
      <c r="B48" s="57" t="s">
        <v>49</v>
      </c>
      <c r="C48" s="65">
        <v>0</v>
      </c>
      <c r="D48" s="63">
        <f t="shared" si="3"/>
        <v>77305</v>
      </c>
      <c r="E48" s="67">
        <v>0</v>
      </c>
      <c r="F48" s="63">
        <f t="shared" si="4"/>
        <v>94401</v>
      </c>
    </row>
    <row r="49" spans="1:6" ht="12.75">
      <c r="A49" s="80">
        <f t="shared" si="2"/>
        <v>37</v>
      </c>
      <c r="B49" s="57" t="s">
        <v>50</v>
      </c>
      <c r="C49" s="65">
        <v>500</v>
      </c>
      <c r="D49" s="63">
        <f t="shared" si="3"/>
        <v>77805</v>
      </c>
      <c r="E49" s="67">
        <v>0</v>
      </c>
      <c r="F49" s="63">
        <f t="shared" si="4"/>
        <v>94401</v>
      </c>
    </row>
    <row r="50" spans="1:6" ht="12.75">
      <c r="A50" s="80">
        <f t="shared" si="2"/>
        <v>38</v>
      </c>
      <c r="B50" s="57" t="s">
        <v>51</v>
      </c>
      <c r="C50" s="65">
        <v>9280</v>
      </c>
      <c r="D50" s="63">
        <f t="shared" si="3"/>
        <v>87085</v>
      </c>
      <c r="E50" s="67">
        <v>0</v>
      </c>
      <c r="F50" s="63">
        <f t="shared" si="4"/>
        <v>94401</v>
      </c>
    </row>
    <row r="51" spans="1:6" ht="12.75">
      <c r="A51" s="80">
        <f t="shared" si="2"/>
        <v>39</v>
      </c>
      <c r="B51" s="57" t="s">
        <v>52</v>
      </c>
      <c r="C51" s="65">
        <v>7887</v>
      </c>
      <c r="D51" s="63">
        <f t="shared" si="3"/>
        <v>94972</v>
      </c>
      <c r="E51" s="67">
        <v>7844</v>
      </c>
      <c r="F51" s="63">
        <f t="shared" si="4"/>
        <v>102245</v>
      </c>
    </row>
    <row r="52" spans="1:6" ht="12.75">
      <c r="A52" s="80">
        <f t="shared" si="2"/>
        <v>40</v>
      </c>
      <c r="B52" s="57" t="s">
        <v>53</v>
      </c>
      <c r="C52" s="65">
        <v>9001</v>
      </c>
      <c r="D52" s="63">
        <f t="shared" si="3"/>
        <v>103973</v>
      </c>
      <c r="E52" s="67">
        <v>11351</v>
      </c>
      <c r="F52" s="63">
        <f t="shared" si="4"/>
        <v>113596</v>
      </c>
    </row>
    <row r="53" spans="1:6" ht="12.75">
      <c r="A53" s="80">
        <f t="shared" si="2"/>
        <v>41</v>
      </c>
      <c r="B53" s="57" t="s">
        <v>54</v>
      </c>
      <c r="C53" s="70">
        <v>15143</v>
      </c>
      <c r="D53" s="63">
        <f t="shared" si="3"/>
        <v>119116</v>
      </c>
      <c r="E53" s="67">
        <v>12269</v>
      </c>
      <c r="F53" s="63">
        <f t="shared" si="4"/>
        <v>125865</v>
      </c>
    </row>
    <row r="54" spans="1:6" ht="12.75">
      <c r="A54" s="80">
        <f t="shared" si="2"/>
        <v>42</v>
      </c>
      <c r="B54" s="57" t="s">
        <v>55</v>
      </c>
      <c r="C54" s="70">
        <v>402</v>
      </c>
      <c r="D54" s="63">
        <f t="shared" si="3"/>
        <v>119518</v>
      </c>
      <c r="E54" s="67">
        <v>7739</v>
      </c>
      <c r="F54" s="63">
        <f t="shared" si="4"/>
        <v>133604</v>
      </c>
    </row>
    <row r="55" spans="1:6" ht="12.75">
      <c r="A55" s="80">
        <f t="shared" si="2"/>
        <v>43</v>
      </c>
      <c r="B55" s="57" t="s">
        <v>56</v>
      </c>
      <c r="C55" s="70">
        <v>2514</v>
      </c>
      <c r="D55" s="63">
        <f t="shared" si="3"/>
        <v>122032</v>
      </c>
      <c r="E55" s="67">
        <v>5550</v>
      </c>
      <c r="F55" s="63">
        <f t="shared" si="4"/>
        <v>139154</v>
      </c>
    </row>
    <row r="56" spans="1:6" ht="12.75">
      <c r="A56" s="80">
        <f t="shared" si="2"/>
        <v>44</v>
      </c>
      <c r="B56" s="57" t="s">
        <v>57</v>
      </c>
      <c r="C56" s="70">
        <v>5154</v>
      </c>
      <c r="D56" s="63">
        <f t="shared" si="3"/>
        <v>127186</v>
      </c>
      <c r="E56" s="67">
        <v>2978</v>
      </c>
      <c r="F56" s="63">
        <f t="shared" si="4"/>
        <v>142132</v>
      </c>
    </row>
    <row r="57" spans="1:6" ht="12.75">
      <c r="A57" s="80">
        <f t="shared" si="2"/>
        <v>45</v>
      </c>
      <c r="B57" s="57" t="s">
        <v>58</v>
      </c>
      <c r="C57" s="70">
        <v>0</v>
      </c>
      <c r="D57" s="63">
        <f t="shared" si="3"/>
        <v>127186</v>
      </c>
      <c r="E57" s="67">
        <v>1989</v>
      </c>
      <c r="F57" s="63">
        <f t="shared" si="4"/>
        <v>144121</v>
      </c>
    </row>
    <row r="58" spans="1:6" ht="12.75">
      <c r="A58" s="80">
        <f t="shared" si="2"/>
        <v>46</v>
      </c>
      <c r="B58" s="57" t="s">
        <v>59</v>
      </c>
      <c r="C58" s="70">
        <v>0</v>
      </c>
      <c r="D58" s="63">
        <f t="shared" si="3"/>
        <v>127186</v>
      </c>
      <c r="E58" s="67">
        <v>237</v>
      </c>
      <c r="F58" s="63">
        <f t="shared" si="4"/>
        <v>144358</v>
      </c>
    </row>
    <row r="59" spans="1:6" ht="12.75">
      <c r="A59" s="80">
        <f t="shared" si="2"/>
        <v>47</v>
      </c>
      <c r="B59" s="57" t="s">
        <v>60</v>
      </c>
      <c r="C59" s="70">
        <v>6149</v>
      </c>
      <c r="D59" s="63">
        <f t="shared" si="3"/>
        <v>133335</v>
      </c>
      <c r="E59" s="64">
        <v>3474</v>
      </c>
      <c r="F59" s="63">
        <f t="shared" si="4"/>
        <v>147832</v>
      </c>
    </row>
    <row r="60" spans="1:6" ht="12.75">
      <c r="A60" s="80">
        <f t="shared" si="2"/>
        <v>48</v>
      </c>
      <c r="B60" s="57" t="s">
        <v>61</v>
      </c>
      <c r="C60" s="70">
        <v>12000</v>
      </c>
      <c r="D60" s="63">
        <f t="shared" si="3"/>
        <v>145335</v>
      </c>
      <c r="E60" s="64">
        <v>4235</v>
      </c>
      <c r="F60" s="63">
        <f t="shared" si="4"/>
        <v>152067</v>
      </c>
    </row>
    <row r="61" spans="1:6" ht="12.75">
      <c r="A61" s="80">
        <f t="shared" si="2"/>
        <v>49</v>
      </c>
      <c r="B61" s="57" t="s">
        <v>62</v>
      </c>
      <c r="C61" s="70">
        <v>0</v>
      </c>
      <c r="D61" s="63">
        <f t="shared" si="3"/>
        <v>145335</v>
      </c>
      <c r="E61" s="64">
        <v>5926</v>
      </c>
      <c r="F61" s="63">
        <f t="shared" si="4"/>
        <v>157993</v>
      </c>
    </row>
    <row r="62" spans="1:6" ht="12.75">
      <c r="A62" s="80">
        <f t="shared" si="2"/>
        <v>50</v>
      </c>
      <c r="B62" s="57" t="s">
        <v>63</v>
      </c>
      <c r="C62" s="70">
        <v>500</v>
      </c>
      <c r="D62" s="63">
        <f t="shared" si="3"/>
        <v>145835</v>
      </c>
      <c r="E62" s="64">
        <v>3459</v>
      </c>
      <c r="F62" s="63">
        <f t="shared" si="4"/>
        <v>161452</v>
      </c>
    </row>
    <row r="63" spans="1:6" ht="12.75">
      <c r="A63" s="80">
        <f t="shared" si="2"/>
        <v>51</v>
      </c>
      <c r="B63" s="57" t="s">
        <v>64</v>
      </c>
      <c r="C63" s="70">
        <v>8000</v>
      </c>
      <c r="D63" s="63">
        <f t="shared" si="3"/>
        <v>153835</v>
      </c>
      <c r="E63" s="64">
        <v>3950</v>
      </c>
      <c r="F63" s="63">
        <f t="shared" si="4"/>
        <v>165402</v>
      </c>
    </row>
    <row r="64" spans="1:6" ht="13.5" thickBot="1">
      <c r="A64" s="33">
        <v>52</v>
      </c>
      <c r="B64" s="87" t="s">
        <v>65</v>
      </c>
      <c r="C64" s="88">
        <v>6917</v>
      </c>
      <c r="D64" s="89">
        <f t="shared" si="3"/>
        <v>160752</v>
      </c>
      <c r="E64" s="78">
        <v>8201</v>
      </c>
      <c r="F64" s="79">
        <f t="shared" si="4"/>
        <v>173603</v>
      </c>
    </row>
    <row r="65" spans="2:6" ht="15.75">
      <c r="B65" s="36"/>
      <c r="C65" s="37"/>
      <c r="D65" s="38"/>
      <c r="E65" s="39"/>
      <c r="F65" s="38"/>
    </row>
    <row r="66" spans="2:4" ht="12.75">
      <c r="B66" s="5"/>
      <c r="D66" s="3" t="s">
        <v>77</v>
      </c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4">
    <mergeCell ref="B8:F8"/>
    <mergeCell ref="G8:I8"/>
    <mergeCell ref="G9:I9"/>
    <mergeCell ref="B9:F9"/>
  </mergeCells>
  <printOptions horizontalCentered="1"/>
  <pageMargins left="0.15748031496062992" right="0" top="0.1968503937007874" bottom="0" header="0" footer="0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4.8515625" style="0" customWidth="1"/>
    <col min="4" max="4" width="23.7109375" style="0" customWidth="1"/>
    <col min="5" max="5" width="29.140625" style="0" customWidth="1"/>
    <col min="6" max="6" width="19.5742187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s="23" customFormat="1" ht="12.75">
      <c r="B6" s="28"/>
      <c r="C6" s="28"/>
      <c r="D6" s="28"/>
      <c r="E6" s="28"/>
    </row>
    <row r="7" spans="2:7" ht="15.75">
      <c r="B7" s="126" t="s">
        <v>87</v>
      </c>
      <c r="C7" s="127"/>
      <c r="D7" s="127"/>
      <c r="E7" s="127"/>
      <c r="F7" s="127"/>
      <c r="G7" s="6"/>
    </row>
    <row r="8" spans="2:5" ht="12.75">
      <c r="B8" s="6"/>
      <c r="C8" s="6"/>
      <c r="D8" s="6"/>
      <c r="E8" s="6"/>
    </row>
    <row r="9" spans="2:7" ht="16.5" thickBot="1">
      <c r="B9" s="128" t="s">
        <v>88</v>
      </c>
      <c r="C9" s="129"/>
      <c r="D9" s="129"/>
      <c r="E9" s="129"/>
      <c r="F9" s="129"/>
      <c r="G9" s="56"/>
    </row>
    <row r="10" spans="2:7" ht="16.5" thickBot="1">
      <c r="B10" s="55"/>
      <c r="C10" s="28"/>
      <c r="D10" s="28"/>
      <c r="E10" s="28"/>
      <c r="F10" s="28"/>
      <c r="G10" s="56"/>
    </row>
    <row r="11" spans="2:7" ht="12.75">
      <c r="B11" s="120" t="s">
        <v>92</v>
      </c>
      <c r="C11" s="121"/>
      <c r="D11" s="51" t="s">
        <v>93</v>
      </c>
      <c r="E11" s="51" t="s">
        <v>94</v>
      </c>
      <c r="F11" s="51" t="s">
        <v>95</v>
      </c>
      <c r="G11" s="90"/>
    </row>
    <row r="12" spans="2:7" ht="13.5" thickBot="1">
      <c r="B12" s="122"/>
      <c r="C12" s="123"/>
      <c r="D12" s="17" t="s">
        <v>91</v>
      </c>
      <c r="E12" s="17" t="s">
        <v>91</v>
      </c>
      <c r="F12" s="17" t="s">
        <v>91</v>
      </c>
      <c r="G12" s="90"/>
    </row>
    <row r="13" spans="2:7" ht="12.75">
      <c r="B13" s="52"/>
      <c r="C13" s="53"/>
      <c r="D13" s="54"/>
      <c r="E13" s="54"/>
      <c r="F13" s="54"/>
      <c r="G13" s="90"/>
    </row>
    <row r="14" spans="2:7" ht="12.75">
      <c r="B14" s="24" t="s">
        <v>96</v>
      </c>
      <c r="C14" s="110"/>
      <c r="D14" s="112">
        <v>368739</v>
      </c>
      <c r="E14" s="112">
        <v>38330</v>
      </c>
      <c r="F14" s="92">
        <f>+D14+E14</f>
        <v>407069</v>
      </c>
      <c r="G14" s="90"/>
    </row>
    <row r="15" spans="2:7" ht="12.75">
      <c r="B15" s="130" t="s">
        <v>9</v>
      </c>
      <c r="C15" s="131"/>
      <c r="D15" s="92">
        <v>74714</v>
      </c>
      <c r="E15" s="92">
        <v>2000</v>
      </c>
      <c r="F15" s="92">
        <f>+D15+E15</f>
        <v>76714</v>
      </c>
      <c r="G15" s="90"/>
    </row>
    <row r="16" spans="2:7" ht="12.75">
      <c r="B16" s="130" t="s">
        <v>10</v>
      </c>
      <c r="C16" s="131"/>
      <c r="D16" s="92">
        <v>42449</v>
      </c>
      <c r="E16" s="92">
        <v>6917</v>
      </c>
      <c r="F16" s="92">
        <f aca="true" t="shared" si="0" ref="F16:F21">+D16+E16</f>
        <v>49366</v>
      </c>
      <c r="G16" s="90"/>
    </row>
    <row r="17" spans="2:7" ht="12.75">
      <c r="B17" s="130" t="s">
        <v>11</v>
      </c>
      <c r="C17" s="131"/>
      <c r="D17" s="92">
        <v>54831</v>
      </c>
      <c r="E17" s="92">
        <v>4100</v>
      </c>
      <c r="F17" s="92">
        <f t="shared" si="0"/>
        <v>58931</v>
      </c>
      <c r="G17" s="90"/>
    </row>
    <row r="18" spans="2:7" ht="12.75">
      <c r="B18" s="130" t="s">
        <v>12</v>
      </c>
      <c r="C18" s="131"/>
      <c r="D18" s="92">
        <v>518002</v>
      </c>
      <c r="E18" s="92">
        <v>89437</v>
      </c>
      <c r="F18" s="92">
        <f t="shared" si="0"/>
        <v>607439</v>
      </c>
      <c r="G18" s="90"/>
    </row>
    <row r="19" spans="2:7" ht="12.75">
      <c r="B19" s="24" t="s">
        <v>97</v>
      </c>
      <c r="C19" s="25"/>
      <c r="D19" s="92">
        <v>13013</v>
      </c>
      <c r="E19" s="92">
        <v>12000</v>
      </c>
      <c r="F19" s="92">
        <f t="shared" si="0"/>
        <v>25013</v>
      </c>
      <c r="G19" s="90"/>
    </row>
    <row r="20" spans="2:7" ht="12.75">
      <c r="B20" s="24" t="s">
        <v>98</v>
      </c>
      <c r="C20" s="25"/>
      <c r="D20" s="92">
        <v>13521</v>
      </c>
      <c r="E20" s="92">
        <v>0</v>
      </c>
      <c r="F20" s="92">
        <f t="shared" si="0"/>
        <v>13521</v>
      </c>
      <c r="G20" s="90"/>
    </row>
    <row r="21" spans="2:7" ht="12.75">
      <c r="B21" s="130" t="s">
        <v>13</v>
      </c>
      <c r="C21" s="131"/>
      <c r="D21" s="92">
        <v>113434</v>
      </c>
      <c r="E21" s="92">
        <v>7968</v>
      </c>
      <c r="F21" s="92">
        <f t="shared" si="0"/>
        <v>121402</v>
      </c>
      <c r="G21" s="90"/>
    </row>
    <row r="22" spans="2:7" ht="12.75">
      <c r="B22" s="13"/>
      <c r="C22" s="14"/>
      <c r="D22" s="93"/>
      <c r="E22" s="93"/>
      <c r="F22" s="92"/>
      <c r="G22" s="90"/>
    </row>
    <row r="23" spans="2:7" ht="12.75">
      <c r="B23" s="13"/>
      <c r="C23" s="14"/>
      <c r="D23" s="93"/>
      <c r="E23" s="93"/>
      <c r="F23" s="93"/>
      <c r="G23" s="90"/>
    </row>
    <row r="24" spans="2:7" ht="13.5" thickBot="1">
      <c r="B24" s="124"/>
      <c r="C24" s="125"/>
      <c r="D24" s="94">
        <f>SUM(D12:D22)</f>
        <v>1198703</v>
      </c>
      <c r="E24" s="94">
        <f>SUM(E12:E22)</f>
        <v>160752</v>
      </c>
      <c r="F24" s="94">
        <f>SUM(F12:F22)</f>
        <v>1359455</v>
      </c>
      <c r="G24" s="91"/>
    </row>
    <row r="25" spans="2:7" ht="14.25" thickBot="1" thickTop="1">
      <c r="B25" s="118"/>
      <c r="C25" s="119"/>
      <c r="D25" s="113"/>
      <c r="E25" s="113"/>
      <c r="F25" s="113"/>
      <c r="G25" s="90"/>
    </row>
    <row r="26" spans="2:7" ht="12.75">
      <c r="B26" s="22"/>
      <c r="C26" s="22"/>
      <c r="D26" s="23"/>
      <c r="E26" s="23"/>
      <c r="F26" s="23"/>
      <c r="G26" s="23"/>
    </row>
    <row r="27" spans="2:5" ht="13.5" thickBot="1">
      <c r="B27" s="6"/>
      <c r="C27" s="6"/>
      <c r="D27" s="6"/>
      <c r="E27" s="6"/>
    </row>
    <row r="28" spans="2:6" ht="12.75">
      <c r="B28" s="21"/>
      <c r="C28" s="21"/>
      <c r="D28" s="21"/>
      <c r="E28" s="21"/>
      <c r="F28" s="20"/>
    </row>
    <row r="29" spans="2:5" ht="12.75">
      <c r="B29" s="6"/>
      <c r="C29" s="6"/>
      <c r="D29" s="6"/>
      <c r="E29" s="6"/>
    </row>
    <row r="30" spans="2:9" ht="15.75">
      <c r="B30" s="126" t="s">
        <v>89</v>
      </c>
      <c r="C30" s="127"/>
      <c r="D30" s="127"/>
      <c r="E30" s="127"/>
      <c r="F30" s="127"/>
      <c r="G30" s="6"/>
      <c r="H30" s="6"/>
      <c r="I30" s="6"/>
    </row>
    <row r="31" spans="2:11" ht="15.75">
      <c r="B31" s="6"/>
      <c r="C31" s="6"/>
      <c r="D31" s="6"/>
      <c r="E31" s="6"/>
      <c r="G31" s="126"/>
      <c r="H31" s="127"/>
      <c r="I31" s="127"/>
      <c r="J31" s="127"/>
      <c r="K31" s="127"/>
    </row>
    <row r="32" spans="2:6" ht="15.75">
      <c r="B32" s="126" t="s">
        <v>88</v>
      </c>
      <c r="C32" s="134"/>
      <c r="D32" s="134"/>
      <c r="E32" s="134"/>
      <c r="F32" s="134"/>
    </row>
    <row r="33" spans="4:6" ht="13.5" thickBot="1">
      <c r="D33" s="23"/>
      <c r="E33" s="23"/>
      <c r="F33" s="23"/>
    </row>
    <row r="34" spans="2:6" ht="12.75">
      <c r="B34" s="120" t="s">
        <v>14</v>
      </c>
      <c r="C34" s="121"/>
      <c r="D34" s="132" t="s">
        <v>99</v>
      </c>
      <c r="E34" s="132" t="s">
        <v>100</v>
      </c>
      <c r="F34" s="35" t="s">
        <v>90</v>
      </c>
    </row>
    <row r="35" spans="2:6" ht="12.75">
      <c r="B35" s="52"/>
      <c r="C35" s="101"/>
      <c r="D35" s="133"/>
      <c r="E35" s="133"/>
      <c r="F35" s="53"/>
    </row>
    <row r="36" spans="2:6" ht="13.5" thickBot="1">
      <c r="B36" s="50"/>
      <c r="C36" s="49"/>
      <c r="D36" s="17" t="s">
        <v>91</v>
      </c>
      <c r="E36" s="17" t="s">
        <v>91</v>
      </c>
      <c r="F36" s="17" t="s">
        <v>91</v>
      </c>
    </row>
    <row r="37" spans="2:6" ht="12.75">
      <c r="B37" s="135"/>
      <c r="C37" s="136"/>
      <c r="D37" s="11"/>
      <c r="E37" s="12"/>
      <c r="F37" s="18"/>
    </row>
    <row r="38" spans="2:6" ht="12.75">
      <c r="B38" s="130" t="s">
        <v>2</v>
      </c>
      <c r="C38" s="131"/>
      <c r="D38" s="95">
        <v>90340</v>
      </c>
      <c r="E38" s="96">
        <v>17874</v>
      </c>
      <c r="F38" s="92">
        <f>+D38+E38</f>
        <v>108214</v>
      </c>
    </row>
    <row r="39" spans="2:6" ht="12.75">
      <c r="B39" s="130" t="s">
        <v>3</v>
      </c>
      <c r="C39" s="131"/>
      <c r="D39" s="95">
        <v>48755</v>
      </c>
      <c r="E39" s="97">
        <v>44408</v>
      </c>
      <c r="F39" s="92">
        <f aca="true" t="shared" si="1" ref="F39:F44">+D39+E39</f>
        <v>93163</v>
      </c>
    </row>
    <row r="40" spans="2:6" ht="12.75">
      <c r="B40" s="24" t="s">
        <v>4</v>
      </c>
      <c r="C40" s="25"/>
      <c r="D40" s="95">
        <v>994</v>
      </c>
      <c r="E40" s="97">
        <v>1818</v>
      </c>
      <c r="F40" s="92">
        <f t="shared" si="1"/>
        <v>2812</v>
      </c>
    </row>
    <row r="41" spans="2:6" ht="12.75">
      <c r="B41" s="24" t="s">
        <v>5</v>
      </c>
      <c r="C41" s="25"/>
      <c r="D41" s="95">
        <v>21585</v>
      </c>
      <c r="E41" s="97">
        <v>0</v>
      </c>
      <c r="F41" s="92">
        <f t="shared" si="1"/>
        <v>21585</v>
      </c>
    </row>
    <row r="42" spans="2:6" ht="12.75">
      <c r="B42" s="24" t="s">
        <v>6</v>
      </c>
      <c r="C42" s="25"/>
      <c r="D42" s="95">
        <v>10716</v>
      </c>
      <c r="E42" s="97">
        <v>25140</v>
      </c>
      <c r="F42" s="92">
        <f t="shared" si="1"/>
        <v>35856</v>
      </c>
    </row>
    <row r="43" spans="2:6" ht="12.75">
      <c r="B43" s="24" t="s">
        <v>7</v>
      </c>
      <c r="C43" s="25"/>
      <c r="D43" s="95">
        <v>11671</v>
      </c>
      <c r="E43" s="97">
        <v>0</v>
      </c>
      <c r="F43" s="92">
        <f t="shared" si="1"/>
        <v>11671</v>
      </c>
    </row>
    <row r="44" spans="2:6" ht="12.75">
      <c r="B44" s="26" t="s">
        <v>8</v>
      </c>
      <c r="C44" s="27"/>
      <c r="D44" s="95">
        <v>27122</v>
      </c>
      <c r="E44" s="97">
        <v>84363</v>
      </c>
      <c r="F44" s="92">
        <f t="shared" si="1"/>
        <v>111485</v>
      </c>
    </row>
    <row r="45" spans="2:6" ht="12.75">
      <c r="B45" s="137"/>
      <c r="C45" s="111"/>
      <c r="D45" s="98"/>
      <c r="E45" s="99"/>
      <c r="F45" s="93"/>
    </row>
    <row r="46" spans="2:6" ht="13.5" thickBot="1">
      <c r="B46" s="124"/>
      <c r="C46" s="125"/>
      <c r="D46" s="100">
        <f>SUM(D38:D45)</f>
        <v>211183</v>
      </c>
      <c r="E46" s="100">
        <f>SUM(E38:E45)</f>
        <v>173603</v>
      </c>
      <c r="F46" s="94">
        <f>+D46+E46</f>
        <v>384786</v>
      </c>
    </row>
    <row r="47" spans="2:6" ht="14.25" thickBot="1" thickTop="1">
      <c r="B47" s="118"/>
      <c r="C47" s="119"/>
      <c r="D47" s="15"/>
      <c r="E47" s="16"/>
      <c r="F47" s="19"/>
    </row>
    <row r="49" spans="2:5" ht="12.75">
      <c r="B49" s="28"/>
      <c r="C49" s="28"/>
      <c r="D49" s="28"/>
      <c r="E49" s="28"/>
    </row>
  </sheetData>
  <sheetProtection/>
  <mergeCells count="22">
    <mergeCell ref="B47:C47"/>
    <mergeCell ref="B37:C37"/>
    <mergeCell ref="B38:C38"/>
    <mergeCell ref="B39:C39"/>
    <mergeCell ref="B45:C45"/>
    <mergeCell ref="G31:K31"/>
    <mergeCell ref="B32:F32"/>
    <mergeCell ref="B17:C17"/>
    <mergeCell ref="B18:C18"/>
    <mergeCell ref="B21:C21"/>
    <mergeCell ref="B24:C24"/>
    <mergeCell ref="B25:C25"/>
    <mergeCell ref="B30:F30"/>
    <mergeCell ref="B11:C12"/>
    <mergeCell ref="B46:C46"/>
    <mergeCell ref="B34:C34"/>
    <mergeCell ref="B7:F7"/>
    <mergeCell ref="B9:F9"/>
    <mergeCell ref="B15:C15"/>
    <mergeCell ref="B16:C16"/>
    <mergeCell ref="D34:D35"/>
    <mergeCell ref="E34:E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2012-07-11T10:06:28Z</cp:lastPrinted>
  <dcterms:created xsi:type="dcterms:W3CDTF">2005-05-06T06:48:19Z</dcterms:created>
  <dcterms:modified xsi:type="dcterms:W3CDTF">2012-07-11T11:42:20Z</dcterms:modified>
  <cp:category/>
  <cp:version/>
  <cp:contentType/>
  <cp:contentStatus/>
</cp:coreProperties>
</file>