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- RSA Inv &amp; Uitv" sheetId="1" r:id="rId1"/>
    <sheet name="Imports for Exports - Invoere v" sheetId="2" r:id="rId2"/>
    <sheet name="Per Country - Per Land" sheetId="3" r:id="rId3"/>
  </sheets>
  <definedNames>
    <definedName name="_xlnm.Print_Area" localSheetId="1">'Imports for Exports - Invoere v'!$A$1:$F$63</definedName>
    <definedName name="_xlnm.Print_Area" localSheetId="2">'Per Country - Per Land'!$B$1:$F$44</definedName>
  </definedNames>
  <calcPr fullCalcOnLoad="1"/>
</workbook>
</file>

<file path=xl/sharedStrings.xml><?xml version="1.0" encoding="utf-8"?>
<sst xmlns="http://schemas.openxmlformats.org/spreadsheetml/2006/main" count="173" uniqueCount="101">
  <si>
    <t>Week</t>
  </si>
  <si>
    <t>Ton</t>
  </si>
  <si>
    <t>Botswana</t>
  </si>
  <si>
    <t>Lesotho</t>
  </si>
  <si>
    <t>Namibia</t>
  </si>
  <si>
    <t>Swaziland</t>
  </si>
  <si>
    <t>Zambia</t>
  </si>
  <si>
    <t>Zimbabwe</t>
  </si>
  <si>
    <t>Argentina</t>
  </si>
  <si>
    <t>Australia</t>
  </si>
  <si>
    <t>Canada</t>
  </si>
  <si>
    <t>Germany</t>
  </si>
  <si>
    <t>USA</t>
  </si>
  <si>
    <t>9 - 15 Oct</t>
  </si>
  <si>
    <t>16 - 22 Oct</t>
  </si>
  <si>
    <t>23 - 29 Oct</t>
  </si>
  <si>
    <t>30 Oct - 5 Nov</t>
  </si>
  <si>
    <t>6 - 12 Nov</t>
  </si>
  <si>
    <t>13 - 19 Nov</t>
  </si>
  <si>
    <t>20 - 26 Nov</t>
  </si>
  <si>
    <t>27 Nov - 3 Dec</t>
  </si>
  <si>
    <t>4 - 10 Dec</t>
  </si>
  <si>
    <t>11 - 17 Dec</t>
  </si>
  <si>
    <t>18 - 24 Dec</t>
  </si>
  <si>
    <t>25 - 31 Dec</t>
  </si>
  <si>
    <t>1 - 7 Jan 2005</t>
  </si>
  <si>
    <t>8 - 14 Jan</t>
  </si>
  <si>
    <t>15 - 21 Jan</t>
  </si>
  <si>
    <t>22 - 28 Jan</t>
  </si>
  <si>
    <t>29 Jan - 4 Feb</t>
  </si>
  <si>
    <t>5 - 11 Feb</t>
  </si>
  <si>
    <t>12 - 18 Feb</t>
  </si>
  <si>
    <t>19 - 25 Feb</t>
  </si>
  <si>
    <t>26 Feb - 4 Mar</t>
  </si>
  <si>
    <t>5 - 11 Mar</t>
  </si>
  <si>
    <t>12 - 18 Mar</t>
  </si>
  <si>
    <t>19 - 25 Mar</t>
  </si>
  <si>
    <t>26 Mar - 1 Apr</t>
  </si>
  <si>
    <t>2 - 8 Apr</t>
  </si>
  <si>
    <t>9 - 15 Apr</t>
  </si>
  <si>
    <t>16 - 22 Apr</t>
  </si>
  <si>
    <t>23 - 29 Apr</t>
  </si>
  <si>
    <t>7 - 13 May</t>
  </si>
  <si>
    <t>14 - 20 May</t>
  </si>
  <si>
    <t xml:space="preserve">21 - 27 May </t>
  </si>
  <si>
    <t>28 - 3 Jun</t>
  </si>
  <si>
    <t>4 - 10 Jun</t>
  </si>
  <si>
    <t>11 - 17 Jun</t>
  </si>
  <si>
    <t>18 - 24 Jun</t>
  </si>
  <si>
    <t>25 - 1 Jul</t>
  </si>
  <si>
    <t>2 - 8 Jul</t>
  </si>
  <si>
    <t>9 - 15 Jul</t>
  </si>
  <si>
    <t>16 - 22 Jul</t>
  </si>
  <si>
    <t>23 - 29 Jul</t>
  </si>
  <si>
    <t>30 - 5 Aug</t>
  </si>
  <si>
    <t>6 - 12 Aug</t>
  </si>
  <si>
    <t>13 - 19 Aug</t>
  </si>
  <si>
    <t>20 - 26 Aug</t>
  </si>
  <si>
    <t>27 - 2 Sep</t>
  </si>
  <si>
    <t>3 - 9 Sep</t>
  </si>
  <si>
    <t>10 - 16 Sep</t>
  </si>
  <si>
    <t>17 - 23 Sep</t>
  </si>
  <si>
    <t>24 - 30 Sep</t>
  </si>
  <si>
    <t xml:space="preserve"> </t>
  </si>
  <si>
    <t>3564</t>
  </si>
  <si>
    <t>2772</t>
  </si>
  <si>
    <t>1681</t>
  </si>
  <si>
    <t>992</t>
  </si>
  <si>
    <t>3187</t>
  </si>
  <si>
    <t>2 - 8 Oct 2004</t>
  </si>
  <si>
    <t>7504</t>
  </si>
  <si>
    <t>1011</t>
  </si>
  <si>
    <t>1650</t>
  </si>
  <si>
    <t>2610</t>
  </si>
  <si>
    <t>6336</t>
  </si>
  <si>
    <t>WHEAT IMPORTS  PER COUNTRY / KORING INVOERE PER LAND</t>
  </si>
  <si>
    <t>FROM / VANAF</t>
  </si>
  <si>
    <t xml:space="preserve">FOR / VIR RSA </t>
  </si>
  <si>
    <t>FOR AFRICA / VIR AFRIKA</t>
  </si>
  <si>
    <t>TOTAL/ TOTAAL</t>
  </si>
  <si>
    <t>TON</t>
  </si>
  <si>
    <t>WHEAT EXPORTS  PER COUNTRY / KORING UITVOERE PER LAND</t>
  </si>
  <si>
    <t>TO / NA</t>
  </si>
  <si>
    <t>TOTAL / TOTAAL</t>
  </si>
  <si>
    <t>Imports / Invoere</t>
  </si>
  <si>
    <t>Prog Total/ Totaal</t>
  </si>
  <si>
    <t>Exports / Uitvoere</t>
  </si>
  <si>
    <t>WHEAT: RSA WEEKLY IMPORTS/EXPORTS - 2004/05 Season / Seisoen</t>
  </si>
  <si>
    <t>Imported / Ingevoer</t>
  </si>
  <si>
    <t>Prog Total/  Totaal</t>
  </si>
  <si>
    <t>Exported / Uitgevoer</t>
  </si>
  <si>
    <t>WHEAT: WEEKLY IMPORTS DESTINED FOR EXPORTS - 2004/05 Season</t>
  </si>
  <si>
    <t xml:space="preserve"> KORING: WEEKLIKSE INVOERE BESTEM VIR UITVOERE - 2004/05 Seisoen</t>
  </si>
  <si>
    <t xml:space="preserve"> KORING: RSA WEEKLIKSE INVOERE/UITVOERE - 2004/05 Seisoen</t>
  </si>
  <si>
    <t>2004/05 Season/Seisoen</t>
  </si>
  <si>
    <t>UK</t>
  </si>
  <si>
    <t>Ukraine</t>
  </si>
  <si>
    <t>FROM RSA TO AFRICA / VANAF RSA NA AFRIKA</t>
  </si>
  <si>
    <t>FROM OVERSEAS TO AFRICA / VANAF OORSEE NA AFRIKA</t>
  </si>
  <si>
    <t xml:space="preserve">30 Apr - 6 May </t>
  </si>
  <si>
    <t>30 Apr - 6 May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</si>
</sst>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5" fontId="6" fillId="0" borderId="22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15" fontId="6" fillId="0" borderId="26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14" xfId="0" applyNumberFormat="1" applyFont="1" applyBorder="1" applyAlignment="1">
      <alignment horizontal="center" wrapText="1"/>
    </xf>
    <xf numFmtId="0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5" fontId="0" fillId="0" borderId="27" xfId="42" applyNumberFormat="1" applyBorder="1" applyAlignment="1">
      <alignment/>
    </xf>
    <xf numFmtId="175" fontId="0" fillId="0" borderId="15" xfId="42" applyNumberFormat="1" applyBorder="1" applyAlignment="1">
      <alignment/>
    </xf>
    <xf numFmtId="175" fontId="0" fillId="0" borderId="28" xfId="42" applyNumberFormat="1" applyBorder="1" applyAlignment="1">
      <alignment/>
    </xf>
    <xf numFmtId="175" fontId="1" fillId="0" borderId="29" xfId="42" applyNumberFormat="1" applyFont="1" applyBorder="1" applyAlignment="1">
      <alignment/>
    </xf>
    <xf numFmtId="175" fontId="0" fillId="0" borderId="29" xfId="42" applyNumberFormat="1" applyBorder="1" applyAlignment="1">
      <alignment/>
    </xf>
    <xf numFmtId="175" fontId="0" fillId="0" borderId="22" xfId="42" applyNumberFormat="1" applyBorder="1" applyAlignment="1">
      <alignment horizontal="right"/>
    </xf>
    <xf numFmtId="175" fontId="0" fillId="0" borderId="27" xfId="42" applyNumberFormat="1" applyFont="1" applyBorder="1" applyAlignment="1">
      <alignment/>
    </xf>
    <xf numFmtId="175" fontId="0" fillId="0" borderId="27" xfId="42" applyNumberFormat="1" applyBorder="1" applyAlignment="1">
      <alignment horizontal="center"/>
    </xf>
    <xf numFmtId="175" fontId="0" fillId="0" borderId="16" xfId="42" applyNumberFormat="1" applyBorder="1" applyAlignment="1">
      <alignment horizontal="right"/>
    </xf>
    <xf numFmtId="175" fontId="0" fillId="0" borderId="15" xfId="42" applyNumberFormat="1" applyBorder="1" applyAlignment="1">
      <alignment horizontal="center"/>
    </xf>
    <xf numFmtId="175" fontId="0" fillId="0" borderId="30" xfId="42" applyNumberFormat="1" applyBorder="1" applyAlignment="1">
      <alignment horizontal="right"/>
    </xf>
    <xf numFmtId="175" fontId="1" fillId="0" borderId="29" xfId="42" applyNumberFormat="1" applyFont="1" applyBorder="1" applyAlignment="1">
      <alignment horizontal="right"/>
    </xf>
    <xf numFmtId="43" fontId="6" fillId="0" borderId="31" xfId="42" applyFont="1" applyBorder="1" applyAlignment="1">
      <alignment/>
    </xf>
    <xf numFmtId="43" fontId="6" fillId="0" borderId="11" xfId="42" applyFont="1" applyBorder="1" applyAlignment="1">
      <alignment horizontal="right"/>
    </xf>
    <xf numFmtId="43" fontId="6" fillId="0" borderId="10" xfId="42" applyFont="1" applyBorder="1" applyAlignment="1">
      <alignment horizontal="right"/>
    </xf>
    <xf numFmtId="15" fontId="6" fillId="0" borderId="18" xfId="0" applyNumberFormat="1" applyFont="1" applyBorder="1" applyAlignment="1">
      <alignment/>
    </xf>
    <xf numFmtId="175" fontId="6" fillId="0" borderId="31" xfId="42" applyNumberFormat="1" applyFont="1" applyBorder="1" applyAlignment="1">
      <alignment/>
    </xf>
    <xf numFmtId="175" fontId="6" fillId="0" borderId="11" xfId="42" applyNumberFormat="1" applyFont="1" applyBorder="1" applyAlignment="1">
      <alignment horizontal="right"/>
    </xf>
    <xf numFmtId="175" fontId="6" fillId="0" borderId="10" xfId="42" applyNumberFormat="1" applyFont="1" applyBorder="1" applyAlignment="1">
      <alignment horizontal="right"/>
    </xf>
    <xf numFmtId="175" fontId="6" fillId="0" borderId="32" xfId="42" applyNumberFormat="1" applyFont="1" applyBorder="1" applyAlignment="1">
      <alignment/>
    </xf>
    <xf numFmtId="175" fontId="6" fillId="0" borderId="33" xfId="42" applyNumberFormat="1" applyFont="1" applyBorder="1" applyAlignment="1">
      <alignment horizontal="right"/>
    </xf>
    <xf numFmtId="175" fontId="6" fillId="0" borderId="22" xfId="42" applyNumberFormat="1" applyFont="1" applyBorder="1" applyAlignment="1">
      <alignment horizontal="right"/>
    </xf>
    <xf numFmtId="175" fontId="6" fillId="0" borderId="34" xfId="42" applyNumberFormat="1" applyFont="1" applyBorder="1" applyAlignment="1">
      <alignment horizontal="right"/>
    </xf>
    <xf numFmtId="175" fontId="6" fillId="0" borderId="26" xfId="42" applyNumberFormat="1" applyFont="1" applyBorder="1" applyAlignment="1">
      <alignment/>
    </xf>
    <xf numFmtId="175" fontId="6" fillId="0" borderId="22" xfId="42" applyNumberFormat="1" applyFont="1" applyBorder="1" applyAlignment="1">
      <alignment/>
    </xf>
    <xf numFmtId="175" fontId="6" fillId="0" borderId="35" xfId="42" applyNumberFormat="1" applyFont="1" applyBorder="1" applyAlignment="1">
      <alignment/>
    </xf>
    <xf numFmtId="175" fontId="6" fillId="0" borderId="36" xfId="42" applyNumberFormat="1" applyFont="1" applyBorder="1" applyAlignment="1">
      <alignment horizontal="right"/>
    </xf>
    <xf numFmtId="175" fontId="6" fillId="0" borderId="35" xfId="42" applyNumberFormat="1" applyFont="1" applyBorder="1" applyAlignment="1">
      <alignment horizontal="right"/>
    </xf>
    <xf numFmtId="175" fontId="6" fillId="0" borderId="34" xfId="42" applyNumberFormat="1" applyFont="1" applyBorder="1" applyAlignment="1">
      <alignment/>
    </xf>
    <xf numFmtId="175" fontId="6" fillId="0" borderId="22" xfId="42" applyNumberFormat="1" applyFont="1" applyFill="1" applyBorder="1" applyAlignment="1">
      <alignment horizontal="right"/>
    </xf>
    <xf numFmtId="175" fontId="6" fillId="0" borderId="37" xfId="42" applyNumberFormat="1" applyFont="1" applyBorder="1" applyAlignment="1">
      <alignment horizontal="right"/>
    </xf>
    <xf numFmtId="175" fontId="6" fillId="0" borderId="38" xfId="42" applyNumberFormat="1" applyFont="1" applyBorder="1" applyAlignment="1">
      <alignment horizontal="right"/>
    </xf>
    <xf numFmtId="175" fontId="6" fillId="0" borderId="39" xfId="42" applyNumberFormat="1" applyFont="1" applyBorder="1" applyAlignment="1">
      <alignment horizontal="right"/>
    </xf>
    <xf numFmtId="175" fontId="6" fillId="0" borderId="18" xfId="42" applyNumberFormat="1" applyFont="1" applyBorder="1" applyAlignment="1">
      <alignment horizontal="right"/>
    </xf>
    <xf numFmtId="0" fontId="8" fillId="0" borderId="4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75" fontId="6" fillId="0" borderId="32" xfId="42" applyNumberFormat="1" applyFont="1" applyBorder="1" applyAlignment="1">
      <alignment horizontal="right"/>
    </xf>
    <xf numFmtId="175" fontId="6" fillId="0" borderId="41" xfId="42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75" fontId="0" fillId="0" borderId="27" xfId="42" applyNumberFormat="1" applyFont="1" applyBorder="1" applyAlignment="1" quotePrefix="1">
      <alignment horizontal="right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75" fontId="6" fillId="0" borderId="42" xfId="42" applyNumberFormat="1" applyFont="1" applyBorder="1" applyAlignment="1">
      <alignment/>
    </xf>
    <xf numFmtId="175" fontId="6" fillId="0" borderId="26" xfId="42" applyNumberFormat="1" applyFont="1" applyFill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26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4</xdr:col>
      <xdr:colOff>857250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2847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47625</xdr:rowOff>
    </xdr:from>
    <xdr:to>
      <xdr:col>2</xdr:col>
      <xdr:colOff>0</xdr:colOff>
      <xdr:row>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9525</xdr:rowOff>
    </xdr:from>
    <xdr:to>
      <xdr:col>4</xdr:col>
      <xdr:colOff>857250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71450"/>
          <a:ext cx="2847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47625</xdr:rowOff>
    </xdr:from>
    <xdr:to>
      <xdr:col>2</xdr:col>
      <xdr:colOff>581025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6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47625</xdr:rowOff>
    </xdr:from>
    <xdr:to>
      <xdr:col>4</xdr:col>
      <xdr:colOff>1590675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209550"/>
          <a:ext cx="3438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7.421875" style="35" customWidth="1"/>
    <col min="4" max="4" width="19.00390625" style="3" customWidth="1"/>
    <col min="5" max="5" width="18.8515625" style="3" customWidth="1"/>
    <col min="6" max="6" width="21.57421875" style="3" customWidth="1"/>
    <col min="7" max="16384" width="9.140625" style="3" customWidth="1"/>
  </cols>
  <sheetData>
    <row r="1" s="2" customFormat="1" ht="12.75">
      <c r="C1" s="32"/>
    </row>
    <row r="2" s="2" customFormat="1" ht="12.75">
      <c r="C2" s="32"/>
    </row>
    <row r="3" s="2" customFormat="1" ht="12.75">
      <c r="C3" s="32"/>
    </row>
    <row r="4" s="2" customFormat="1" ht="12.75">
      <c r="C4" s="32"/>
    </row>
    <row r="5" s="2" customFormat="1" ht="12.75">
      <c r="C5" s="32"/>
    </row>
    <row r="6" s="2" customFormat="1" ht="12.75">
      <c r="C6" s="32"/>
    </row>
    <row r="7" spans="2:6" s="45" customFormat="1" ht="19.5" customHeight="1">
      <c r="B7" s="100" t="s">
        <v>87</v>
      </c>
      <c r="C7" s="101"/>
      <c r="D7" s="101"/>
      <c r="E7" s="101"/>
      <c r="F7" s="101"/>
    </row>
    <row r="8" spans="2:6" s="1" customFormat="1" ht="17.25" customHeight="1">
      <c r="B8" s="100" t="s">
        <v>93</v>
      </c>
      <c r="C8" s="101"/>
      <c r="D8" s="101"/>
      <c r="E8" s="101"/>
      <c r="F8" s="101"/>
    </row>
    <row r="9" spans="2:6" s="1" customFormat="1" ht="17.25" customHeight="1" thickBot="1">
      <c r="B9" s="48"/>
      <c r="C9" s="41"/>
      <c r="D9" s="41"/>
      <c r="E9" s="41"/>
      <c r="F9" s="41"/>
    </row>
    <row r="10" spans="1:6" s="45" customFormat="1" ht="13.5" thickBot="1">
      <c r="A10" s="87"/>
      <c r="B10" s="85" t="s">
        <v>0</v>
      </c>
      <c r="C10" s="33" t="s">
        <v>84</v>
      </c>
      <c r="D10" s="8" t="s">
        <v>85</v>
      </c>
      <c r="E10" s="7" t="s">
        <v>86</v>
      </c>
      <c r="F10" s="8" t="s">
        <v>85</v>
      </c>
    </row>
    <row r="11" spans="1:6" s="45" customFormat="1" ht="13.5" thickBot="1">
      <c r="A11" s="88"/>
      <c r="B11" s="86"/>
      <c r="C11" s="34" t="s">
        <v>1</v>
      </c>
      <c r="D11" s="10" t="s">
        <v>1</v>
      </c>
      <c r="E11" s="9" t="s">
        <v>1</v>
      </c>
      <c r="F11" s="10" t="s">
        <v>1</v>
      </c>
    </row>
    <row r="12" spans="1:6" s="2" customFormat="1" ht="12.75">
      <c r="A12" s="93">
        <v>1</v>
      </c>
      <c r="B12" s="96" t="s">
        <v>69</v>
      </c>
      <c r="C12" s="67">
        <v>5968</v>
      </c>
      <c r="D12" s="68">
        <f>+C12</f>
        <v>5968</v>
      </c>
      <c r="E12" s="69" t="s">
        <v>64</v>
      </c>
      <c r="F12" s="68" t="str">
        <f>+E12</f>
        <v>3564</v>
      </c>
    </row>
    <row r="13" spans="1:6" s="2" customFormat="1" ht="12.75">
      <c r="A13" s="94">
        <f>A12+1</f>
        <v>2</v>
      </c>
      <c r="B13" s="74" t="s">
        <v>13</v>
      </c>
      <c r="C13" s="70">
        <v>37581</v>
      </c>
      <c r="D13" s="71">
        <f aca="true" t="shared" si="0" ref="D13:D63">+D12+C13</f>
        <v>43549</v>
      </c>
      <c r="E13" s="72" t="s">
        <v>65</v>
      </c>
      <c r="F13" s="71">
        <f aca="true" t="shared" si="1" ref="F13:F63">+F12+E13</f>
        <v>6336</v>
      </c>
    </row>
    <row r="14" spans="1:6" ht="12.75">
      <c r="A14" s="94">
        <f aca="true" t="shared" si="2" ref="A14:A62">A13+1</f>
        <v>3</v>
      </c>
      <c r="B14" s="74" t="s">
        <v>14</v>
      </c>
      <c r="C14" s="70">
        <v>11173</v>
      </c>
      <c r="D14" s="71">
        <f t="shared" si="0"/>
        <v>54722</v>
      </c>
      <c r="E14" s="72" t="s">
        <v>66</v>
      </c>
      <c r="F14" s="71">
        <f t="shared" si="1"/>
        <v>8017</v>
      </c>
    </row>
    <row r="15" spans="1:6" ht="12.75">
      <c r="A15" s="94">
        <f t="shared" si="2"/>
        <v>4</v>
      </c>
      <c r="B15" s="74" t="s">
        <v>15</v>
      </c>
      <c r="C15" s="70">
        <v>32024</v>
      </c>
      <c r="D15" s="71">
        <f t="shared" si="0"/>
        <v>86746</v>
      </c>
      <c r="E15" s="72" t="s">
        <v>67</v>
      </c>
      <c r="F15" s="71">
        <f t="shared" si="1"/>
        <v>9009</v>
      </c>
    </row>
    <row r="16" spans="1:6" ht="12.75">
      <c r="A16" s="94">
        <f t="shared" si="2"/>
        <v>5</v>
      </c>
      <c r="B16" s="74" t="s">
        <v>16</v>
      </c>
      <c r="C16" s="70">
        <v>30143</v>
      </c>
      <c r="D16" s="71">
        <f t="shared" si="0"/>
        <v>116889</v>
      </c>
      <c r="E16" s="72" t="s">
        <v>68</v>
      </c>
      <c r="F16" s="71">
        <f t="shared" si="1"/>
        <v>12196</v>
      </c>
    </row>
    <row r="17" spans="1:6" ht="12.75">
      <c r="A17" s="94">
        <f t="shared" si="2"/>
        <v>6</v>
      </c>
      <c r="B17" s="74" t="s">
        <v>17</v>
      </c>
      <c r="C17" s="73">
        <v>48890</v>
      </c>
      <c r="D17" s="71">
        <f t="shared" si="0"/>
        <v>165779</v>
      </c>
      <c r="E17" s="72">
        <v>4281</v>
      </c>
      <c r="F17" s="71">
        <f t="shared" si="1"/>
        <v>16477</v>
      </c>
    </row>
    <row r="18" spans="1:6" ht="12.75">
      <c r="A18" s="94">
        <f t="shared" si="2"/>
        <v>7</v>
      </c>
      <c r="B18" s="74" t="s">
        <v>18</v>
      </c>
      <c r="C18" s="73">
        <v>37861</v>
      </c>
      <c r="D18" s="71">
        <f t="shared" si="0"/>
        <v>203640</v>
      </c>
      <c r="E18" s="72">
        <v>2103</v>
      </c>
      <c r="F18" s="71">
        <f t="shared" si="1"/>
        <v>18580</v>
      </c>
    </row>
    <row r="19" spans="1:6" ht="12.75">
      <c r="A19" s="94">
        <f t="shared" si="2"/>
        <v>8</v>
      </c>
      <c r="B19" s="74" t="s">
        <v>19</v>
      </c>
      <c r="C19" s="73">
        <v>37073</v>
      </c>
      <c r="D19" s="71">
        <f t="shared" si="0"/>
        <v>240713</v>
      </c>
      <c r="E19" s="72">
        <v>6347</v>
      </c>
      <c r="F19" s="71">
        <f t="shared" si="1"/>
        <v>24927</v>
      </c>
    </row>
    <row r="20" spans="1:6" ht="12.75">
      <c r="A20" s="94">
        <f t="shared" si="2"/>
        <v>9</v>
      </c>
      <c r="B20" s="74" t="s">
        <v>20</v>
      </c>
      <c r="C20" s="73">
        <v>2728</v>
      </c>
      <c r="D20" s="71">
        <f t="shared" si="0"/>
        <v>243441</v>
      </c>
      <c r="E20" s="72">
        <v>1455</v>
      </c>
      <c r="F20" s="71">
        <f t="shared" si="1"/>
        <v>26382</v>
      </c>
    </row>
    <row r="21" spans="1:6" ht="12.75">
      <c r="A21" s="94">
        <f t="shared" si="2"/>
        <v>10</v>
      </c>
      <c r="B21" s="74" t="s">
        <v>21</v>
      </c>
      <c r="C21" s="79">
        <v>18295</v>
      </c>
      <c r="D21" s="71">
        <f t="shared" si="0"/>
        <v>261736</v>
      </c>
      <c r="E21" s="72">
        <v>2410</v>
      </c>
      <c r="F21" s="71">
        <f t="shared" si="1"/>
        <v>28792</v>
      </c>
    </row>
    <row r="22" spans="1:6" ht="12.75">
      <c r="A22" s="94">
        <f t="shared" si="2"/>
        <v>11</v>
      </c>
      <c r="B22" s="74" t="s">
        <v>22</v>
      </c>
      <c r="C22" s="79">
        <v>13869</v>
      </c>
      <c r="D22" s="71">
        <f t="shared" si="0"/>
        <v>275605</v>
      </c>
      <c r="E22" s="80">
        <v>2526</v>
      </c>
      <c r="F22" s="71">
        <f t="shared" si="1"/>
        <v>31318</v>
      </c>
    </row>
    <row r="23" spans="1:6" ht="12.75">
      <c r="A23" s="94">
        <f t="shared" si="2"/>
        <v>12</v>
      </c>
      <c r="B23" s="97" t="s">
        <v>23</v>
      </c>
      <c r="C23" s="79">
        <v>0</v>
      </c>
      <c r="D23" s="71">
        <f t="shared" si="0"/>
        <v>275605</v>
      </c>
      <c r="E23" s="80">
        <v>0</v>
      </c>
      <c r="F23" s="71">
        <f t="shared" si="1"/>
        <v>31318</v>
      </c>
    </row>
    <row r="24" spans="1:6" ht="12.75">
      <c r="A24" s="94">
        <f t="shared" si="2"/>
        <v>13</v>
      </c>
      <c r="B24" s="97" t="s">
        <v>24</v>
      </c>
      <c r="C24" s="73">
        <v>29874</v>
      </c>
      <c r="D24" s="71">
        <f t="shared" si="0"/>
        <v>305479</v>
      </c>
      <c r="E24" s="72">
        <v>4335</v>
      </c>
      <c r="F24" s="71">
        <f t="shared" si="1"/>
        <v>35653</v>
      </c>
    </row>
    <row r="25" spans="1:6" ht="12.75">
      <c r="A25" s="94">
        <f t="shared" si="2"/>
        <v>14</v>
      </c>
      <c r="B25" s="74" t="s">
        <v>25</v>
      </c>
      <c r="C25" s="73">
        <v>0</v>
      </c>
      <c r="D25" s="71">
        <f t="shared" si="0"/>
        <v>305479</v>
      </c>
      <c r="E25" s="72">
        <v>2572</v>
      </c>
      <c r="F25" s="71">
        <f t="shared" si="1"/>
        <v>38225</v>
      </c>
    </row>
    <row r="26" spans="1:6" ht="12.75">
      <c r="A26" s="94">
        <f t="shared" si="2"/>
        <v>15</v>
      </c>
      <c r="B26" s="74" t="s">
        <v>26</v>
      </c>
      <c r="C26" s="73">
        <v>28736</v>
      </c>
      <c r="D26" s="71">
        <f t="shared" si="0"/>
        <v>334215</v>
      </c>
      <c r="E26" s="72">
        <v>5215</v>
      </c>
      <c r="F26" s="71">
        <f t="shared" si="1"/>
        <v>43440</v>
      </c>
    </row>
    <row r="27" spans="1:6" ht="12.75">
      <c r="A27" s="94">
        <f t="shared" si="2"/>
        <v>16</v>
      </c>
      <c r="B27" s="74" t="s">
        <v>27</v>
      </c>
      <c r="C27" s="73">
        <v>0</v>
      </c>
      <c r="D27" s="71">
        <f t="shared" si="0"/>
        <v>334215</v>
      </c>
      <c r="E27" s="72">
        <v>1479</v>
      </c>
      <c r="F27" s="71">
        <f t="shared" si="1"/>
        <v>44919</v>
      </c>
    </row>
    <row r="28" spans="1:6" ht="12.75">
      <c r="A28" s="94">
        <f t="shared" si="2"/>
        <v>17</v>
      </c>
      <c r="B28" s="74" t="s">
        <v>28</v>
      </c>
      <c r="C28" s="73">
        <v>17998</v>
      </c>
      <c r="D28" s="71">
        <f t="shared" si="0"/>
        <v>352213</v>
      </c>
      <c r="E28" s="72">
        <v>2849</v>
      </c>
      <c r="F28" s="71">
        <f t="shared" si="1"/>
        <v>47768</v>
      </c>
    </row>
    <row r="29" spans="1:6" ht="12.75">
      <c r="A29" s="94">
        <f t="shared" si="2"/>
        <v>18</v>
      </c>
      <c r="B29" s="74" t="s">
        <v>29</v>
      </c>
      <c r="C29" s="73">
        <v>46416</v>
      </c>
      <c r="D29" s="71">
        <f t="shared" si="0"/>
        <v>398629</v>
      </c>
      <c r="E29" s="72">
        <v>4806</v>
      </c>
      <c r="F29" s="71">
        <f t="shared" si="1"/>
        <v>52574</v>
      </c>
    </row>
    <row r="30" spans="1:6" ht="12.75">
      <c r="A30" s="94">
        <f t="shared" si="2"/>
        <v>19</v>
      </c>
      <c r="B30" s="74" t="s">
        <v>30</v>
      </c>
      <c r="C30" s="73">
        <v>32664</v>
      </c>
      <c r="D30" s="71">
        <f t="shared" si="0"/>
        <v>431293</v>
      </c>
      <c r="E30" s="72">
        <v>4411</v>
      </c>
      <c r="F30" s="71">
        <f t="shared" si="1"/>
        <v>56985</v>
      </c>
    </row>
    <row r="31" spans="1:6" ht="12.75">
      <c r="A31" s="94">
        <f t="shared" si="2"/>
        <v>20</v>
      </c>
      <c r="B31" s="74" t="s">
        <v>31</v>
      </c>
      <c r="C31" s="73">
        <v>39530</v>
      </c>
      <c r="D31" s="71">
        <f t="shared" si="0"/>
        <v>470823</v>
      </c>
      <c r="E31" s="72">
        <v>4976</v>
      </c>
      <c r="F31" s="71">
        <f t="shared" si="1"/>
        <v>61961</v>
      </c>
    </row>
    <row r="32" spans="1:6" ht="12.75">
      <c r="A32" s="94">
        <f t="shared" si="2"/>
        <v>21</v>
      </c>
      <c r="B32" s="74" t="s">
        <v>32</v>
      </c>
      <c r="C32" s="73">
        <v>37479</v>
      </c>
      <c r="D32" s="71">
        <f t="shared" si="0"/>
        <v>508302</v>
      </c>
      <c r="E32" s="72">
        <v>5582</v>
      </c>
      <c r="F32" s="71">
        <f t="shared" si="1"/>
        <v>67543</v>
      </c>
    </row>
    <row r="33" spans="1:6" ht="12.75">
      <c r="A33" s="94">
        <f t="shared" si="2"/>
        <v>22</v>
      </c>
      <c r="B33" s="74" t="s">
        <v>33</v>
      </c>
      <c r="C33" s="73">
        <v>84854</v>
      </c>
      <c r="D33" s="71">
        <f t="shared" si="0"/>
        <v>593156</v>
      </c>
      <c r="E33" s="72">
        <v>2292</v>
      </c>
      <c r="F33" s="71">
        <f t="shared" si="1"/>
        <v>69835</v>
      </c>
    </row>
    <row r="34" spans="1:6" ht="12.75">
      <c r="A34" s="94">
        <f t="shared" si="2"/>
        <v>23</v>
      </c>
      <c r="B34" s="74" t="s">
        <v>34</v>
      </c>
      <c r="C34" s="73">
        <v>8613</v>
      </c>
      <c r="D34" s="71">
        <f t="shared" si="0"/>
        <v>601769</v>
      </c>
      <c r="E34" s="72">
        <v>1319</v>
      </c>
      <c r="F34" s="71">
        <f t="shared" si="1"/>
        <v>71154</v>
      </c>
    </row>
    <row r="35" spans="1:6" ht="12.75">
      <c r="A35" s="94">
        <f t="shared" si="2"/>
        <v>24</v>
      </c>
      <c r="B35" s="74" t="s">
        <v>35</v>
      </c>
      <c r="C35" s="73">
        <v>10949</v>
      </c>
      <c r="D35" s="71">
        <f t="shared" si="0"/>
        <v>612718</v>
      </c>
      <c r="E35" s="72">
        <v>4094</v>
      </c>
      <c r="F35" s="71">
        <f t="shared" si="1"/>
        <v>75248</v>
      </c>
    </row>
    <row r="36" spans="1:6" ht="12.75">
      <c r="A36" s="94">
        <f t="shared" si="2"/>
        <v>25</v>
      </c>
      <c r="B36" s="74" t="s">
        <v>36</v>
      </c>
      <c r="C36" s="73">
        <v>0</v>
      </c>
      <c r="D36" s="71">
        <f t="shared" si="0"/>
        <v>612718</v>
      </c>
      <c r="E36" s="72">
        <v>952</v>
      </c>
      <c r="F36" s="71">
        <f t="shared" si="1"/>
        <v>76200</v>
      </c>
    </row>
    <row r="37" spans="1:6" ht="12.75">
      <c r="A37" s="94">
        <f t="shared" si="2"/>
        <v>26</v>
      </c>
      <c r="B37" s="74" t="s">
        <v>37</v>
      </c>
      <c r="C37" s="73">
        <v>10544</v>
      </c>
      <c r="D37" s="71">
        <f t="shared" si="0"/>
        <v>623262</v>
      </c>
      <c r="E37" s="72">
        <v>2235</v>
      </c>
      <c r="F37" s="71">
        <f t="shared" si="1"/>
        <v>78435</v>
      </c>
    </row>
    <row r="38" spans="1:6" ht="12.75">
      <c r="A38" s="94">
        <f t="shared" si="2"/>
        <v>27</v>
      </c>
      <c r="B38" s="74" t="s">
        <v>38</v>
      </c>
      <c r="C38" s="73">
        <v>20190</v>
      </c>
      <c r="D38" s="71">
        <f t="shared" si="0"/>
        <v>643452</v>
      </c>
      <c r="E38" s="72">
        <v>3868</v>
      </c>
      <c r="F38" s="71">
        <f t="shared" si="1"/>
        <v>82303</v>
      </c>
    </row>
    <row r="39" spans="1:6" ht="12.75">
      <c r="A39" s="94">
        <f t="shared" si="2"/>
        <v>28</v>
      </c>
      <c r="B39" s="74" t="s">
        <v>39</v>
      </c>
      <c r="C39" s="73">
        <v>18353</v>
      </c>
      <c r="D39" s="71">
        <f t="shared" si="0"/>
        <v>661805</v>
      </c>
      <c r="E39" s="72">
        <v>1623</v>
      </c>
      <c r="F39" s="71">
        <f t="shared" si="1"/>
        <v>83926</v>
      </c>
    </row>
    <row r="40" spans="1:6" ht="12.75">
      <c r="A40" s="94">
        <f t="shared" si="2"/>
        <v>29</v>
      </c>
      <c r="B40" s="74" t="s">
        <v>40</v>
      </c>
      <c r="C40" s="73">
        <v>17854</v>
      </c>
      <c r="D40" s="71">
        <f t="shared" si="0"/>
        <v>679659</v>
      </c>
      <c r="E40" s="72">
        <v>4109</v>
      </c>
      <c r="F40" s="71">
        <f t="shared" si="1"/>
        <v>88035</v>
      </c>
    </row>
    <row r="41" spans="1:6" ht="12.75">
      <c r="A41" s="94">
        <f t="shared" si="2"/>
        <v>30</v>
      </c>
      <c r="B41" s="74" t="s">
        <v>41</v>
      </c>
      <c r="C41" s="73">
        <v>20762</v>
      </c>
      <c r="D41" s="71">
        <f t="shared" si="0"/>
        <v>700421</v>
      </c>
      <c r="E41" s="72">
        <v>1995</v>
      </c>
      <c r="F41" s="71">
        <f t="shared" si="1"/>
        <v>90030</v>
      </c>
    </row>
    <row r="42" spans="1:6" ht="12.75">
      <c r="A42" s="94">
        <f t="shared" si="2"/>
        <v>31</v>
      </c>
      <c r="B42" s="74" t="s">
        <v>99</v>
      </c>
      <c r="C42" s="73">
        <v>6437</v>
      </c>
      <c r="D42" s="71">
        <f t="shared" si="0"/>
        <v>706858</v>
      </c>
      <c r="E42" s="72">
        <v>1632</v>
      </c>
      <c r="F42" s="71">
        <f t="shared" si="1"/>
        <v>91662</v>
      </c>
    </row>
    <row r="43" spans="1:6" ht="12.75">
      <c r="A43" s="94">
        <f t="shared" si="2"/>
        <v>32</v>
      </c>
      <c r="B43" s="74" t="s">
        <v>42</v>
      </c>
      <c r="C43" s="73">
        <v>3500</v>
      </c>
      <c r="D43" s="71">
        <f t="shared" si="0"/>
        <v>710358</v>
      </c>
      <c r="E43" s="72">
        <v>3576</v>
      </c>
      <c r="F43" s="71">
        <f t="shared" si="1"/>
        <v>95238</v>
      </c>
    </row>
    <row r="44" spans="1:6" ht="12.75">
      <c r="A44" s="94">
        <f t="shared" si="2"/>
        <v>33</v>
      </c>
      <c r="B44" s="74" t="s">
        <v>43</v>
      </c>
      <c r="C44" s="73">
        <v>14386</v>
      </c>
      <c r="D44" s="71">
        <f t="shared" si="0"/>
        <v>724744</v>
      </c>
      <c r="E44" s="72">
        <v>24</v>
      </c>
      <c r="F44" s="71">
        <f t="shared" si="1"/>
        <v>95262</v>
      </c>
    </row>
    <row r="45" spans="1:6" ht="12.75">
      <c r="A45" s="94">
        <f t="shared" si="2"/>
        <v>34</v>
      </c>
      <c r="B45" s="74" t="s">
        <v>44</v>
      </c>
      <c r="C45" s="73">
        <v>0</v>
      </c>
      <c r="D45" s="71">
        <f t="shared" si="0"/>
        <v>724744</v>
      </c>
      <c r="E45" s="72">
        <v>0</v>
      </c>
      <c r="F45" s="71">
        <f t="shared" si="1"/>
        <v>95262</v>
      </c>
    </row>
    <row r="46" spans="1:6" ht="12.75">
      <c r="A46" s="94">
        <f t="shared" si="2"/>
        <v>35</v>
      </c>
      <c r="B46" s="74" t="s">
        <v>45</v>
      </c>
      <c r="C46" s="73">
        <v>51726</v>
      </c>
      <c r="D46" s="71">
        <f t="shared" si="0"/>
        <v>776470</v>
      </c>
      <c r="E46" s="72">
        <v>792</v>
      </c>
      <c r="F46" s="71">
        <f t="shared" si="1"/>
        <v>96054</v>
      </c>
    </row>
    <row r="47" spans="1:6" ht="12.75">
      <c r="A47" s="94">
        <f t="shared" si="2"/>
        <v>36</v>
      </c>
      <c r="B47" s="74" t="s">
        <v>46</v>
      </c>
      <c r="C47" s="73">
        <v>49524</v>
      </c>
      <c r="D47" s="71">
        <f t="shared" si="0"/>
        <v>825994</v>
      </c>
      <c r="E47" s="72">
        <v>2005</v>
      </c>
      <c r="F47" s="71">
        <f t="shared" si="1"/>
        <v>98059</v>
      </c>
    </row>
    <row r="48" spans="1:6" ht="12.75">
      <c r="A48" s="94">
        <f t="shared" si="2"/>
        <v>37</v>
      </c>
      <c r="B48" s="74" t="s">
        <v>47</v>
      </c>
      <c r="C48" s="73">
        <v>8366</v>
      </c>
      <c r="D48" s="71">
        <f t="shared" si="0"/>
        <v>834360</v>
      </c>
      <c r="E48" s="72">
        <v>1577</v>
      </c>
      <c r="F48" s="71">
        <f t="shared" si="1"/>
        <v>99636</v>
      </c>
    </row>
    <row r="49" spans="1:6" ht="12.75">
      <c r="A49" s="94">
        <f t="shared" si="2"/>
        <v>38</v>
      </c>
      <c r="B49" s="74" t="s">
        <v>48</v>
      </c>
      <c r="C49" s="73">
        <v>17438</v>
      </c>
      <c r="D49" s="71">
        <f t="shared" si="0"/>
        <v>851798</v>
      </c>
      <c r="E49" s="72">
        <v>2172</v>
      </c>
      <c r="F49" s="71">
        <f t="shared" si="1"/>
        <v>101808</v>
      </c>
    </row>
    <row r="50" spans="1:6" ht="12.75">
      <c r="A50" s="94">
        <f t="shared" si="2"/>
        <v>39</v>
      </c>
      <c r="B50" s="74" t="s">
        <v>49</v>
      </c>
      <c r="C50" s="73">
        <v>43619</v>
      </c>
      <c r="D50" s="71">
        <f t="shared" si="0"/>
        <v>895417</v>
      </c>
      <c r="E50" s="72">
        <v>2869</v>
      </c>
      <c r="F50" s="71">
        <f t="shared" si="1"/>
        <v>104677</v>
      </c>
    </row>
    <row r="51" spans="1:6" ht="12.75">
      <c r="A51" s="94">
        <f t="shared" si="2"/>
        <v>40</v>
      </c>
      <c r="B51" s="74" t="s">
        <v>50</v>
      </c>
      <c r="C51" s="73">
        <v>15351</v>
      </c>
      <c r="D51" s="71">
        <f t="shared" si="0"/>
        <v>910768</v>
      </c>
      <c r="E51" s="73">
        <v>2948</v>
      </c>
      <c r="F51" s="71">
        <f t="shared" si="1"/>
        <v>107625</v>
      </c>
    </row>
    <row r="52" spans="1:6" ht="12.75">
      <c r="A52" s="94">
        <f t="shared" si="2"/>
        <v>41</v>
      </c>
      <c r="B52" s="74" t="s">
        <v>51</v>
      </c>
      <c r="C52" s="89">
        <v>52811</v>
      </c>
      <c r="D52" s="71">
        <f t="shared" si="0"/>
        <v>963579</v>
      </c>
      <c r="E52" s="73">
        <v>1619</v>
      </c>
      <c r="F52" s="71">
        <f t="shared" si="1"/>
        <v>109244</v>
      </c>
    </row>
    <row r="53" spans="1:6" ht="12.75">
      <c r="A53" s="94">
        <f t="shared" si="2"/>
        <v>42</v>
      </c>
      <c r="B53" s="74" t="s">
        <v>52</v>
      </c>
      <c r="C53" s="89">
        <v>32206</v>
      </c>
      <c r="D53" s="71">
        <f t="shared" si="0"/>
        <v>995785</v>
      </c>
      <c r="E53" s="72">
        <v>1414</v>
      </c>
      <c r="F53" s="71">
        <f t="shared" si="1"/>
        <v>110658</v>
      </c>
    </row>
    <row r="54" spans="1:6" ht="12.75">
      <c r="A54" s="94">
        <f t="shared" si="2"/>
        <v>43</v>
      </c>
      <c r="B54" s="75" t="s">
        <v>53</v>
      </c>
      <c r="C54" s="81">
        <v>67941</v>
      </c>
      <c r="D54" s="71">
        <f t="shared" si="0"/>
        <v>1063726</v>
      </c>
      <c r="E54" s="72">
        <v>1459</v>
      </c>
      <c r="F54" s="71">
        <f t="shared" si="1"/>
        <v>112117</v>
      </c>
    </row>
    <row r="55" spans="1:6" ht="12.75">
      <c r="A55" s="94">
        <f t="shared" si="2"/>
        <v>44</v>
      </c>
      <c r="B55" s="75" t="s">
        <v>54</v>
      </c>
      <c r="C55" s="81">
        <v>0</v>
      </c>
      <c r="D55" s="71">
        <f t="shared" si="0"/>
        <v>1063726</v>
      </c>
      <c r="E55" s="72">
        <v>2332</v>
      </c>
      <c r="F55" s="71">
        <f t="shared" si="1"/>
        <v>114449</v>
      </c>
    </row>
    <row r="56" spans="1:6" ht="12.75">
      <c r="A56" s="94">
        <f t="shared" si="2"/>
        <v>45</v>
      </c>
      <c r="B56" s="75" t="s">
        <v>55</v>
      </c>
      <c r="C56" s="81">
        <v>0</v>
      </c>
      <c r="D56" s="71">
        <f t="shared" si="0"/>
        <v>1063726</v>
      </c>
      <c r="E56" s="72">
        <v>308</v>
      </c>
      <c r="F56" s="71">
        <f t="shared" si="1"/>
        <v>114757</v>
      </c>
    </row>
    <row r="57" spans="1:6" ht="12.75">
      <c r="A57" s="94">
        <f t="shared" si="2"/>
        <v>46</v>
      </c>
      <c r="B57" s="75" t="s">
        <v>56</v>
      </c>
      <c r="C57" s="81">
        <v>28580</v>
      </c>
      <c r="D57" s="71">
        <f t="shared" si="0"/>
        <v>1092306</v>
      </c>
      <c r="E57" s="72">
        <v>1320</v>
      </c>
      <c r="F57" s="71">
        <f t="shared" si="1"/>
        <v>116077</v>
      </c>
    </row>
    <row r="58" spans="1:6" ht="12.75">
      <c r="A58" s="94">
        <f t="shared" si="2"/>
        <v>47</v>
      </c>
      <c r="B58" s="75" t="s">
        <v>57</v>
      </c>
      <c r="C58" s="81">
        <v>22926</v>
      </c>
      <c r="D58" s="71">
        <f t="shared" si="0"/>
        <v>1115232</v>
      </c>
      <c r="E58" s="72">
        <v>4180</v>
      </c>
      <c r="F58" s="71">
        <f t="shared" si="1"/>
        <v>120257</v>
      </c>
    </row>
    <row r="59" spans="1:6" ht="12.75">
      <c r="A59" s="94">
        <f t="shared" si="2"/>
        <v>48</v>
      </c>
      <c r="B59" s="75" t="s">
        <v>58</v>
      </c>
      <c r="C59" s="81">
        <v>24482</v>
      </c>
      <c r="D59" s="71">
        <f t="shared" si="0"/>
        <v>1139714</v>
      </c>
      <c r="E59" s="72">
        <v>2826</v>
      </c>
      <c r="F59" s="71">
        <f t="shared" si="1"/>
        <v>123083</v>
      </c>
    </row>
    <row r="60" spans="1:6" ht="12.75">
      <c r="A60" s="94">
        <f t="shared" si="2"/>
        <v>49</v>
      </c>
      <c r="B60" s="75" t="s">
        <v>59</v>
      </c>
      <c r="C60" s="81">
        <v>0</v>
      </c>
      <c r="D60" s="71">
        <f t="shared" si="0"/>
        <v>1139714</v>
      </c>
      <c r="E60" s="72">
        <v>4255</v>
      </c>
      <c r="F60" s="71">
        <f t="shared" si="1"/>
        <v>127338</v>
      </c>
    </row>
    <row r="61" spans="1:6" ht="12.75">
      <c r="A61" s="94">
        <f t="shared" si="2"/>
        <v>50</v>
      </c>
      <c r="B61" s="75" t="s">
        <v>60</v>
      </c>
      <c r="C61" s="81">
        <v>11660</v>
      </c>
      <c r="D61" s="71">
        <f t="shared" si="0"/>
        <v>1151374</v>
      </c>
      <c r="E61" s="72">
        <v>1804</v>
      </c>
      <c r="F61" s="71">
        <f t="shared" si="1"/>
        <v>129142</v>
      </c>
    </row>
    <row r="62" spans="1:6" ht="12.75">
      <c r="A62" s="94">
        <f t="shared" si="2"/>
        <v>51</v>
      </c>
      <c r="B62" s="75" t="s">
        <v>61</v>
      </c>
      <c r="C62" s="81">
        <v>24891</v>
      </c>
      <c r="D62" s="71">
        <f>+D61+C62</f>
        <v>1176265</v>
      </c>
      <c r="E62" s="72">
        <v>3353</v>
      </c>
      <c r="F62" s="71">
        <f t="shared" si="1"/>
        <v>132495</v>
      </c>
    </row>
    <row r="63" spans="1:6" ht="13.5" thickBot="1">
      <c r="A63" s="95">
        <v>52</v>
      </c>
      <c r="B63" s="76" t="s">
        <v>62</v>
      </c>
      <c r="C63" s="90">
        <v>50231</v>
      </c>
      <c r="D63" s="77">
        <f t="shared" si="0"/>
        <v>1226496</v>
      </c>
      <c r="E63" s="78">
        <v>2054</v>
      </c>
      <c r="F63" s="77">
        <f t="shared" si="1"/>
        <v>134549</v>
      </c>
    </row>
    <row r="64" spans="2:5" ht="12.75">
      <c r="B64" s="5"/>
      <c r="C64" s="37" t="s">
        <v>63</v>
      </c>
      <c r="E64" s="36"/>
    </row>
    <row r="65" spans="2:3" ht="12.75">
      <c r="B65" s="5"/>
      <c r="C65" s="35" t="s">
        <v>63</v>
      </c>
    </row>
    <row r="66" spans="2:3" ht="12.75">
      <c r="B66" s="5"/>
      <c r="C66" s="35" t="s">
        <v>63</v>
      </c>
    </row>
    <row r="67" spans="2:3" ht="12.75">
      <c r="B67" s="5"/>
      <c r="C67" s="35" t="s">
        <v>63</v>
      </c>
    </row>
    <row r="68" spans="2:3" ht="12.75">
      <c r="B68" s="5"/>
      <c r="C68" s="35" t="s">
        <v>63</v>
      </c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</sheetData>
  <sheetProtection/>
  <mergeCells count="2">
    <mergeCell ref="B7:F7"/>
    <mergeCell ref="B8:F8"/>
  </mergeCells>
  <printOptions horizontalCentered="1"/>
  <pageMargins left="0" right="0" top="0.984251968503937" bottom="0.3937007874015748" header="0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57421875" style="3" customWidth="1"/>
    <col min="3" max="3" width="17.421875" style="35" customWidth="1"/>
    <col min="4" max="4" width="19.00390625" style="3" customWidth="1"/>
    <col min="5" max="5" width="18.8515625" style="3" customWidth="1"/>
    <col min="6" max="6" width="21.57421875" style="3" customWidth="1"/>
    <col min="7" max="16384" width="9.140625" style="3" customWidth="1"/>
  </cols>
  <sheetData>
    <row r="1" s="2" customFormat="1" ht="12.75">
      <c r="C1" s="32"/>
    </row>
    <row r="2" s="2" customFormat="1" ht="12.75">
      <c r="C2" s="32"/>
    </row>
    <row r="3" s="2" customFormat="1" ht="12.75">
      <c r="C3" s="32"/>
    </row>
    <row r="4" s="2" customFormat="1" ht="12.75">
      <c r="C4" s="32"/>
    </row>
    <row r="5" s="2" customFormat="1" ht="12.75">
      <c r="C5" s="32"/>
    </row>
    <row r="6" s="2" customFormat="1" ht="12.75">
      <c r="C6" s="32"/>
    </row>
    <row r="7" spans="2:11" s="45" customFormat="1" ht="15.75">
      <c r="B7" s="100" t="s">
        <v>91</v>
      </c>
      <c r="C7" s="101"/>
      <c r="D7" s="101"/>
      <c r="E7" s="101"/>
      <c r="F7" s="101"/>
      <c r="G7" s="100"/>
      <c r="H7" s="101"/>
      <c r="I7" s="101"/>
      <c r="J7" s="101"/>
      <c r="K7" s="101"/>
    </row>
    <row r="8" spans="2:11" s="45" customFormat="1" ht="15.75">
      <c r="B8" s="100" t="s">
        <v>92</v>
      </c>
      <c r="C8" s="101"/>
      <c r="D8" s="101"/>
      <c r="E8" s="101"/>
      <c r="F8" s="101"/>
      <c r="G8" s="100"/>
      <c r="H8" s="101"/>
      <c r="I8" s="101"/>
      <c r="J8" s="101"/>
      <c r="K8" s="101"/>
    </row>
    <row r="9" spans="2:11" s="45" customFormat="1" ht="16.5" thickBot="1">
      <c r="B9" s="46"/>
      <c r="C9" s="47"/>
      <c r="D9" s="47"/>
      <c r="E9" s="47"/>
      <c r="F9" s="47"/>
      <c r="G9" s="46"/>
      <c r="H9" s="47"/>
      <c r="I9" s="47"/>
      <c r="J9" s="47"/>
      <c r="K9" s="47"/>
    </row>
    <row r="10" spans="1:6" s="45" customFormat="1" ht="13.5" thickBot="1">
      <c r="A10" s="87"/>
      <c r="B10" s="85" t="s">
        <v>0</v>
      </c>
      <c r="C10" s="49" t="s">
        <v>88</v>
      </c>
      <c r="D10" s="8" t="s">
        <v>89</v>
      </c>
      <c r="E10" s="7" t="s">
        <v>90</v>
      </c>
      <c r="F10" s="8" t="s">
        <v>85</v>
      </c>
    </row>
    <row r="11" spans="1:6" s="45" customFormat="1" ht="13.5" thickBot="1">
      <c r="A11" s="88"/>
      <c r="B11" s="86"/>
      <c r="C11" s="50" t="s">
        <v>1</v>
      </c>
      <c r="D11" s="10" t="s">
        <v>1</v>
      </c>
      <c r="E11" s="9" t="s">
        <v>1</v>
      </c>
      <c r="F11" s="10" t="s">
        <v>1</v>
      </c>
    </row>
    <row r="12" spans="1:6" s="2" customFormat="1" ht="12.75">
      <c r="A12" s="93">
        <v>1</v>
      </c>
      <c r="B12" s="98" t="s">
        <v>69</v>
      </c>
      <c r="C12" s="63">
        <v>0</v>
      </c>
      <c r="D12" s="64">
        <f>+C12</f>
        <v>0</v>
      </c>
      <c r="E12" s="65" t="s">
        <v>70</v>
      </c>
      <c r="F12" s="64" t="str">
        <f>+E12</f>
        <v>7504</v>
      </c>
    </row>
    <row r="13" spans="1:6" s="2" customFormat="1" ht="12.75">
      <c r="A13" s="94">
        <f>A12+1</f>
        <v>2</v>
      </c>
      <c r="B13" s="39" t="s">
        <v>13</v>
      </c>
      <c r="C13" s="70">
        <v>0</v>
      </c>
      <c r="D13" s="71">
        <f aca="true" t="shared" si="0" ref="D13:D63">+D12+C13</f>
        <v>0</v>
      </c>
      <c r="E13" s="72" t="s">
        <v>71</v>
      </c>
      <c r="F13" s="71">
        <f aca="true" t="shared" si="1" ref="F13:F63">+F12+E13</f>
        <v>8515</v>
      </c>
    </row>
    <row r="14" spans="1:6" ht="12.75">
      <c r="A14" s="94">
        <f aca="true" t="shared" si="2" ref="A14:A62">A13+1</f>
        <v>3</v>
      </c>
      <c r="B14" s="39" t="s">
        <v>14</v>
      </c>
      <c r="C14" s="70">
        <v>0</v>
      </c>
      <c r="D14" s="71">
        <f t="shared" si="0"/>
        <v>0</v>
      </c>
      <c r="E14" s="72" t="s">
        <v>72</v>
      </c>
      <c r="F14" s="71">
        <f t="shared" si="1"/>
        <v>10165</v>
      </c>
    </row>
    <row r="15" spans="1:6" ht="12.75">
      <c r="A15" s="94">
        <f t="shared" si="2"/>
        <v>4</v>
      </c>
      <c r="B15" s="39" t="s">
        <v>15</v>
      </c>
      <c r="C15" s="70">
        <v>986</v>
      </c>
      <c r="D15" s="71">
        <f t="shared" si="0"/>
        <v>986</v>
      </c>
      <c r="E15" s="72" t="s">
        <v>73</v>
      </c>
      <c r="F15" s="71">
        <f t="shared" si="1"/>
        <v>12775</v>
      </c>
    </row>
    <row r="16" spans="1:6" ht="12.75">
      <c r="A16" s="94">
        <f t="shared" si="2"/>
        <v>5</v>
      </c>
      <c r="B16" s="39" t="s">
        <v>16</v>
      </c>
      <c r="C16" s="70">
        <v>1941</v>
      </c>
      <c r="D16" s="71">
        <f t="shared" si="0"/>
        <v>2927</v>
      </c>
      <c r="E16" s="72" t="s">
        <v>74</v>
      </c>
      <c r="F16" s="71">
        <f t="shared" si="1"/>
        <v>19111</v>
      </c>
    </row>
    <row r="17" spans="1:6" ht="12.75">
      <c r="A17" s="94">
        <f t="shared" si="2"/>
        <v>6</v>
      </c>
      <c r="B17" s="39" t="s">
        <v>17</v>
      </c>
      <c r="C17" s="73">
        <v>12943</v>
      </c>
      <c r="D17" s="71">
        <f t="shared" si="0"/>
        <v>15870</v>
      </c>
      <c r="E17" s="72">
        <v>2845</v>
      </c>
      <c r="F17" s="71">
        <f t="shared" si="1"/>
        <v>21956</v>
      </c>
    </row>
    <row r="18" spans="1:6" ht="12.75">
      <c r="A18" s="94">
        <f t="shared" si="2"/>
        <v>7</v>
      </c>
      <c r="B18" s="39" t="s">
        <v>18</v>
      </c>
      <c r="C18" s="73">
        <v>0</v>
      </c>
      <c r="D18" s="71">
        <f t="shared" si="0"/>
        <v>15870</v>
      </c>
      <c r="E18" s="72">
        <v>1861</v>
      </c>
      <c r="F18" s="71">
        <f t="shared" si="1"/>
        <v>23817</v>
      </c>
    </row>
    <row r="19" spans="1:6" ht="12.75">
      <c r="A19" s="94">
        <f t="shared" si="2"/>
        <v>8</v>
      </c>
      <c r="B19" s="39" t="s">
        <v>19</v>
      </c>
      <c r="C19" s="73">
        <v>0</v>
      </c>
      <c r="D19" s="71">
        <f t="shared" si="0"/>
        <v>15870</v>
      </c>
      <c r="E19" s="72">
        <v>8181</v>
      </c>
      <c r="F19" s="71">
        <f t="shared" si="1"/>
        <v>31998</v>
      </c>
    </row>
    <row r="20" spans="1:6" ht="12.75">
      <c r="A20" s="94">
        <f t="shared" si="2"/>
        <v>9</v>
      </c>
      <c r="B20" s="39" t="s">
        <v>20</v>
      </c>
      <c r="C20" s="73">
        <v>9620</v>
      </c>
      <c r="D20" s="71">
        <f t="shared" si="0"/>
        <v>25490</v>
      </c>
      <c r="E20" s="72">
        <v>5273</v>
      </c>
      <c r="F20" s="71">
        <f t="shared" si="1"/>
        <v>37271</v>
      </c>
    </row>
    <row r="21" spans="1:6" ht="12.75">
      <c r="A21" s="94">
        <f t="shared" si="2"/>
        <v>10</v>
      </c>
      <c r="B21" s="39" t="s">
        <v>21</v>
      </c>
      <c r="C21" s="79">
        <v>2815</v>
      </c>
      <c r="D21" s="71">
        <f t="shared" si="0"/>
        <v>28305</v>
      </c>
      <c r="E21" s="72">
        <v>2898</v>
      </c>
      <c r="F21" s="71">
        <f t="shared" si="1"/>
        <v>40169</v>
      </c>
    </row>
    <row r="22" spans="1:6" ht="12.75">
      <c r="A22" s="94">
        <f t="shared" si="2"/>
        <v>11</v>
      </c>
      <c r="B22" s="39" t="s">
        <v>22</v>
      </c>
      <c r="C22" s="79">
        <v>0</v>
      </c>
      <c r="D22" s="71">
        <f t="shared" si="0"/>
        <v>28305</v>
      </c>
      <c r="E22" s="80">
        <v>0</v>
      </c>
      <c r="F22" s="71">
        <f t="shared" si="1"/>
        <v>40169</v>
      </c>
    </row>
    <row r="23" spans="1:6" ht="12.75">
      <c r="A23" s="94">
        <f t="shared" si="2"/>
        <v>12</v>
      </c>
      <c r="B23" s="99" t="s">
        <v>23</v>
      </c>
      <c r="C23" s="79">
        <v>0</v>
      </c>
      <c r="D23" s="71">
        <f t="shared" si="0"/>
        <v>28305</v>
      </c>
      <c r="E23" s="80">
        <v>3972</v>
      </c>
      <c r="F23" s="71">
        <f t="shared" si="1"/>
        <v>44141</v>
      </c>
    </row>
    <row r="24" spans="1:6" ht="12.75">
      <c r="A24" s="94">
        <f t="shared" si="2"/>
        <v>13</v>
      </c>
      <c r="B24" s="99" t="s">
        <v>24</v>
      </c>
      <c r="C24" s="73">
        <v>6801</v>
      </c>
      <c r="D24" s="71">
        <f t="shared" si="0"/>
        <v>35106</v>
      </c>
      <c r="E24" s="72">
        <v>6472</v>
      </c>
      <c r="F24" s="71">
        <f t="shared" si="1"/>
        <v>50613</v>
      </c>
    </row>
    <row r="25" spans="1:6" ht="12.75">
      <c r="A25" s="94">
        <f t="shared" si="2"/>
        <v>14</v>
      </c>
      <c r="B25" s="39" t="s">
        <v>25</v>
      </c>
      <c r="C25" s="73">
        <v>0</v>
      </c>
      <c r="D25" s="71">
        <f t="shared" si="0"/>
        <v>35106</v>
      </c>
      <c r="E25" s="72">
        <v>879</v>
      </c>
      <c r="F25" s="71">
        <f t="shared" si="1"/>
        <v>51492</v>
      </c>
    </row>
    <row r="26" spans="1:6" ht="12.75">
      <c r="A26" s="94">
        <f t="shared" si="2"/>
        <v>15</v>
      </c>
      <c r="B26" s="39" t="s">
        <v>26</v>
      </c>
      <c r="C26" s="73">
        <v>10934</v>
      </c>
      <c r="D26" s="71">
        <f t="shared" si="0"/>
        <v>46040</v>
      </c>
      <c r="E26" s="72">
        <v>8822</v>
      </c>
      <c r="F26" s="71">
        <f t="shared" si="1"/>
        <v>60314</v>
      </c>
    </row>
    <row r="27" spans="1:6" ht="12.75">
      <c r="A27" s="94">
        <f t="shared" si="2"/>
        <v>16</v>
      </c>
      <c r="B27" s="39" t="s">
        <v>27</v>
      </c>
      <c r="C27" s="73">
        <v>0</v>
      </c>
      <c r="D27" s="71">
        <f t="shared" si="0"/>
        <v>46040</v>
      </c>
      <c r="E27" s="72">
        <v>894</v>
      </c>
      <c r="F27" s="71">
        <f t="shared" si="1"/>
        <v>61208</v>
      </c>
    </row>
    <row r="28" spans="1:6" ht="12.75">
      <c r="A28" s="94">
        <f t="shared" si="2"/>
        <v>17</v>
      </c>
      <c r="B28" s="39" t="s">
        <v>28</v>
      </c>
      <c r="C28" s="73">
        <v>5190</v>
      </c>
      <c r="D28" s="71">
        <f t="shared" si="0"/>
        <v>51230</v>
      </c>
      <c r="E28" s="72">
        <v>4257</v>
      </c>
      <c r="F28" s="71">
        <f t="shared" si="1"/>
        <v>65465</v>
      </c>
    </row>
    <row r="29" spans="1:6" ht="12.75">
      <c r="A29" s="94">
        <f t="shared" si="2"/>
        <v>18</v>
      </c>
      <c r="B29" s="39" t="s">
        <v>29</v>
      </c>
      <c r="C29" s="73">
        <v>0</v>
      </c>
      <c r="D29" s="71">
        <f t="shared" si="0"/>
        <v>51230</v>
      </c>
      <c r="E29" s="72">
        <v>2083</v>
      </c>
      <c r="F29" s="71">
        <f t="shared" si="1"/>
        <v>67548</v>
      </c>
    </row>
    <row r="30" spans="1:6" ht="12.75">
      <c r="A30" s="94">
        <f t="shared" si="2"/>
        <v>19</v>
      </c>
      <c r="B30" s="39" t="s">
        <v>30</v>
      </c>
      <c r="C30" s="73">
        <v>0</v>
      </c>
      <c r="D30" s="71">
        <f t="shared" si="0"/>
        <v>51230</v>
      </c>
      <c r="E30" s="72">
        <v>3394</v>
      </c>
      <c r="F30" s="71">
        <f t="shared" si="1"/>
        <v>70942</v>
      </c>
    </row>
    <row r="31" spans="1:6" ht="12.75">
      <c r="A31" s="94">
        <f t="shared" si="2"/>
        <v>20</v>
      </c>
      <c r="B31" s="39" t="s">
        <v>31</v>
      </c>
      <c r="C31" s="73">
        <v>5627</v>
      </c>
      <c r="D31" s="71">
        <f t="shared" si="0"/>
        <v>56857</v>
      </c>
      <c r="E31" s="72">
        <v>1229</v>
      </c>
      <c r="F31" s="71">
        <f t="shared" si="1"/>
        <v>72171</v>
      </c>
    </row>
    <row r="32" spans="1:6" ht="12.75">
      <c r="A32" s="94">
        <f t="shared" si="2"/>
        <v>21</v>
      </c>
      <c r="B32" s="39" t="s">
        <v>32</v>
      </c>
      <c r="C32" s="73">
        <v>7617</v>
      </c>
      <c r="D32" s="71">
        <f t="shared" si="0"/>
        <v>64474</v>
      </c>
      <c r="E32" s="72">
        <v>1887</v>
      </c>
      <c r="F32" s="71">
        <f t="shared" si="1"/>
        <v>74058</v>
      </c>
    </row>
    <row r="33" spans="1:6" ht="12.75">
      <c r="A33" s="94">
        <f t="shared" si="2"/>
        <v>22</v>
      </c>
      <c r="B33" s="39" t="s">
        <v>33</v>
      </c>
      <c r="C33" s="73">
        <v>7363</v>
      </c>
      <c r="D33" s="71">
        <f t="shared" si="0"/>
        <v>71837</v>
      </c>
      <c r="E33" s="72">
        <v>6225</v>
      </c>
      <c r="F33" s="71">
        <f t="shared" si="1"/>
        <v>80283</v>
      </c>
    </row>
    <row r="34" spans="1:6" ht="12.75">
      <c r="A34" s="94">
        <f t="shared" si="2"/>
        <v>23</v>
      </c>
      <c r="B34" s="39" t="s">
        <v>34</v>
      </c>
      <c r="C34" s="73">
        <v>13785</v>
      </c>
      <c r="D34" s="71">
        <f t="shared" si="0"/>
        <v>85622</v>
      </c>
      <c r="E34" s="72">
        <v>8237</v>
      </c>
      <c r="F34" s="71">
        <f t="shared" si="1"/>
        <v>88520</v>
      </c>
    </row>
    <row r="35" spans="1:6" ht="12.75">
      <c r="A35" s="94">
        <f t="shared" si="2"/>
        <v>24</v>
      </c>
      <c r="B35" s="39" t="s">
        <v>35</v>
      </c>
      <c r="C35" s="73">
        <v>6753</v>
      </c>
      <c r="D35" s="71">
        <f t="shared" si="0"/>
        <v>92375</v>
      </c>
      <c r="E35" s="72">
        <v>1142</v>
      </c>
      <c r="F35" s="71">
        <f t="shared" si="1"/>
        <v>89662</v>
      </c>
    </row>
    <row r="36" spans="1:6" ht="12.75">
      <c r="A36" s="94">
        <f t="shared" si="2"/>
        <v>25</v>
      </c>
      <c r="B36" s="39" t="s">
        <v>36</v>
      </c>
      <c r="C36" s="73">
        <v>0</v>
      </c>
      <c r="D36" s="71">
        <f t="shared" si="0"/>
        <v>92375</v>
      </c>
      <c r="E36" s="72">
        <v>395</v>
      </c>
      <c r="F36" s="71">
        <f t="shared" si="1"/>
        <v>90057</v>
      </c>
    </row>
    <row r="37" spans="1:6" ht="12.75">
      <c r="A37" s="94">
        <f t="shared" si="2"/>
        <v>26</v>
      </c>
      <c r="B37" s="39" t="s">
        <v>37</v>
      </c>
      <c r="C37" s="73">
        <v>0</v>
      </c>
      <c r="D37" s="71">
        <f t="shared" si="0"/>
        <v>92375</v>
      </c>
      <c r="E37" s="72">
        <v>8454</v>
      </c>
      <c r="F37" s="71">
        <f t="shared" si="1"/>
        <v>98511</v>
      </c>
    </row>
    <row r="38" spans="1:6" ht="12.75">
      <c r="A38" s="94">
        <f t="shared" si="2"/>
        <v>27</v>
      </c>
      <c r="B38" s="39" t="s">
        <v>38</v>
      </c>
      <c r="C38" s="73">
        <v>0</v>
      </c>
      <c r="D38" s="71">
        <f t="shared" si="0"/>
        <v>92375</v>
      </c>
      <c r="E38" s="72">
        <v>1000</v>
      </c>
      <c r="F38" s="71">
        <f t="shared" si="1"/>
        <v>99511</v>
      </c>
    </row>
    <row r="39" spans="1:6" ht="12.75">
      <c r="A39" s="94">
        <f t="shared" si="2"/>
        <v>28</v>
      </c>
      <c r="B39" s="39" t="s">
        <v>39</v>
      </c>
      <c r="C39" s="73">
        <v>0</v>
      </c>
      <c r="D39" s="71">
        <f t="shared" si="0"/>
        <v>92375</v>
      </c>
      <c r="E39" s="72">
        <v>0</v>
      </c>
      <c r="F39" s="71">
        <f t="shared" si="1"/>
        <v>99511</v>
      </c>
    </row>
    <row r="40" spans="1:6" ht="12.75">
      <c r="A40" s="94">
        <f t="shared" si="2"/>
        <v>29</v>
      </c>
      <c r="B40" s="39" t="s">
        <v>40</v>
      </c>
      <c r="C40" s="73">
        <v>0</v>
      </c>
      <c r="D40" s="71">
        <f t="shared" si="0"/>
        <v>92375</v>
      </c>
      <c r="E40" s="72">
        <v>0</v>
      </c>
      <c r="F40" s="71">
        <f t="shared" si="1"/>
        <v>99511</v>
      </c>
    </row>
    <row r="41" spans="1:6" ht="12.75">
      <c r="A41" s="94">
        <f t="shared" si="2"/>
        <v>30</v>
      </c>
      <c r="B41" s="39" t="s">
        <v>41</v>
      </c>
      <c r="C41" s="73">
        <v>6088</v>
      </c>
      <c r="D41" s="71">
        <f t="shared" si="0"/>
        <v>98463</v>
      </c>
      <c r="E41" s="72">
        <v>14362</v>
      </c>
      <c r="F41" s="71">
        <f t="shared" si="1"/>
        <v>113873</v>
      </c>
    </row>
    <row r="42" spans="1:6" ht="12.75">
      <c r="A42" s="94">
        <f t="shared" si="2"/>
        <v>31</v>
      </c>
      <c r="B42" s="39" t="s">
        <v>100</v>
      </c>
      <c r="C42" s="73">
        <v>0</v>
      </c>
      <c r="D42" s="71">
        <f t="shared" si="0"/>
        <v>98463</v>
      </c>
      <c r="E42" s="72">
        <v>0</v>
      </c>
      <c r="F42" s="71">
        <f t="shared" si="1"/>
        <v>113873</v>
      </c>
    </row>
    <row r="43" spans="1:6" ht="12.75">
      <c r="A43" s="94">
        <f t="shared" si="2"/>
        <v>32</v>
      </c>
      <c r="B43" s="39" t="s">
        <v>42</v>
      </c>
      <c r="C43" s="73">
        <v>0</v>
      </c>
      <c r="D43" s="71">
        <f t="shared" si="0"/>
        <v>98463</v>
      </c>
      <c r="E43" s="72">
        <v>0</v>
      </c>
      <c r="F43" s="71">
        <f t="shared" si="1"/>
        <v>113873</v>
      </c>
    </row>
    <row r="44" spans="1:6" ht="12.75">
      <c r="A44" s="94">
        <f t="shared" si="2"/>
        <v>33</v>
      </c>
      <c r="B44" s="39" t="s">
        <v>43</v>
      </c>
      <c r="C44" s="73">
        <v>0</v>
      </c>
      <c r="D44" s="71">
        <f t="shared" si="0"/>
        <v>98463</v>
      </c>
      <c r="E44" s="72">
        <v>0</v>
      </c>
      <c r="F44" s="71">
        <f t="shared" si="1"/>
        <v>113873</v>
      </c>
    </row>
    <row r="45" spans="1:6" ht="12.75">
      <c r="A45" s="94">
        <f t="shared" si="2"/>
        <v>34</v>
      </c>
      <c r="B45" s="39" t="s">
        <v>44</v>
      </c>
      <c r="C45" s="73">
        <v>0</v>
      </c>
      <c r="D45" s="71">
        <f t="shared" si="0"/>
        <v>98463</v>
      </c>
      <c r="E45" s="72">
        <v>0</v>
      </c>
      <c r="F45" s="71">
        <f t="shared" si="1"/>
        <v>113873</v>
      </c>
    </row>
    <row r="46" spans="1:6" ht="12.75">
      <c r="A46" s="94">
        <f t="shared" si="2"/>
        <v>35</v>
      </c>
      <c r="B46" s="39" t="s">
        <v>45</v>
      </c>
      <c r="C46" s="73">
        <v>10850</v>
      </c>
      <c r="D46" s="71">
        <f t="shared" si="0"/>
        <v>109313</v>
      </c>
      <c r="E46" s="72">
        <v>3946</v>
      </c>
      <c r="F46" s="71">
        <f t="shared" si="1"/>
        <v>117819</v>
      </c>
    </row>
    <row r="47" spans="1:6" ht="12.75">
      <c r="A47" s="94">
        <f t="shared" si="2"/>
        <v>36</v>
      </c>
      <c r="B47" s="40" t="s">
        <v>46</v>
      </c>
      <c r="C47" s="73">
        <v>5877</v>
      </c>
      <c r="D47" s="71">
        <f t="shared" si="0"/>
        <v>115190</v>
      </c>
      <c r="E47" s="72">
        <v>127</v>
      </c>
      <c r="F47" s="71">
        <f t="shared" si="1"/>
        <v>117946</v>
      </c>
    </row>
    <row r="48" spans="1:6" ht="12.75">
      <c r="A48" s="94">
        <f t="shared" si="2"/>
        <v>37</v>
      </c>
      <c r="B48" s="40" t="s">
        <v>47</v>
      </c>
      <c r="C48" s="73">
        <v>1871</v>
      </c>
      <c r="D48" s="71">
        <f t="shared" si="0"/>
        <v>117061</v>
      </c>
      <c r="E48" s="72">
        <v>2743</v>
      </c>
      <c r="F48" s="71">
        <f t="shared" si="1"/>
        <v>120689</v>
      </c>
    </row>
    <row r="49" spans="1:6" ht="12.75">
      <c r="A49" s="94">
        <f t="shared" si="2"/>
        <v>38</v>
      </c>
      <c r="B49" s="40" t="s">
        <v>48</v>
      </c>
      <c r="C49" s="73">
        <v>0</v>
      </c>
      <c r="D49" s="71">
        <f t="shared" si="0"/>
        <v>117061</v>
      </c>
      <c r="E49" s="72">
        <v>9007</v>
      </c>
      <c r="F49" s="71">
        <f t="shared" si="1"/>
        <v>129696</v>
      </c>
    </row>
    <row r="50" spans="1:6" ht="12.75">
      <c r="A50" s="94">
        <f t="shared" si="2"/>
        <v>39</v>
      </c>
      <c r="B50" s="40" t="s">
        <v>49</v>
      </c>
      <c r="C50" s="73">
        <v>0</v>
      </c>
      <c r="D50" s="71">
        <f t="shared" si="0"/>
        <v>117061</v>
      </c>
      <c r="E50" s="72">
        <v>2358</v>
      </c>
      <c r="F50" s="71">
        <f t="shared" si="1"/>
        <v>132054</v>
      </c>
    </row>
    <row r="51" spans="1:6" ht="12.75">
      <c r="A51" s="94">
        <f t="shared" si="2"/>
        <v>40</v>
      </c>
      <c r="B51" s="40" t="s">
        <v>50</v>
      </c>
      <c r="C51" s="73">
        <v>3355</v>
      </c>
      <c r="D51" s="71">
        <f t="shared" si="0"/>
        <v>120416</v>
      </c>
      <c r="E51" s="73">
        <v>562</v>
      </c>
      <c r="F51" s="71">
        <f t="shared" si="1"/>
        <v>132616</v>
      </c>
    </row>
    <row r="52" spans="1:6" ht="12.75">
      <c r="A52" s="94">
        <f t="shared" si="2"/>
        <v>41</v>
      </c>
      <c r="B52" s="40" t="s">
        <v>51</v>
      </c>
      <c r="C52" s="81">
        <v>10370</v>
      </c>
      <c r="D52" s="71">
        <f t="shared" si="0"/>
        <v>130786</v>
      </c>
      <c r="E52" s="73">
        <v>2211</v>
      </c>
      <c r="F52" s="71">
        <f t="shared" si="1"/>
        <v>134827</v>
      </c>
    </row>
    <row r="53" spans="1:6" ht="12.75">
      <c r="A53" s="94">
        <f t="shared" si="2"/>
        <v>42</v>
      </c>
      <c r="B53" s="40" t="s">
        <v>52</v>
      </c>
      <c r="C53" s="81">
        <v>0</v>
      </c>
      <c r="D53" s="71">
        <f t="shared" si="0"/>
        <v>130786</v>
      </c>
      <c r="E53" s="72">
        <v>268</v>
      </c>
      <c r="F53" s="71">
        <f t="shared" si="1"/>
        <v>135095</v>
      </c>
    </row>
    <row r="54" spans="1:6" ht="12.75">
      <c r="A54" s="94">
        <f t="shared" si="2"/>
        <v>43</v>
      </c>
      <c r="B54" s="38" t="s">
        <v>53</v>
      </c>
      <c r="C54" s="81">
        <v>4500</v>
      </c>
      <c r="D54" s="71">
        <f t="shared" si="0"/>
        <v>135286</v>
      </c>
      <c r="E54" s="72">
        <v>3966</v>
      </c>
      <c r="F54" s="71">
        <f t="shared" si="1"/>
        <v>139061</v>
      </c>
    </row>
    <row r="55" spans="1:6" ht="12.75">
      <c r="A55" s="94">
        <f t="shared" si="2"/>
        <v>44</v>
      </c>
      <c r="B55" s="38" t="s">
        <v>54</v>
      </c>
      <c r="C55" s="81">
        <v>0</v>
      </c>
      <c r="D55" s="71">
        <f t="shared" si="0"/>
        <v>135286</v>
      </c>
      <c r="E55" s="72">
        <v>584</v>
      </c>
      <c r="F55" s="71">
        <f t="shared" si="1"/>
        <v>139645</v>
      </c>
    </row>
    <row r="56" spans="1:6" ht="12.75">
      <c r="A56" s="94">
        <f t="shared" si="2"/>
        <v>45</v>
      </c>
      <c r="B56" s="38" t="s">
        <v>55</v>
      </c>
      <c r="C56" s="81">
        <v>0</v>
      </c>
      <c r="D56" s="71">
        <f t="shared" si="0"/>
        <v>135286</v>
      </c>
      <c r="E56" s="72">
        <v>3839</v>
      </c>
      <c r="F56" s="71">
        <f t="shared" si="1"/>
        <v>143484</v>
      </c>
    </row>
    <row r="57" spans="1:6" ht="12.75">
      <c r="A57" s="94">
        <f t="shared" si="2"/>
        <v>46</v>
      </c>
      <c r="B57" s="38" t="s">
        <v>56</v>
      </c>
      <c r="C57" s="81">
        <v>4213</v>
      </c>
      <c r="D57" s="71">
        <f t="shared" si="0"/>
        <v>139499</v>
      </c>
      <c r="E57" s="72">
        <v>6577</v>
      </c>
      <c r="F57" s="71">
        <f t="shared" si="1"/>
        <v>150061</v>
      </c>
    </row>
    <row r="58" spans="1:6" ht="12.75">
      <c r="A58" s="94">
        <f t="shared" si="2"/>
        <v>47</v>
      </c>
      <c r="B58" s="38" t="s">
        <v>57</v>
      </c>
      <c r="C58" s="81">
        <v>1500</v>
      </c>
      <c r="D58" s="71">
        <f t="shared" si="0"/>
        <v>140999</v>
      </c>
      <c r="E58" s="72">
        <v>5854</v>
      </c>
      <c r="F58" s="71">
        <f t="shared" si="1"/>
        <v>155915</v>
      </c>
    </row>
    <row r="59" spans="1:6" ht="12.75">
      <c r="A59" s="94">
        <f t="shared" si="2"/>
        <v>48</v>
      </c>
      <c r="B59" s="38" t="s">
        <v>58</v>
      </c>
      <c r="C59" s="81">
        <v>0</v>
      </c>
      <c r="D59" s="71">
        <f t="shared" si="0"/>
        <v>140999</v>
      </c>
      <c r="E59" s="72">
        <v>1184</v>
      </c>
      <c r="F59" s="71">
        <f t="shared" si="1"/>
        <v>157099</v>
      </c>
    </row>
    <row r="60" spans="1:6" ht="12.75">
      <c r="A60" s="94">
        <f t="shared" si="2"/>
        <v>49</v>
      </c>
      <c r="B60" s="38" t="s">
        <v>59</v>
      </c>
      <c r="C60" s="81">
        <v>0</v>
      </c>
      <c r="D60" s="71">
        <f t="shared" si="0"/>
        <v>140999</v>
      </c>
      <c r="E60" s="72">
        <v>1634</v>
      </c>
      <c r="F60" s="71">
        <f t="shared" si="1"/>
        <v>158733</v>
      </c>
    </row>
    <row r="61" spans="1:6" ht="12.75">
      <c r="A61" s="94">
        <f t="shared" si="2"/>
        <v>50</v>
      </c>
      <c r="B61" s="38" t="s">
        <v>60</v>
      </c>
      <c r="C61" s="81">
        <v>0</v>
      </c>
      <c r="D61" s="71">
        <f t="shared" si="0"/>
        <v>140999</v>
      </c>
      <c r="E61" s="72">
        <v>36</v>
      </c>
      <c r="F61" s="71">
        <f t="shared" si="1"/>
        <v>158769</v>
      </c>
    </row>
    <row r="62" spans="1:6" ht="12.75">
      <c r="A62" s="94">
        <f t="shared" si="2"/>
        <v>51</v>
      </c>
      <c r="B62" s="38" t="s">
        <v>61</v>
      </c>
      <c r="C62" s="81">
        <v>19850</v>
      </c>
      <c r="D62" s="71">
        <f t="shared" si="0"/>
        <v>160849</v>
      </c>
      <c r="E62" s="72">
        <v>2665</v>
      </c>
      <c r="F62" s="71">
        <f t="shared" si="1"/>
        <v>161434</v>
      </c>
    </row>
    <row r="63" spans="1:6" ht="13.5" thickBot="1">
      <c r="A63" s="95">
        <v>52</v>
      </c>
      <c r="B63" s="66" t="s">
        <v>62</v>
      </c>
      <c r="C63" s="82">
        <v>6486</v>
      </c>
      <c r="D63" s="83">
        <f t="shared" si="0"/>
        <v>167335</v>
      </c>
      <c r="E63" s="84">
        <v>5017</v>
      </c>
      <c r="F63" s="83">
        <f t="shared" si="1"/>
        <v>166451</v>
      </c>
    </row>
    <row r="64" spans="2:5" ht="12.75">
      <c r="B64" s="5"/>
      <c r="C64" s="37" t="s">
        <v>63</v>
      </c>
      <c r="E64" s="36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</sheetData>
  <sheetProtection/>
  <mergeCells count="4">
    <mergeCell ref="B7:F7"/>
    <mergeCell ref="G7:K7"/>
    <mergeCell ref="G8:K8"/>
    <mergeCell ref="B8:F8"/>
  </mergeCells>
  <printOptions horizontalCentered="1"/>
  <pageMargins left="0.15748031496062992" right="0" top="0.984251968503937" bottom="0.984251968503937" header="0" footer="0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5.7109375" style="0" customWidth="1"/>
    <col min="3" max="3" width="12.7109375" style="0" customWidth="1"/>
    <col min="4" max="4" width="28.421875" style="0" customWidth="1"/>
    <col min="5" max="5" width="30.421875" style="0" customWidth="1"/>
    <col min="6" max="6" width="15.7109375" style="0" customWidth="1"/>
    <col min="7" max="7" width="16.421875" style="0" customWidth="1"/>
  </cols>
  <sheetData>
    <row r="2" spans="2:5" ht="12.75">
      <c r="B2" s="6"/>
      <c r="C2" s="6"/>
      <c r="D2" s="6"/>
      <c r="E2" s="6"/>
    </row>
    <row r="3" spans="2:5" ht="12.75">
      <c r="B3" s="6"/>
      <c r="C3" s="6"/>
      <c r="D3" s="6"/>
      <c r="E3" s="6"/>
    </row>
    <row r="4" spans="2:5" ht="12.75">
      <c r="B4" s="6"/>
      <c r="C4" s="6"/>
      <c r="D4" s="6"/>
      <c r="E4" s="6"/>
    </row>
    <row r="5" spans="2:5" ht="12.75">
      <c r="B5" s="6"/>
      <c r="C5" s="6"/>
      <c r="D5" s="6"/>
      <c r="E5" s="6"/>
    </row>
    <row r="6" spans="2:5" ht="12.75">
      <c r="B6" s="6"/>
      <c r="C6" s="6"/>
      <c r="D6" s="6"/>
      <c r="E6" s="6"/>
    </row>
    <row r="7" spans="2:7" ht="15.75">
      <c r="B7" s="108" t="s">
        <v>75</v>
      </c>
      <c r="C7" s="109"/>
      <c r="D7" s="109"/>
      <c r="E7" s="109"/>
      <c r="F7" s="109"/>
      <c r="G7" s="6"/>
    </row>
    <row r="8" spans="2:5" ht="12.75">
      <c r="B8" s="6"/>
      <c r="C8" s="6"/>
      <c r="D8" s="6"/>
      <c r="E8" s="6"/>
    </row>
    <row r="9" spans="2:7" ht="15.75">
      <c r="B9" s="108" t="s">
        <v>94</v>
      </c>
      <c r="C9" s="109"/>
      <c r="D9" s="109"/>
      <c r="E9" s="109"/>
      <c r="F9" s="109"/>
      <c r="G9" s="43"/>
    </row>
    <row r="10" spans="2:5" ht="13.5" thickBot="1">
      <c r="B10" s="11"/>
      <c r="C10" s="11"/>
      <c r="D10" s="12"/>
      <c r="E10" s="12"/>
    </row>
    <row r="11" spans="2:6" ht="12.75">
      <c r="B11" s="110" t="s">
        <v>76</v>
      </c>
      <c r="C11" s="111"/>
      <c r="D11" s="18" t="s">
        <v>77</v>
      </c>
      <c r="E11" s="18" t="s">
        <v>78</v>
      </c>
      <c r="F11" s="18" t="s">
        <v>79</v>
      </c>
    </row>
    <row r="12" spans="2:6" ht="13.5" thickBot="1">
      <c r="B12" s="114"/>
      <c r="C12" s="115"/>
      <c r="D12" s="19" t="s">
        <v>80</v>
      </c>
      <c r="E12" s="19" t="s">
        <v>80</v>
      </c>
      <c r="F12" s="19" t="s">
        <v>80</v>
      </c>
    </row>
    <row r="13" spans="2:6" ht="12.75">
      <c r="B13" s="120"/>
      <c r="C13" s="121"/>
      <c r="D13" s="20"/>
      <c r="E13" s="20"/>
      <c r="F13" s="21"/>
    </row>
    <row r="14" spans="2:6" ht="12.75">
      <c r="B14" s="102" t="s">
        <v>8</v>
      </c>
      <c r="C14" s="103"/>
      <c r="D14" s="51">
        <v>574600</v>
      </c>
      <c r="E14" s="51">
        <v>111654</v>
      </c>
      <c r="F14" s="51">
        <f>D14+E14</f>
        <v>686254</v>
      </c>
    </row>
    <row r="15" spans="2:6" ht="12.75">
      <c r="B15" s="102" t="s">
        <v>9</v>
      </c>
      <c r="C15" s="103"/>
      <c r="D15" s="51">
        <v>154112</v>
      </c>
      <c r="E15" s="51"/>
      <c r="F15" s="51">
        <f aca="true" t="shared" si="0" ref="F15:F22">D15+E15</f>
        <v>154112</v>
      </c>
    </row>
    <row r="16" spans="2:6" ht="12.75">
      <c r="B16" s="102" t="s">
        <v>10</v>
      </c>
      <c r="C16" s="103"/>
      <c r="D16" s="51">
        <v>43766</v>
      </c>
      <c r="E16" s="51"/>
      <c r="F16" s="51">
        <f>D16+E16</f>
        <v>43766</v>
      </c>
    </row>
    <row r="17" spans="2:6" ht="12.75">
      <c r="B17" s="102" t="s">
        <v>11</v>
      </c>
      <c r="C17" s="103"/>
      <c r="D17" s="51">
        <v>115332</v>
      </c>
      <c r="E17" s="51">
        <v>12603</v>
      </c>
      <c r="F17" s="51">
        <f>D17+E17</f>
        <v>127935</v>
      </c>
    </row>
    <row r="18" spans="2:6" ht="12.75">
      <c r="B18" s="102" t="s">
        <v>96</v>
      </c>
      <c r="C18" s="103"/>
      <c r="D18" s="51">
        <v>29935</v>
      </c>
      <c r="E18" s="51"/>
      <c r="F18" s="51">
        <f>D18+E18</f>
        <v>29935</v>
      </c>
    </row>
    <row r="19" spans="2:6" ht="12.75">
      <c r="B19" s="27" t="s">
        <v>95</v>
      </c>
      <c r="C19" s="28"/>
      <c r="D19" s="51">
        <v>27586</v>
      </c>
      <c r="E19" s="51"/>
      <c r="F19" s="51">
        <f t="shared" si="0"/>
        <v>27586</v>
      </c>
    </row>
    <row r="20" spans="2:6" ht="12.75">
      <c r="B20" s="102" t="s">
        <v>12</v>
      </c>
      <c r="C20" s="103"/>
      <c r="D20" s="51">
        <v>281165</v>
      </c>
      <c r="E20" s="51">
        <v>43078</v>
      </c>
      <c r="F20" s="51">
        <f t="shared" si="0"/>
        <v>324243</v>
      </c>
    </row>
    <row r="21" spans="2:6" ht="12.75">
      <c r="B21" s="14"/>
      <c r="C21" s="15"/>
      <c r="D21" s="52"/>
      <c r="E21" s="52"/>
      <c r="F21" s="53"/>
    </row>
    <row r="22" spans="2:6" ht="13.5" thickBot="1">
      <c r="B22" s="104"/>
      <c r="C22" s="105"/>
      <c r="D22" s="54">
        <f>SUM(D14:D21)</f>
        <v>1226496</v>
      </c>
      <c r="E22" s="54">
        <f>SUM(E14:E21)</f>
        <v>167335</v>
      </c>
      <c r="F22" s="55">
        <f t="shared" si="0"/>
        <v>1393831</v>
      </c>
    </row>
    <row r="23" spans="2:6" ht="14.25" thickBot="1" thickTop="1">
      <c r="B23" s="106"/>
      <c r="C23" s="107"/>
      <c r="D23" s="22"/>
      <c r="E23" s="22"/>
      <c r="F23" s="22"/>
    </row>
    <row r="24" spans="2:6" ht="12.75">
      <c r="B24" s="25"/>
      <c r="C24" s="25"/>
      <c r="D24" s="26"/>
      <c r="E24" s="26"/>
      <c r="F24" s="26"/>
    </row>
    <row r="25" spans="2:5" ht="13.5" thickBot="1">
      <c r="B25" s="6"/>
      <c r="C25" s="6"/>
      <c r="D25" s="6"/>
      <c r="E25" s="6"/>
    </row>
    <row r="26" spans="2:6" ht="12.75">
      <c r="B26" s="24"/>
      <c r="C26" s="24"/>
      <c r="D26" s="24"/>
      <c r="E26" s="24"/>
      <c r="F26" s="23"/>
    </row>
    <row r="27" spans="2:9" ht="15.75">
      <c r="B27" s="108" t="s">
        <v>81</v>
      </c>
      <c r="C27" s="109"/>
      <c r="D27" s="109"/>
      <c r="E27" s="109"/>
      <c r="F27" s="109"/>
      <c r="G27" s="6"/>
      <c r="H27" s="6"/>
      <c r="I27" s="6"/>
    </row>
    <row r="28" spans="2:11" ht="8.25" customHeight="1">
      <c r="B28" s="6"/>
      <c r="C28" s="6"/>
      <c r="D28" s="6"/>
      <c r="E28" s="6"/>
      <c r="G28" s="108"/>
      <c r="H28" s="109"/>
      <c r="I28" s="109"/>
      <c r="J28" s="109"/>
      <c r="K28" s="109"/>
    </row>
    <row r="29" spans="2:6" ht="15.75">
      <c r="B29" s="108" t="s">
        <v>94</v>
      </c>
      <c r="C29" s="109"/>
      <c r="D29" s="109"/>
      <c r="E29" s="109"/>
      <c r="F29" s="109"/>
    </row>
    <row r="30" ht="13.5" thickBot="1">
      <c r="F30" s="44"/>
    </row>
    <row r="31" spans="2:6" ht="12.75">
      <c r="B31" s="110" t="s">
        <v>82</v>
      </c>
      <c r="C31" s="111"/>
      <c r="D31" s="116" t="s">
        <v>97</v>
      </c>
      <c r="E31" s="116" t="s">
        <v>98</v>
      </c>
      <c r="F31" s="18" t="s">
        <v>83</v>
      </c>
    </row>
    <row r="32" spans="2:6" ht="12.75">
      <c r="B32" s="112"/>
      <c r="C32" s="113"/>
      <c r="D32" s="117"/>
      <c r="E32" s="117"/>
      <c r="F32" s="91"/>
    </row>
    <row r="33" spans="2:6" ht="13.5" thickBot="1">
      <c r="B33" s="114"/>
      <c r="C33" s="115"/>
      <c r="D33" s="19" t="s">
        <v>80</v>
      </c>
      <c r="E33" s="19" t="s">
        <v>80</v>
      </c>
      <c r="F33" s="19" t="s">
        <v>80</v>
      </c>
    </row>
    <row r="34" spans="2:6" ht="12.75">
      <c r="B34" s="118"/>
      <c r="C34" s="119"/>
      <c r="D34" s="42"/>
      <c r="E34" s="13"/>
      <c r="F34" s="21"/>
    </row>
    <row r="35" spans="2:6" ht="12.75">
      <c r="B35" s="102" t="s">
        <v>2</v>
      </c>
      <c r="C35" s="103"/>
      <c r="D35" s="56">
        <v>61170</v>
      </c>
      <c r="E35" s="57">
        <v>15863</v>
      </c>
      <c r="F35" s="51">
        <f aca="true" t="shared" si="1" ref="F35:F40">+D35+E35</f>
        <v>77033</v>
      </c>
    </row>
    <row r="36" spans="2:6" ht="12.75">
      <c r="B36" s="102" t="s">
        <v>3</v>
      </c>
      <c r="C36" s="103"/>
      <c r="D36" s="56">
        <v>47586</v>
      </c>
      <c r="E36" s="58">
        <v>28370</v>
      </c>
      <c r="F36" s="51">
        <f t="shared" si="1"/>
        <v>75956</v>
      </c>
    </row>
    <row r="37" spans="2:6" ht="12.75">
      <c r="B37" s="27" t="s">
        <v>4</v>
      </c>
      <c r="C37" s="28"/>
      <c r="D37" s="56">
        <v>15352</v>
      </c>
      <c r="E37" s="58">
        <v>1552</v>
      </c>
      <c r="F37" s="51">
        <f t="shared" si="1"/>
        <v>16904</v>
      </c>
    </row>
    <row r="38" spans="2:6" ht="12.75">
      <c r="B38" s="27" t="s">
        <v>5</v>
      </c>
      <c r="C38" s="28"/>
      <c r="D38" s="56">
        <v>68</v>
      </c>
      <c r="E38" s="58">
        <v>34475</v>
      </c>
      <c r="F38" s="51">
        <f t="shared" si="1"/>
        <v>34543</v>
      </c>
    </row>
    <row r="39" spans="2:6" ht="12.75">
      <c r="B39" s="27" t="s">
        <v>6</v>
      </c>
      <c r="C39" s="28"/>
      <c r="D39" s="56">
        <v>5259</v>
      </c>
      <c r="E39" s="92">
        <v>50567</v>
      </c>
      <c r="F39" s="51">
        <f t="shared" si="1"/>
        <v>55826</v>
      </c>
    </row>
    <row r="40" spans="2:6" ht="12.75">
      <c r="B40" s="29" t="s">
        <v>7</v>
      </c>
      <c r="C40" s="30"/>
      <c r="D40" s="56">
        <v>5114</v>
      </c>
      <c r="E40" s="58">
        <v>35624</v>
      </c>
      <c r="F40" s="51">
        <f t="shared" si="1"/>
        <v>40738</v>
      </c>
    </row>
    <row r="41" spans="2:6" ht="12.75">
      <c r="B41" s="118"/>
      <c r="C41" s="119"/>
      <c r="D41" s="59"/>
      <c r="E41" s="60"/>
      <c r="F41" s="52"/>
    </row>
    <row r="42" spans="2:6" ht="12.75">
      <c r="B42" s="118"/>
      <c r="C42" s="119"/>
      <c r="D42" s="61"/>
      <c r="E42" s="60"/>
      <c r="F42" s="52"/>
    </row>
    <row r="43" spans="2:6" ht="13.5" thickBot="1">
      <c r="B43" s="104"/>
      <c r="C43" s="105"/>
      <c r="D43" s="62">
        <f>SUM(D35:D42)</f>
        <v>134549</v>
      </c>
      <c r="E43" s="62">
        <f>SUM(E35:E42)</f>
        <v>166451</v>
      </c>
      <c r="F43" s="54">
        <f>+D43+E43</f>
        <v>301000</v>
      </c>
    </row>
    <row r="44" spans="2:6" ht="14.25" thickBot="1" thickTop="1">
      <c r="B44" s="106"/>
      <c r="C44" s="107"/>
      <c r="D44" s="16"/>
      <c r="E44" s="17"/>
      <c r="F44" s="22"/>
    </row>
    <row r="46" spans="2:5" ht="12.75">
      <c r="B46" s="31"/>
      <c r="C46" s="31"/>
      <c r="D46" s="31"/>
      <c r="E46" s="31"/>
    </row>
  </sheetData>
  <sheetProtection/>
  <mergeCells count="25">
    <mergeCell ref="B7:F7"/>
    <mergeCell ref="B9:F9"/>
    <mergeCell ref="B13:C13"/>
    <mergeCell ref="B14:C14"/>
    <mergeCell ref="B15:C15"/>
    <mergeCell ref="B18:C18"/>
    <mergeCell ref="B11:C12"/>
    <mergeCell ref="B16:C16"/>
    <mergeCell ref="B17:C17"/>
    <mergeCell ref="B44:C44"/>
    <mergeCell ref="B34:C34"/>
    <mergeCell ref="B35:C35"/>
    <mergeCell ref="B36:C36"/>
    <mergeCell ref="B41:C41"/>
    <mergeCell ref="B42:C42"/>
    <mergeCell ref="B29:F29"/>
    <mergeCell ref="B31:C33"/>
    <mergeCell ref="B27:F27"/>
    <mergeCell ref="B43:C43"/>
    <mergeCell ref="D31:D32"/>
    <mergeCell ref="E31:E32"/>
    <mergeCell ref="B20:C20"/>
    <mergeCell ref="B22:C22"/>
    <mergeCell ref="B23:C23"/>
    <mergeCell ref="G28:K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2012-07-11T08:54:05Z</cp:lastPrinted>
  <dcterms:created xsi:type="dcterms:W3CDTF">2005-05-06T06:48:19Z</dcterms:created>
  <dcterms:modified xsi:type="dcterms:W3CDTF">2012-07-11T11:39:36Z</dcterms:modified>
  <cp:category/>
  <cp:version/>
  <cp:contentType/>
  <cp:contentStatus/>
</cp:coreProperties>
</file>