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<sst xmlns="http://schemas.openxmlformats.org/spreadsheetml/2006/main" count="145" uniqueCount="105">
  <si>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</si>
  <si>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</si>
  <si>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</si>
  <si>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</si>
  <si>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</si>
  <si>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</si>
  <si>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</si>
  <si>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</si>
  <si>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</si>
  <si>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</si>
  <si>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</si>
  <si>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</si>
  <si>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</si>
  <si>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</si>
  <si>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</si>
  <si>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</si>
  <si>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</si>
  <si>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</si>
  <si>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</si>
  <si>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</si>
  <si>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</si>
  <si>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</si>
  <si>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</si>
  <si>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</si>
  <si>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</si>
  <si>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</si>
  <si>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</si>
  <si>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</si>
  <si>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</si>
  <si>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</si>
  <si>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</si>
  <si>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</si>
  <si>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</si>
  <si>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</si>
  <si>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</si>
  <si>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</si>
  <si>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</si>
  <si>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</si>
  <si>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</si>
  <si>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</si>
  <si>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</si>
  <si>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</si>
  <si>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</si>
  <si>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</si>
  <si>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</si>
  <si>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</si>
  <si>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</si>
  <si>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</si>
  <si>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</si>
  <si>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</si>
  <si>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</si>
  <si>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</si>
  <si>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</si>
  <si>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</si>
  <si>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</si>
  <si>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</si>
  <si>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</si>
  <si>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</si>
  <si>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</si>
  <si>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</si>
  <si>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</si>
  <si>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</si>
  <si>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</si>
  <si>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</si>
  <si>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</si>
  <si>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</si>
  <si>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</si>
  <si>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</si>
  <si>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</si>
  <si>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</si>
  <si>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</si>
  <si>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</si>
  <si>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</si>
  <si>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</si>
  <si>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</si>
  <si>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</si>
  <si>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</si>
  <si>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</si>
  <si>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</si>
  <si>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</si>
  <si>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</si>
  <si>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</si>
  <si>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</si>
  <si>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</si>
  <si>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 xml:space="preserve">The surplus/deficit figures are partly due to oats dispatched as animal feed but </t>
  </si>
  <si>
    <t xml:space="preserve">Diphalane 2004 - </t>
  </si>
  <si>
    <t xml:space="preserve">Diphalane 2003 - </t>
  </si>
  <si>
    <t xml:space="preserve">Surplus(-)/Deficit(+) (iii) </t>
  </si>
  <si>
    <t>Dithomelo(+)/dikamogelo gotlhegotlhe(-)</t>
  </si>
  <si>
    <t>May 2005</t>
  </si>
  <si>
    <t>Motsheganong 2005</t>
  </si>
  <si>
    <t>1 May/Motsheganong 2005</t>
  </si>
  <si>
    <t>31 May/Motsheganong 2005</t>
  </si>
  <si>
    <t>SMI-072005</t>
  </si>
  <si>
    <t>June 2005</t>
  </si>
  <si>
    <t>Seetebosigo 2005</t>
  </si>
  <si>
    <t>October 2004 - June 2005</t>
  </si>
  <si>
    <t>October 2003 - June 2004</t>
  </si>
  <si>
    <t>Seetebosigo 2004</t>
  </si>
  <si>
    <t>1 June//Seetebosigo 2005</t>
  </si>
  <si>
    <t>October  2003 - June 2004</t>
  </si>
  <si>
    <t>30 June/Seetebosigo 2005</t>
  </si>
  <si>
    <t>30 June/Seetebosigo 2004</t>
  </si>
  <si>
    <t>Diphalane 2004 - Seetebosigo 2005</t>
  </si>
  <si>
    <t>10 949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</si>
</sst>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172" fontId="5" fillId="0" borderId="15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4" xfId="0" applyFont="1" applyFill="1" applyBorder="1" applyAlignment="1" quotePrefix="1">
      <alignment horizontal="left"/>
    </xf>
    <xf numFmtId="172" fontId="5" fillId="0" borderId="10" xfId="0" applyNumberFormat="1" applyFont="1" applyFill="1" applyBorder="1" applyAlignment="1">
      <alignment/>
    </xf>
    <xf numFmtId="172" fontId="5" fillId="0" borderId="27" xfId="0" applyNumberFormat="1" applyFont="1" applyFill="1" applyBorder="1" applyAlignment="1">
      <alignment/>
    </xf>
    <xf numFmtId="172" fontId="5" fillId="0" borderId="2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 quotePrefix="1">
      <alignment horizontal="left"/>
    </xf>
    <xf numFmtId="0" fontId="2" fillId="0" borderId="19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72" fontId="2" fillId="0" borderId="4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72" fontId="2" fillId="0" borderId="3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32" xfId="0" applyNumberFormat="1" applyFont="1" applyFill="1" applyBorder="1" applyAlignment="1">
      <alignment/>
    </xf>
    <xf numFmtId="172" fontId="2" fillId="0" borderId="30" xfId="0" applyNumberFormat="1" applyFont="1" applyFill="1" applyBorder="1" applyAlignment="1">
      <alignment/>
    </xf>
    <xf numFmtId="172" fontId="5" fillId="0" borderId="33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72" fontId="2" fillId="0" borderId="5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172" fontId="5" fillId="0" borderId="7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172" fontId="2" fillId="0" borderId="13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right"/>
    </xf>
    <xf numFmtId="0" fontId="6" fillId="0" borderId="19" xfId="0" applyFont="1" applyFill="1" applyBorder="1" applyAlignment="1" quotePrefix="1">
      <alignment horizontal="left"/>
    </xf>
    <xf numFmtId="172" fontId="5" fillId="0" borderId="35" xfId="0" applyNumberFormat="1" applyFont="1" applyFill="1" applyBorder="1" applyAlignment="1">
      <alignment/>
    </xf>
    <xf numFmtId="172" fontId="2" fillId="0" borderId="17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1" xfId="0" applyFont="1" applyFill="1" applyBorder="1" applyAlignment="1" quotePrefix="1">
      <alignment/>
    </xf>
    <xf numFmtId="0" fontId="6" fillId="0" borderId="22" xfId="0" applyFont="1" applyFill="1" applyBorder="1" applyAlignment="1">
      <alignment horizontal="left"/>
    </xf>
    <xf numFmtId="172" fontId="2" fillId="0" borderId="36" xfId="0" applyNumberFormat="1" applyFont="1" applyFill="1" applyBorder="1" applyAlignment="1">
      <alignment/>
    </xf>
    <xf numFmtId="172" fontId="2" fillId="0" borderId="37" xfId="0" applyNumberFormat="1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2" fillId="0" borderId="39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172" fontId="2" fillId="0" borderId="40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5" fillId="0" borderId="42" xfId="0" applyNumberFormat="1" applyFont="1" applyFill="1" applyBorder="1" applyAlignment="1">
      <alignment/>
    </xf>
    <xf numFmtId="172" fontId="2" fillId="0" borderId="43" xfId="0" applyNumberFormat="1" applyFont="1" applyFill="1" applyBorder="1" applyAlignment="1" quotePrefix="1">
      <alignment horizontal="center"/>
    </xf>
    <xf numFmtId="0" fontId="6" fillId="0" borderId="3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5" fillId="0" borderId="9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172" fontId="5" fillId="0" borderId="3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3" xfId="0" applyFont="1" applyFill="1" applyBorder="1" applyAlignment="1" quotePrefix="1">
      <alignment/>
    </xf>
    <xf numFmtId="172" fontId="2" fillId="0" borderId="8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4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3" fillId="0" borderId="34" xfId="0" applyNumberFormat="1" applyFont="1" applyFill="1" applyBorder="1" applyAlignment="1" quotePrefix="1">
      <alignment horizontal="center"/>
    </xf>
    <xf numFmtId="172" fontId="2" fillId="0" borderId="4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2" fontId="5" fillId="0" borderId="3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center"/>
    </xf>
    <xf numFmtId="49" fontId="4" fillId="0" borderId="46" xfId="0" applyNumberFormat="1" applyFont="1" applyFill="1" applyBorder="1" applyAlignment="1">
      <alignment horizontal="center"/>
    </xf>
    <xf numFmtId="172" fontId="2" fillId="0" borderId="44" xfId="0" applyNumberFormat="1" applyFont="1" applyFill="1" applyBorder="1" applyAlignment="1">
      <alignment/>
    </xf>
    <xf numFmtId="172" fontId="2" fillId="0" borderId="47" xfId="0" applyNumberFormat="1" applyFont="1" applyFill="1" applyBorder="1" applyAlignment="1">
      <alignment/>
    </xf>
    <xf numFmtId="0" fontId="6" fillId="0" borderId="41" xfId="0" applyFont="1" applyFill="1" applyBorder="1" applyAlignment="1" quotePrefix="1">
      <alignment horizontal="right"/>
    </xf>
    <xf numFmtId="0" fontId="2" fillId="0" borderId="48" xfId="0" applyNumberFormat="1" applyFont="1" applyFill="1" applyBorder="1" applyAlignment="1">
      <alignment horizontal="center" vertical="center"/>
    </xf>
    <xf numFmtId="17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172" fontId="5" fillId="0" borderId="49" xfId="0" applyNumberFormat="1" applyFont="1" applyFill="1" applyBorder="1" applyAlignment="1">
      <alignment/>
    </xf>
    <xf numFmtId="172" fontId="5" fillId="0" borderId="50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2" fillId="0" borderId="5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172" fontId="2" fillId="0" borderId="26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5" fillId="0" borderId="51" xfId="0" applyNumberFormat="1" applyFont="1" applyFill="1" applyBorder="1" applyAlignment="1">
      <alignment/>
    </xf>
    <xf numFmtId="172" fontId="5" fillId="0" borderId="52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172" fontId="2" fillId="0" borderId="4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172" fontId="2" fillId="0" borderId="46" xfId="0" applyNumberFormat="1" applyFont="1" applyFill="1" applyBorder="1" applyAlignment="1">
      <alignment horizontal="right"/>
    </xf>
    <xf numFmtId="172" fontId="2" fillId="0" borderId="46" xfId="0" applyNumberFormat="1" applyFont="1" applyFill="1" applyBorder="1" applyAlignment="1" quotePrefix="1">
      <alignment horizontal="center"/>
    </xf>
    <xf numFmtId="172" fontId="5" fillId="0" borderId="53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45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quotePrefix="1">
      <alignment horizontal="center"/>
    </xf>
    <xf numFmtId="17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172" fontId="8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172" fontId="8" fillId="0" borderId="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 quotePrefix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" fontId="2" fillId="0" borderId="53" xfId="0" applyNumberFormat="1" applyFont="1" applyFill="1" applyBorder="1" applyAlignment="1">
      <alignment horizontal="center"/>
    </xf>
    <xf numFmtId="17" fontId="2" fillId="0" borderId="4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quotePrefix="1">
      <alignment horizontal="center"/>
    </xf>
    <xf numFmtId="0" fontId="2" fillId="0" borderId="13" xfId="0" applyNumberFormat="1" applyFont="1" applyFill="1" applyBorder="1" applyAlignment="1" quotePrefix="1">
      <alignment horizont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 quotePrefix="1">
      <alignment horizontal="center" vertical="center"/>
    </xf>
    <xf numFmtId="49" fontId="2" fillId="0" borderId="28" xfId="0" applyNumberFormat="1" applyFont="1" applyFill="1" applyBorder="1" applyAlignment="1" quotePrefix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 quotePrefix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quotePrefix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7" fontId="4" fillId="0" borderId="15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4" xfId="0" applyNumberFormat="1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1.57421875" style="1" customWidth="1"/>
    <col min="2" max="2" width="1.7109375" style="1" customWidth="1"/>
    <col min="3" max="3" width="38.57421875" style="1" customWidth="1"/>
    <col min="4" max="4" width="13.57421875" style="1" customWidth="1"/>
    <col min="5" max="5" width="14.421875" style="1" customWidth="1"/>
    <col min="6" max="6" width="15.421875" style="1" customWidth="1"/>
    <col min="7" max="7" width="13.8515625" style="1" customWidth="1"/>
    <col min="8" max="8" width="13.00390625" style="1" customWidth="1"/>
    <col min="9" max="9" width="15.421875" style="1" customWidth="1"/>
    <col min="10" max="10" width="12.28125" style="1" customWidth="1"/>
    <col min="11" max="11" width="14.28125" style="1" customWidth="1"/>
    <col min="12" max="12" width="15.421875" style="1" customWidth="1"/>
    <col min="13" max="13" width="11.00390625" style="1" bestFit="1" customWidth="1"/>
    <col min="14" max="14" width="13.8515625" style="1" customWidth="1"/>
    <col min="15" max="15" width="14.28125" style="1" customWidth="1"/>
    <col min="16" max="16" width="15.421875" style="1" customWidth="1"/>
    <col min="17" max="17" width="77.140625" style="1" customWidth="1"/>
    <col min="18" max="18" width="0.9921875" style="1" customWidth="1"/>
    <col min="19" max="20" width="0.9921875" style="4" customWidth="1"/>
    <col min="21" max="166" width="7.8515625" style="4" customWidth="1"/>
    <col min="167" max="16384" width="7.8515625" style="1" customWidth="1"/>
  </cols>
  <sheetData>
    <row r="1" spans="1:166" ht="21" customHeight="1">
      <c r="A1" s="233"/>
      <c r="B1" s="234"/>
      <c r="C1" s="235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42" t="s">
        <v>93</v>
      </c>
      <c r="R1" s="243"/>
      <c r="S1" s="244"/>
      <c r="T1" s="5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21" customHeight="1">
      <c r="A2" s="236"/>
      <c r="B2" s="237"/>
      <c r="C2" s="238"/>
      <c r="D2" s="248" t="s">
        <v>56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  <c r="T2" s="5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21" customHeight="1" thickBot="1">
      <c r="A3" s="236"/>
      <c r="B3" s="237"/>
      <c r="C3" s="238"/>
      <c r="D3" s="250" t="s">
        <v>74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  <c r="T3" s="5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s="3" customFormat="1" ht="21" customHeight="1">
      <c r="A4" s="236"/>
      <c r="B4" s="237"/>
      <c r="C4" s="238"/>
      <c r="D4" s="252" t="s">
        <v>89</v>
      </c>
      <c r="E4" s="253"/>
      <c r="F4" s="254"/>
      <c r="G4" s="252" t="s">
        <v>94</v>
      </c>
      <c r="H4" s="253"/>
      <c r="I4" s="254"/>
      <c r="J4" s="255" t="s">
        <v>1</v>
      </c>
      <c r="K4" s="256"/>
      <c r="L4" s="256"/>
      <c r="M4" s="151"/>
      <c r="N4" s="255" t="s">
        <v>1</v>
      </c>
      <c r="O4" s="256"/>
      <c r="P4" s="256"/>
      <c r="Q4" s="245"/>
      <c r="R4" s="246"/>
      <c r="S4" s="24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s="3" customFormat="1" ht="21" customHeight="1">
      <c r="A5" s="236"/>
      <c r="B5" s="237"/>
      <c r="C5" s="238"/>
      <c r="D5" s="191" t="s">
        <v>90</v>
      </c>
      <c r="E5" s="192"/>
      <c r="F5" s="193"/>
      <c r="G5" s="194" t="s">
        <v>95</v>
      </c>
      <c r="H5" s="192"/>
      <c r="I5" s="193"/>
      <c r="J5" s="195" t="s">
        <v>96</v>
      </c>
      <c r="K5" s="192"/>
      <c r="L5" s="193"/>
      <c r="M5" s="155"/>
      <c r="N5" s="195" t="s">
        <v>97</v>
      </c>
      <c r="O5" s="192"/>
      <c r="P5" s="193"/>
      <c r="Q5" s="257">
        <v>38559</v>
      </c>
      <c r="R5" s="258"/>
      <c r="S5" s="25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s="3" customFormat="1" ht="21" customHeight="1">
      <c r="A6" s="236"/>
      <c r="B6" s="237"/>
      <c r="C6" s="238"/>
      <c r="D6" s="152"/>
      <c r="E6" s="153"/>
      <c r="F6" s="154"/>
      <c r="G6" s="191"/>
      <c r="H6" s="263"/>
      <c r="I6" s="264"/>
      <c r="J6" s="195" t="s">
        <v>85</v>
      </c>
      <c r="K6" s="192"/>
      <c r="L6" s="265"/>
      <c r="M6" s="155"/>
      <c r="N6" s="195" t="s">
        <v>86</v>
      </c>
      <c r="O6" s="192"/>
      <c r="P6" s="265"/>
      <c r="Q6" s="257"/>
      <c r="R6" s="258"/>
      <c r="S6" s="25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9" ht="21" customHeight="1" thickBot="1">
      <c r="A7" s="236"/>
      <c r="B7" s="237"/>
      <c r="C7" s="238"/>
      <c r="D7" s="187"/>
      <c r="E7" s="186"/>
      <c r="F7" s="228"/>
      <c r="G7" s="187" t="s">
        <v>2</v>
      </c>
      <c r="H7" s="229"/>
      <c r="I7" s="186"/>
      <c r="J7" s="230" t="s">
        <v>95</v>
      </c>
      <c r="K7" s="231"/>
      <c r="L7" s="232"/>
      <c r="M7" s="156" t="s">
        <v>3</v>
      </c>
      <c r="N7" s="230" t="s">
        <v>98</v>
      </c>
      <c r="O7" s="231"/>
      <c r="P7" s="232"/>
      <c r="Q7" s="257"/>
      <c r="R7" s="258"/>
      <c r="S7" s="259"/>
    </row>
    <row r="8" spans="1:19" ht="21" customHeight="1">
      <c r="A8" s="236"/>
      <c r="B8" s="237"/>
      <c r="C8" s="238"/>
      <c r="D8" s="5" t="s">
        <v>4</v>
      </c>
      <c r="E8" s="6" t="s">
        <v>5</v>
      </c>
      <c r="F8" s="7" t="s">
        <v>6</v>
      </c>
      <c r="G8" s="5" t="s">
        <v>4</v>
      </c>
      <c r="H8" s="6" t="s">
        <v>5</v>
      </c>
      <c r="I8" s="7" t="s">
        <v>6</v>
      </c>
      <c r="J8" s="5" t="s">
        <v>4</v>
      </c>
      <c r="K8" s="6" t="s">
        <v>5</v>
      </c>
      <c r="L8" s="7" t="s">
        <v>6</v>
      </c>
      <c r="M8" s="8" t="s">
        <v>7</v>
      </c>
      <c r="N8" s="5" t="s">
        <v>4</v>
      </c>
      <c r="O8" s="6" t="s">
        <v>5</v>
      </c>
      <c r="P8" s="7" t="s">
        <v>6</v>
      </c>
      <c r="Q8" s="257"/>
      <c r="R8" s="258"/>
      <c r="S8" s="259"/>
    </row>
    <row r="9" spans="1:19" ht="21" customHeight="1" thickBot="1">
      <c r="A9" s="239"/>
      <c r="B9" s="240"/>
      <c r="C9" s="241"/>
      <c r="D9" s="9" t="s">
        <v>8</v>
      </c>
      <c r="E9" s="10" t="s">
        <v>9</v>
      </c>
      <c r="F9" s="11" t="s">
        <v>10</v>
      </c>
      <c r="G9" s="9" t="s">
        <v>8</v>
      </c>
      <c r="H9" s="10" t="s">
        <v>9</v>
      </c>
      <c r="I9" s="11" t="s">
        <v>10</v>
      </c>
      <c r="J9" s="9" t="s">
        <v>8</v>
      </c>
      <c r="K9" s="10" t="s">
        <v>9</v>
      </c>
      <c r="L9" s="11" t="s">
        <v>10</v>
      </c>
      <c r="M9" s="12"/>
      <c r="N9" s="9" t="s">
        <v>8</v>
      </c>
      <c r="O9" s="10" t="s">
        <v>9</v>
      </c>
      <c r="P9" s="11" t="s">
        <v>10</v>
      </c>
      <c r="Q9" s="260"/>
      <c r="R9" s="261"/>
      <c r="S9" s="262"/>
    </row>
    <row r="10" spans="1:19" ht="22.5" customHeight="1" thickBot="1">
      <c r="A10" s="218" t="s">
        <v>73</v>
      </c>
      <c r="B10" s="219"/>
      <c r="C10" s="220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18" t="s">
        <v>11</v>
      </c>
      <c r="R10" s="219"/>
      <c r="S10" s="220"/>
    </row>
    <row r="11" spans="1:166" s="3" customFormat="1" ht="21" customHeight="1" thickBot="1">
      <c r="A11" s="223" t="s">
        <v>12</v>
      </c>
      <c r="B11" s="224"/>
      <c r="C11" s="224"/>
      <c r="D11" s="225" t="s">
        <v>91</v>
      </c>
      <c r="E11" s="226"/>
      <c r="F11" s="227"/>
      <c r="G11" s="225" t="s">
        <v>99</v>
      </c>
      <c r="H11" s="226"/>
      <c r="I11" s="227"/>
      <c r="J11" s="225" t="s">
        <v>75</v>
      </c>
      <c r="K11" s="188"/>
      <c r="L11" s="189"/>
      <c r="M11" s="157"/>
      <c r="N11" s="225" t="s">
        <v>70</v>
      </c>
      <c r="O11" s="188"/>
      <c r="P11" s="189"/>
      <c r="Q11" s="224" t="s">
        <v>13</v>
      </c>
      <c r="R11" s="224"/>
      <c r="S11" s="19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9" ht="21" customHeight="1" thickBot="1">
      <c r="A12" s="13" t="s">
        <v>14</v>
      </c>
      <c r="B12" s="14"/>
      <c r="C12" s="14"/>
      <c r="D12" s="15">
        <v>16.3</v>
      </c>
      <c r="E12" s="162">
        <v>1.6</v>
      </c>
      <c r="F12" s="163">
        <v>17.9</v>
      </c>
      <c r="G12" s="16">
        <f>+D42</f>
        <v>11.7</v>
      </c>
      <c r="H12" s="16">
        <f>+E42</f>
        <v>1.2000000000000002</v>
      </c>
      <c r="I12" s="17">
        <f>SUM(G12:H12)</f>
        <v>12.899999999999999</v>
      </c>
      <c r="J12" s="16">
        <v>11</v>
      </c>
      <c r="K12" s="16">
        <v>1.1</v>
      </c>
      <c r="L12" s="17">
        <f>SUM(J12:K12)</f>
        <v>12.1</v>
      </c>
      <c r="M12" s="134">
        <v>-17.1</v>
      </c>
      <c r="N12" s="15">
        <v>13.3</v>
      </c>
      <c r="O12" s="16">
        <v>1.3</v>
      </c>
      <c r="P12" s="17">
        <v>14.6</v>
      </c>
      <c r="Q12" s="18"/>
      <c r="S12" s="19" t="s">
        <v>15</v>
      </c>
    </row>
    <row r="13" spans="1:19" s="4" customFormat="1" ht="21" customHeight="1">
      <c r="A13" s="13"/>
      <c r="B13" s="14"/>
      <c r="C13" s="14"/>
      <c r="D13" s="20"/>
      <c r="E13" s="20"/>
      <c r="F13" s="20"/>
      <c r="G13" s="20"/>
      <c r="H13" s="20"/>
      <c r="I13" s="21"/>
      <c r="J13" s="268" t="s">
        <v>1</v>
      </c>
      <c r="K13" s="268"/>
      <c r="L13" s="268"/>
      <c r="M13" s="139"/>
      <c r="N13" s="268" t="s">
        <v>1</v>
      </c>
      <c r="O13" s="268"/>
      <c r="P13" s="268"/>
      <c r="Q13" s="18"/>
      <c r="S13" s="19"/>
    </row>
    <row r="14" spans="1:19" s="4" customFormat="1" ht="21" customHeight="1">
      <c r="A14" s="13"/>
      <c r="B14" s="14"/>
      <c r="C14" s="14"/>
      <c r="D14" s="22"/>
      <c r="E14" s="22"/>
      <c r="F14" s="22"/>
      <c r="G14" s="22"/>
      <c r="H14" s="22"/>
      <c r="I14" s="140"/>
      <c r="J14" s="266" t="s">
        <v>96</v>
      </c>
      <c r="K14" s="267"/>
      <c r="L14" s="266"/>
      <c r="M14" s="141"/>
      <c r="N14" s="266" t="s">
        <v>100</v>
      </c>
      <c r="O14" s="267"/>
      <c r="P14" s="266"/>
      <c r="Q14" s="18"/>
      <c r="S14" s="19"/>
    </row>
    <row r="15" spans="1:19" s="4" customFormat="1" ht="21" customHeight="1">
      <c r="A15" s="13"/>
      <c r="B15" s="14"/>
      <c r="C15" s="14"/>
      <c r="D15" s="22"/>
      <c r="E15" s="22"/>
      <c r="F15" s="22"/>
      <c r="G15" s="22"/>
      <c r="H15" s="22"/>
      <c r="I15" s="140"/>
      <c r="J15" s="266" t="s">
        <v>85</v>
      </c>
      <c r="K15" s="267"/>
      <c r="L15" s="266"/>
      <c r="M15" s="141"/>
      <c r="N15" s="266" t="s">
        <v>86</v>
      </c>
      <c r="O15" s="267"/>
      <c r="P15" s="266"/>
      <c r="Q15" s="18"/>
      <c r="S15" s="19"/>
    </row>
    <row r="16" spans="1:166" s="3" customFormat="1" ht="21" customHeight="1" thickBot="1">
      <c r="A16" s="23"/>
      <c r="B16" s="2"/>
      <c r="C16" s="2"/>
      <c r="D16" s="213"/>
      <c r="E16" s="213"/>
      <c r="F16" s="213"/>
      <c r="G16" s="166"/>
      <c r="H16" s="166"/>
      <c r="I16" s="167"/>
      <c r="J16" s="214" t="s">
        <v>95</v>
      </c>
      <c r="K16" s="215"/>
      <c r="L16" s="214"/>
      <c r="M16" s="142"/>
      <c r="N16" s="214" t="s">
        <v>98</v>
      </c>
      <c r="O16" s="215"/>
      <c r="P16" s="214"/>
      <c r="Q16" s="24"/>
      <c r="R16" s="25"/>
      <c r="S16" s="2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9" ht="21" customHeight="1" thickBot="1">
      <c r="A17" s="13" t="s">
        <v>16</v>
      </c>
      <c r="B17" s="27"/>
      <c r="C17" s="27"/>
      <c r="D17" s="50">
        <v>0</v>
      </c>
      <c r="E17" s="162">
        <v>0.1</v>
      </c>
      <c r="F17" s="183">
        <v>0.1</v>
      </c>
      <c r="G17" s="184">
        <v>15.4</v>
      </c>
      <c r="H17" s="162">
        <v>0.1</v>
      </c>
      <c r="I17" s="17">
        <f>SUM(G17:H17)</f>
        <v>15.5</v>
      </c>
      <c r="J17" s="15">
        <v>40.5</v>
      </c>
      <c r="K17" s="16">
        <v>7.8</v>
      </c>
      <c r="L17" s="52">
        <f>SUM(J17:K17)</f>
        <v>48.3</v>
      </c>
      <c r="M17" s="181" t="s">
        <v>17</v>
      </c>
      <c r="N17" s="182">
        <v>19.6</v>
      </c>
      <c r="O17" s="51">
        <v>9.7</v>
      </c>
      <c r="P17" s="52">
        <f>SUM(N17:O17)</f>
        <v>29.3</v>
      </c>
      <c r="Q17" s="18"/>
      <c r="R17" s="18"/>
      <c r="S17" s="19" t="s">
        <v>18</v>
      </c>
    </row>
    <row r="18" spans="1:19" ht="21" customHeight="1">
      <c r="A18" s="13"/>
      <c r="B18" s="31" t="s">
        <v>57</v>
      </c>
      <c r="C18" s="32"/>
      <c r="D18" s="68">
        <v>0</v>
      </c>
      <c r="E18" s="171">
        <v>0.1</v>
      </c>
      <c r="F18" s="169">
        <v>0.1</v>
      </c>
      <c r="G18" s="46">
        <f aca="true" t="shared" si="0" ref="G18:G27">+D48</f>
        <v>0</v>
      </c>
      <c r="H18" s="171">
        <v>0.1</v>
      </c>
      <c r="I18" s="70">
        <f>SUM(G18:H18)</f>
        <v>0.1</v>
      </c>
      <c r="J18" s="69">
        <v>3.6</v>
      </c>
      <c r="K18" s="69">
        <v>7.3</v>
      </c>
      <c r="L18" s="70">
        <f>SUM(J18:K18)</f>
        <v>10.9</v>
      </c>
      <c r="M18" s="59">
        <v>-33.1</v>
      </c>
      <c r="N18" s="68">
        <v>7.1</v>
      </c>
      <c r="O18" s="69">
        <v>9.2</v>
      </c>
      <c r="P18" s="70">
        <f>SUM(N18:O18)</f>
        <v>16.299999999999997</v>
      </c>
      <c r="Q18" s="36"/>
      <c r="R18" s="37" t="s">
        <v>58</v>
      </c>
      <c r="S18" s="38"/>
    </row>
    <row r="19" spans="1:19" ht="21" customHeight="1" thickBot="1">
      <c r="A19" s="13"/>
      <c r="B19" s="39" t="s">
        <v>19</v>
      </c>
      <c r="C19" s="40"/>
      <c r="D19" s="74">
        <v>0</v>
      </c>
      <c r="E19" s="149">
        <v>0</v>
      </c>
      <c r="F19" s="170">
        <v>0</v>
      </c>
      <c r="G19" s="80">
        <v>15.4</v>
      </c>
      <c r="H19" s="149">
        <f>+E49</f>
        <v>0</v>
      </c>
      <c r="I19" s="76">
        <f>SUM(G19:H19)</f>
        <v>15.4</v>
      </c>
      <c r="J19" s="75">
        <v>36.9</v>
      </c>
      <c r="K19" s="75">
        <v>0.5</v>
      </c>
      <c r="L19" s="43">
        <f>SUM(J19:K19)</f>
        <v>37.4</v>
      </c>
      <c r="M19" s="100" t="s">
        <v>17</v>
      </c>
      <c r="N19" s="41">
        <v>12.5</v>
      </c>
      <c r="O19" s="42">
        <v>0.5</v>
      </c>
      <c r="P19" s="43">
        <f>SUM(N19:O19)</f>
        <v>13</v>
      </c>
      <c r="Q19" s="44"/>
      <c r="R19" s="45" t="s">
        <v>20</v>
      </c>
      <c r="S19" s="38"/>
    </row>
    <row r="20" spans="1:19" ht="9" customHeight="1" thickBot="1">
      <c r="A20" s="13"/>
      <c r="B20" s="4"/>
      <c r="C20" s="4"/>
      <c r="D20" s="46"/>
      <c r="E20" s="46"/>
      <c r="F20" s="46"/>
      <c r="G20" s="75"/>
      <c r="H20" s="75"/>
      <c r="I20" s="46"/>
      <c r="J20" s="46"/>
      <c r="K20" s="46"/>
      <c r="L20" s="46"/>
      <c r="M20" s="47"/>
      <c r="N20" s="46"/>
      <c r="O20" s="46"/>
      <c r="P20" s="46"/>
      <c r="Q20" s="48"/>
      <c r="R20" s="48"/>
      <c r="S20" s="38"/>
    </row>
    <row r="21" spans="1:19" ht="21" customHeight="1" thickBot="1">
      <c r="A21" s="13" t="s">
        <v>21</v>
      </c>
      <c r="B21" s="49"/>
      <c r="C21" s="27"/>
      <c r="D21" s="50">
        <v>4.3</v>
      </c>
      <c r="E21" s="162">
        <v>0.8</v>
      </c>
      <c r="F21" s="163">
        <v>5.1</v>
      </c>
      <c r="G21" s="16">
        <v>3.8</v>
      </c>
      <c r="H21" s="16">
        <v>0.7</v>
      </c>
      <c r="I21" s="17">
        <f>SUM(G21:H21)</f>
        <v>4.5</v>
      </c>
      <c r="J21" s="15">
        <v>28.3</v>
      </c>
      <c r="K21" s="16">
        <v>9.6</v>
      </c>
      <c r="L21" s="17">
        <f>SUM(J21:K21)</f>
        <v>37.9</v>
      </c>
      <c r="M21" s="180">
        <v>-4.5</v>
      </c>
      <c r="N21" s="50">
        <v>29.1</v>
      </c>
      <c r="O21" s="51">
        <v>10.6</v>
      </c>
      <c r="P21" s="52">
        <f>SUM(N21:O21)</f>
        <v>39.7</v>
      </c>
      <c r="Q21" s="18"/>
      <c r="R21" s="18"/>
      <c r="S21" s="19" t="s">
        <v>22</v>
      </c>
    </row>
    <row r="22" spans="1:24" ht="21" customHeight="1">
      <c r="A22" s="13"/>
      <c r="B22" s="53" t="s">
        <v>23</v>
      </c>
      <c r="C22" s="54"/>
      <c r="D22" s="164">
        <v>4.3</v>
      </c>
      <c r="E22" s="98">
        <v>0.3</v>
      </c>
      <c r="F22" s="172">
        <v>4.6</v>
      </c>
      <c r="G22" s="42">
        <v>3.8</v>
      </c>
      <c r="H22" s="42">
        <v>0.4</v>
      </c>
      <c r="I22" s="105">
        <f>SUM(G22:H22)</f>
        <v>4.2</v>
      </c>
      <c r="J22" s="41">
        <v>25.9</v>
      </c>
      <c r="K22" s="42">
        <v>3</v>
      </c>
      <c r="L22" s="105">
        <f>SUM(J22:K22)</f>
        <v>28.9</v>
      </c>
      <c r="M22" s="63">
        <v>-4.3</v>
      </c>
      <c r="N22" s="164">
        <v>27.4</v>
      </c>
      <c r="O22" s="177">
        <v>2.8</v>
      </c>
      <c r="P22" s="105">
        <f>SUM(N22:O22)</f>
        <v>30.2</v>
      </c>
      <c r="Q22" s="55"/>
      <c r="R22" s="56" t="s">
        <v>24</v>
      </c>
      <c r="S22" s="19"/>
      <c r="U22" s="57"/>
      <c r="V22" s="57"/>
      <c r="W22" s="57"/>
      <c r="X22" s="57"/>
    </row>
    <row r="23" spans="1:19" ht="21" customHeight="1">
      <c r="A23" s="13"/>
      <c r="B23" s="58"/>
      <c r="C23" s="31" t="s">
        <v>25</v>
      </c>
      <c r="D23" s="33">
        <v>4.3</v>
      </c>
      <c r="E23" s="91">
        <v>0</v>
      </c>
      <c r="F23" s="173">
        <v>4.3</v>
      </c>
      <c r="G23" s="34">
        <v>3.8</v>
      </c>
      <c r="H23" s="34">
        <f>+E53</f>
        <v>0</v>
      </c>
      <c r="I23" s="35">
        <f>SUM(G23:H23)</f>
        <v>3.8</v>
      </c>
      <c r="J23" s="68">
        <v>25.9</v>
      </c>
      <c r="K23" s="69">
        <f>+H53</f>
        <v>0</v>
      </c>
      <c r="L23" s="35">
        <f>SUM(J23:K23)</f>
        <v>25.9</v>
      </c>
      <c r="M23" s="135">
        <v>-5.5</v>
      </c>
      <c r="N23" s="33">
        <v>27.4</v>
      </c>
      <c r="O23" s="34">
        <v>0</v>
      </c>
      <c r="P23" s="35">
        <f>SUM(N23:O23)</f>
        <v>27.4</v>
      </c>
      <c r="Q23" s="37" t="s">
        <v>26</v>
      </c>
      <c r="R23" s="60"/>
      <c r="S23" s="38"/>
    </row>
    <row r="24" spans="1:19" ht="21" customHeight="1">
      <c r="A24" s="13"/>
      <c r="B24" s="61"/>
      <c r="C24" s="62" t="s">
        <v>27</v>
      </c>
      <c r="D24" s="41">
        <v>0</v>
      </c>
      <c r="E24" s="98">
        <v>0.3</v>
      </c>
      <c r="F24" s="172">
        <v>0.3</v>
      </c>
      <c r="G24" s="42">
        <f t="shared" si="0"/>
        <v>0</v>
      </c>
      <c r="H24" s="42">
        <v>0.4</v>
      </c>
      <c r="I24" s="43">
        <f>H24+G24</f>
        <v>0.4</v>
      </c>
      <c r="J24" s="41">
        <f>+G54</f>
        <v>0</v>
      </c>
      <c r="K24" s="42">
        <v>3</v>
      </c>
      <c r="L24" s="43">
        <f>K24+J24</f>
        <v>3</v>
      </c>
      <c r="M24" s="136">
        <v>7.1</v>
      </c>
      <c r="N24" s="41">
        <v>0</v>
      </c>
      <c r="O24" s="42">
        <v>2.8</v>
      </c>
      <c r="P24" s="43">
        <f>O24+N24</f>
        <v>2.8</v>
      </c>
      <c r="Q24" s="64" t="s">
        <v>28</v>
      </c>
      <c r="R24" s="65"/>
      <c r="S24" s="38"/>
    </row>
    <row r="25" spans="1:19" ht="21" customHeight="1">
      <c r="A25" s="13"/>
      <c r="B25" s="66" t="s">
        <v>29</v>
      </c>
      <c r="C25" s="67"/>
      <c r="D25" s="68">
        <v>0</v>
      </c>
      <c r="E25" s="171">
        <v>0.1</v>
      </c>
      <c r="F25" s="174">
        <v>0.1</v>
      </c>
      <c r="G25" s="69">
        <f t="shared" si="0"/>
        <v>0</v>
      </c>
      <c r="H25" s="69">
        <f>+E55</f>
        <v>0</v>
      </c>
      <c r="I25" s="70">
        <f>SUM(G25:H25)</f>
        <v>0</v>
      </c>
      <c r="J25" s="68">
        <f>+G55</f>
        <v>0</v>
      </c>
      <c r="K25" s="69">
        <v>0.4</v>
      </c>
      <c r="L25" s="70">
        <f>SUM(J25:K25)</f>
        <v>0.4</v>
      </c>
      <c r="M25" s="135">
        <v>0</v>
      </c>
      <c r="N25" s="68">
        <v>0.2</v>
      </c>
      <c r="O25" s="69">
        <v>0.2</v>
      </c>
      <c r="P25" s="70">
        <f>SUM(N25:O25)</f>
        <v>0.4</v>
      </c>
      <c r="Q25" s="48"/>
      <c r="R25" s="65" t="s">
        <v>30</v>
      </c>
      <c r="S25" s="38"/>
    </row>
    <row r="26" spans="1:19" ht="21" customHeight="1">
      <c r="A26" s="13"/>
      <c r="B26" s="66" t="s">
        <v>59</v>
      </c>
      <c r="C26" s="67"/>
      <c r="D26" s="68">
        <v>0</v>
      </c>
      <c r="E26" s="171">
        <v>0.3</v>
      </c>
      <c r="F26" s="174">
        <v>0.3</v>
      </c>
      <c r="G26" s="69">
        <f t="shared" si="0"/>
        <v>0</v>
      </c>
      <c r="H26" s="69">
        <v>0.1</v>
      </c>
      <c r="I26" s="70">
        <f>SUM(G26:H26)</f>
        <v>0.1</v>
      </c>
      <c r="J26" s="68">
        <v>0.7</v>
      </c>
      <c r="K26" s="69">
        <v>4.3</v>
      </c>
      <c r="L26" s="70">
        <f>SUM(J26:K26)</f>
        <v>5</v>
      </c>
      <c r="M26" s="59">
        <v>-20.6</v>
      </c>
      <c r="N26" s="68">
        <v>1</v>
      </c>
      <c r="O26" s="69">
        <v>5.3</v>
      </c>
      <c r="P26" s="70">
        <f>SUM(N26:O26)</f>
        <v>6.3</v>
      </c>
      <c r="Q26" s="71"/>
      <c r="R26" s="65" t="s">
        <v>31</v>
      </c>
      <c r="S26" s="38"/>
    </row>
    <row r="27" spans="1:19" ht="21" customHeight="1" thickBot="1">
      <c r="A27" s="13"/>
      <c r="B27" s="72" t="s">
        <v>32</v>
      </c>
      <c r="C27" s="73"/>
      <c r="D27" s="74">
        <v>0</v>
      </c>
      <c r="E27" s="149">
        <v>0.1</v>
      </c>
      <c r="F27" s="165">
        <v>0.1</v>
      </c>
      <c r="G27" s="75">
        <f t="shared" si="0"/>
        <v>0</v>
      </c>
      <c r="H27" s="75">
        <v>0.2</v>
      </c>
      <c r="I27" s="76">
        <f>SUM(G27:H27)</f>
        <v>0.2</v>
      </c>
      <c r="J27" s="74">
        <v>1.7</v>
      </c>
      <c r="K27" s="75">
        <v>1.9</v>
      </c>
      <c r="L27" s="76">
        <f>SUM(J27:K27)</f>
        <v>3.5999999999999996</v>
      </c>
      <c r="M27" s="77">
        <v>28.6</v>
      </c>
      <c r="N27" s="74">
        <v>0.5</v>
      </c>
      <c r="O27" s="75">
        <v>2.3</v>
      </c>
      <c r="P27" s="76">
        <f>SUM(N27:O27)</f>
        <v>2.8</v>
      </c>
      <c r="Q27" s="78"/>
      <c r="R27" s="79" t="s">
        <v>33</v>
      </c>
      <c r="S27" s="38"/>
    </row>
    <row r="28" spans="1:19" ht="9" customHeight="1" thickBot="1">
      <c r="A28" s="13"/>
      <c r="B28" s="14"/>
      <c r="C28" s="14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0"/>
      <c r="O28" s="80"/>
      <c r="P28" s="80"/>
      <c r="Q28" s="18"/>
      <c r="R28" s="18"/>
      <c r="S28" s="19"/>
    </row>
    <row r="29" spans="1:21" ht="21" customHeight="1" thickBot="1">
      <c r="A29" s="13" t="s">
        <v>60</v>
      </c>
      <c r="B29" s="27"/>
      <c r="C29" s="27"/>
      <c r="D29" s="28">
        <f>SUM(D30+D33)</f>
        <v>0</v>
      </c>
      <c r="E29" s="29">
        <f>SUM(E30+E33)</f>
        <v>0</v>
      </c>
      <c r="F29" s="30">
        <f aca="true" t="shared" si="1" ref="F29:F35">SUM(D29:E29)</f>
        <v>0</v>
      </c>
      <c r="G29" s="28">
        <f>SUM(G30+G33)</f>
        <v>0</v>
      </c>
      <c r="H29" s="29">
        <f>SUM(H30+H33)</f>
        <v>0</v>
      </c>
      <c r="I29" s="30">
        <f aca="true" t="shared" si="2" ref="I29:I35">SUM(G29:H29)</f>
        <v>0</v>
      </c>
      <c r="J29" s="28">
        <f>SUM(J30+J33)</f>
        <v>0</v>
      </c>
      <c r="K29" s="29">
        <f>SUM(K30+K33)</f>
        <v>0</v>
      </c>
      <c r="L29" s="30">
        <f aca="true" t="shared" si="3" ref="L29:L35">SUM(J29:K29)</f>
        <v>0</v>
      </c>
      <c r="M29" s="82" t="s">
        <v>17</v>
      </c>
      <c r="N29" s="28">
        <f>SUM(N30+N33)</f>
        <v>0</v>
      </c>
      <c r="O29" s="29">
        <v>0</v>
      </c>
      <c r="P29" s="30">
        <f aca="true" t="shared" si="4" ref="P29:P35">SUM(N29:O29)</f>
        <v>0</v>
      </c>
      <c r="Q29" s="57"/>
      <c r="R29" s="57"/>
      <c r="S29" s="83" t="s">
        <v>62</v>
      </c>
      <c r="U29" s="18"/>
    </row>
    <row r="30" spans="1:19" ht="21" customHeight="1">
      <c r="A30" s="13"/>
      <c r="B30" s="53" t="s">
        <v>61</v>
      </c>
      <c r="C30" s="84"/>
      <c r="D30" s="175">
        <f>SUM(D31:D32)</f>
        <v>0</v>
      </c>
      <c r="E30" s="176">
        <f>SUM(E31:E32)</f>
        <v>0</v>
      </c>
      <c r="F30" s="160">
        <f t="shared" si="1"/>
        <v>0</v>
      </c>
      <c r="G30" s="175">
        <f>SUM(G31:G32)</f>
        <v>0</v>
      </c>
      <c r="H30" s="176">
        <f>SUM(H31:H32)</f>
        <v>0</v>
      </c>
      <c r="I30" s="160">
        <f t="shared" si="2"/>
        <v>0</v>
      </c>
      <c r="J30" s="28">
        <f>SUM(J31:J32)</f>
        <v>0</v>
      </c>
      <c r="K30" s="29">
        <f>SUM(K31:K32)</f>
        <v>0</v>
      </c>
      <c r="L30" s="85">
        <f t="shared" si="3"/>
        <v>0</v>
      </c>
      <c r="M30" s="86" t="s">
        <v>17</v>
      </c>
      <c r="N30" s="28">
        <f>SUM(N31:N32)</f>
        <v>0</v>
      </c>
      <c r="O30" s="29">
        <f>SUM(O31:O32)</f>
        <v>0</v>
      </c>
      <c r="P30" s="85">
        <f t="shared" si="4"/>
        <v>0</v>
      </c>
      <c r="Q30" s="87"/>
      <c r="R30" s="56" t="s">
        <v>63</v>
      </c>
      <c r="S30" s="19"/>
    </row>
    <row r="31" spans="1:19" ht="21" customHeight="1">
      <c r="A31" s="13"/>
      <c r="B31" s="88"/>
      <c r="C31" s="89" t="s">
        <v>34</v>
      </c>
      <c r="D31" s="168">
        <v>0</v>
      </c>
      <c r="E31" s="171">
        <v>0</v>
      </c>
      <c r="F31" s="35">
        <f t="shared" si="1"/>
        <v>0</v>
      </c>
      <c r="G31" s="168">
        <v>0</v>
      </c>
      <c r="H31" s="171">
        <v>0</v>
      </c>
      <c r="I31" s="105">
        <f t="shared" si="2"/>
        <v>0</v>
      </c>
      <c r="J31" s="90">
        <v>0</v>
      </c>
      <c r="K31" s="91">
        <v>0</v>
      </c>
      <c r="L31" s="92">
        <f t="shared" si="3"/>
        <v>0</v>
      </c>
      <c r="M31" s="93" t="s">
        <v>17</v>
      </c>
      <c r="N31" s="90">
        <v>0</v>
      </c>
      <c r="O31" s="91">
        <v>0</v>
      </c>
      <c r="P31" s="92">
        <f t="shared" si="4"/>
        <v>0</v>
      </c>
      <c r="Q31" s="94" t="s">
        <v>35</v>
      </c>
      <c r="R31" s="95"/>
      <c r="S31" s="38"/>
    </row>
    <row r="32" spans="1:19" ht="21" customHeight="1">
      <c r="A32" s="13"/>
      <c r="B32" s="88"/>
      <c r="C32" s="96" t="s">
        <v>36</v>
      </c>
      <c r="D32" s="97">
        <v>0</v>
      </c>
      <c r="E32" s="98">
        <v>0</v>
      </c>
      <c r="F32" s="43">
        <f t="shared" si="1"/>
        <v>0</v>
      </c>
      <c r="G32" s="97">
        <v>0</v>
      </c>
      <c r="H32" s="98">
        <v>0</v>
      </c>
      <c r="I32" s="99">
        <f t="shared" si="2"/>
        <v>0</v>
      </c>
      <c r="J32" s="97">
        <v>0</v>
      </c>
      <c r="K32" s="98">
        <v>0</v>
      </c>
      <c r="L32" s="99">
        <f t="shared" si="3"/>
        <v>0</v>
      </c>
      <c r="M32" s="100" t="s">
        <v>17</v>
      </c>
      <c r="N32" s="97">
        <v>0</v>
      </c>
      <c r="O32" s="98">
        <v>0</v>
      </c>
      <c r="P32" s="99">
        <f t="shared" si="4"/>
        <v>0</v>
      </c>
      <c r="Q32" s="64" t="s">
        <v>37</v>
      </c>
      <c r="R32" s="101"/>
      <c r="S32" s="38"/>
    </row>
    <row r="33" spans="1:19" ht="21" customHeight="1">
      <c r="A33" s="13"/>
      <c r="B33" s="66" t="s">
        <v>38</v>
      </c>
      <c r="C33" s="102"/>
      <c r="D33" s="103">
        <f>SUM(D34:D35)</f>
        <v>0</v>
      </c>
      <c r="E33" s="104">
        <v>0</v>
      </c>
      <c r="F33" s="105">
        <f t="shared" si="1"/>
        <v>0</v>
      </c>
      <c r="G33" s="103">
        <f>SUM(G34:G35)</f>
        <v>0</v>
      </c>
      <c r="H33" s="104">
        <f>SUM(H34:H35)</f>
        <v>0</v>
      </c>
      <c r="I33" s="105">
        <f t="shared" si="2"/>
        <v>0</v>
      </c>
      <c r="J33" s="103">
        <f>SUM(J34:J35)</f>
        <v>0</v>
      </c>
      <c r="K33" s="104">
        <f>SUM(K34:K35)</f>
        <v>0</v>
      </c>
      <c r="L33" s="105">
        <f t="shared" si="3"/>
        <v>0</v>
      </c>
      <c r="M33" s="93" t="s">
        <v>17</v>
      </c>
      <c r="N33" s="103">
        <f>SUM(N34:N35)</f>
        <v>0</v>
      </c>
      <c r="O33" s="104">
        <f>SUM(O34:O35)</f>
        <v>0</v>
      </c>
      <c r="P33" s="105">
        <f t="shared" si="4"/>
        <v>0</v>
      </c>
      <c r="Q33" s="106"/>
      <c r="R33" s="56" t="s">
        <v>39</v>
      </c>
      <c r="S33" s="38"/>
    </row>
    <row r="34" spans="1:19" ht="21" customHeight="1">
      <c r="A34" s="13"/>
      <c r="B34" s="88"/>
      <c r="C34" s="89" t="s">
        <v>40</v>
      </c>
      <c r="D34" s="90">
        <v>0</v>
      </c>
      <c r="E34" s="91">
        <v>0</v>
      </c>
      <c r="F34" s="92">
        <f t="shared" si="1"/>
        <v>0</v>
      </c>
      <c r="G34" s="90">
        <v>0</v>
      </c>
      <c r="H34" s="91">
        <v>0</v>
      </c>
      <c r="I34" s="92">
        <f t="shared" si="2"/>
        <v>0</v>
      </c>
      <c r="J34" s="90">
        <v>0</v>
      </c>
      <c r="K34" s="91">
        <v>0</v>
      </c>
      <c r="L34" s="92">
        <f t="shared" si="3"/>
        <v>0</v>
      </c>
      <c r="M34" s="93" t="s">
        <v>17</v>
      </c>
      <c r="N34" s="90">
        <v>0</v>
      </c>
      <c r="O34" s="91">
        <v>0</v>
      </c>
      <c r="P34" s="92">
        <f t="shared" si="4"/>
        <v>0</v>
      </c>
      <c r="Q34" s="94" t="s">
        <v>41</v>
      </c>
      <c r="R34" s="101"/>
      <c r="S34" s="38"/>
    </row>
    <row r="35" spans="1:19" ht="21" customHeight="1" thickBot="1">
      <c r="A35" s="13"/>
      <c r="B35" s="107"/>
      <c r="C35" s="96" t="s">
        <v>42</v>
      </c>
      <c r="D35" s="148">
        <v>0</v>
      </c>
      <c r="E35" s="149">
        <v>0</v>
      </c>
      <c r="F35" s="76">
        <f t="shared" si="1"/>
        <v>0</v>
      </c>
      <c r="G35" s="148">
        <v>0</v>
      </c>
      <c r="H35" s="149">
        <v>0</v>
      </c>
      <c r="I35" s="76">
        <f t="shared" si="2"/>
        <v>0</v>
      </c>
      <c r="J35" s="148">
        <v>0</v>
      </c>
      <c r="K35" s="149">
        <v>0</v>
      </c>
      <c r="L35" s="76">
        <f t="shared" si="3"/>
        <v>0</v>
      </c>
      <c r="M35" s="108" t="s">
        <v>17</v>
      </c>
      <c r="N35" s="148">
        <v>0</v>
      </c>
      <c r="O35" s="149">
        <v>0</v>
      </c>
      <c r="P35" s="76">
        <f t="shared" si="4"/>
        <v>0</v>
      </c>
      <c r="Q35" s="64" t="s">
        <v>43</v>
      </c>
      <c r="R35" s="150"/>
      <c r="S35" s="38"/>
    </row>
    <row r="36" spans="1:19" ht="9" customHeight="1" thickBot="1">
      <c r="A36" s="13"/>
      <c r="B36" s="67"/>
      <c r="C36" s="67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8"/>
      <c r="R36" s="48"/>
      <c r="S36" s="38"/>
    </row>
    <row r="37" spans="1:19" ht="21" customHeight="1" thickBot="1">
      <c r="A37" s="109" t="s">
        <v>44</v>
      </c>
      <c r="B37" s="14"/>
      <c r="C37" s="14"/>
      <c r="D37" s="50">
        <v>0.3</v>
      </c>
      <c r="E37" s="162">
        <v>-0.3</v>
      </c>
      <c r="F37" s="163">
        <v>0</v>
      </c>
      <c r="G37" s="16">
        <v>0.1</v>
      </c>
      <c r="H37" s="16">
        <v>-0.1</v>
      </c>
      <c r="I37" s="17">
        <f>SUM(G37:H37)</f>
        <v>0</v>
      </c>
      <c r="J37" s="15">
        <f>+G67</f>
        <v>0</v>
      </c>
      <c r="K37" s="16">
        <v>-1.4</v>
      </c>
      <c r="L37" s="52">
        <f>SUM(L38:L39)</f>
        <v>-1.4000000000000001</v>
      </c>
      <c r="M37" s="181" t="s">
        <v>17</v>
      </c>
      <c r="N37" s="182">
        <v>0.7</v>
      </c>
      <c r="O37" s="51">
        <v>-0.7</v>
      </c>
      <c r="P37" s="52">
        <f>SUM(P38:P39)</f>
        <v>0</v>
      </c>
      <c r="Q37" s="18"/>
      <c r="R37" s="18"/>
      <c r="S37" s="19" t="s">
        <v>45</v>
      </c>
    </row>
    <row r="38" spans="1:19" ht="21" customHeight="1">
      <c r="A38" s="13"/>
      <c r="B38" s="31" t="s">
        <v>46</v>
      </c>
      <c r="C38" s="32"/>
      <c r="D38" s="68">
        <v>0</v>
      </c>
      <c r="E38" s="171">
        <v>0</v>
      </c>
      <c r="F38" s="174">
        <v>0</v>
      </c>
      <c r="G38" s="69">
        <v>0.1</v>
      </c>
      <c r="H38" s="69">
        <v>-0.1</v>
      </c>
      <c r="I38" s="70">
        <f>SUM(G38:H38)</f>
        <v>0</v>
      </c>
      <c r="J38" s="69">
        <v>0.3</v>
      </c>
      <c r="K38" s="69">
        <v>-0.1</v>
      </c>
      <c r="L38" s="70">
        <f>SUM(J38:K38)</f>
        <v>0.19999999999999998</v>
      </c>
      <c r="M38" s="178" t="s">
        <v>17</v>
      </c>
      <c r="N38" s="68">
        <v>0.2</v>
      </c>
      <c r="O38" s="69">
        <v>-0.1</v>
      </c>
      <c r="P38" s="70">
        <f>SUM(N38:O38)</f>
        <v>0.1</v>
      </c>
      <c r="Q38" s="36"/>
      <c r="R38" s="37" t="s">
        <v>88</v>
      </c>
      <c r="S38" s="38"/>
    </row>
    <row r="39" spans="1:19" ht="21" customHeight="1" thickBot="1">
      <c r="A39" s="13"/>
      <c r="B39" s="110" t="s">
        <v>87</v>
      </c>
      <c r="C39" s="111"/>
      <c r="D39" s="74">
        <v>0.3</v>
      </c>
      <c r="E39" s="149">
        <v>-0.3</v>
      </c>
      <c r="F39" s="165">
        <v>0</v>
      </c>
      <c r="G39" s="75">
        <f>+D69</f>
        <v>0</v>
      </c>
      <c r="H39" s="75">
        <f>+E69</f>
        <v>0</v>
      </c>
      <c r="I39" s="161">
        <f>SUM(G39:H39)</f>
        <v>0</v>
      </c>
      <c r="J39" s="74">
        <v>-0.3</v>
      </c>
      <c r="K39" s="75">
        <v>-1.3</v>
      </c>
      <c r="L39" s="76">
        <f>SUM(J39:K39)</f>
        <v>-1.6</v>
      </c>
      <c r="M39" s="108" t="s">
        <v>17</v>
      </c>
      <c r="N39" s="74">
        <v>0.5</v>
      </c>
      <c r="O39" s="75">
        <v>-0.6</v>
      </c>
      <c r="P39" s="76">
        <f>SUM(N39:O39)</f>
        <v>-0.09999999999999998</v>
      </c>
      <c r="Q39" s="44"/>
      <c r="R39" s="45" t="s">
        <v>64</v>
      </c>
      <c r="S39" s="38"/>
    </row>
    <row r="40" spans="1:19" ht="10.5" customHeight="1" thickBot="1">
      <c r="A40" s="13"/>
      <c r="B40" s="102"/>
      <c r="C40" s="4"/>
      <c r="D40" s="46"/>
      <c r="E40" s="46"/>
      <c r="F40" s="22"/>
      <c r="G40" s="46"/>
      <c r="H40" s="46"/>
      <c r="I40" s="22"/>
      <c r="J40" s="46"/>
      <c r="K40" s="46"/>
      <c r="L40" s="22"/>
      <c r="M40" s="146"/>
      <c r="N40" s="46"/>
      <c r="O40" s="46"/>
      <c r="P40" s="22"/>
      <c r="Q40" s="126"/>
      <c r="R40" s="126"/>
      <c r="S40" s="38"/>
    </row>
    <row r="41" spans="1:166" s="3" customFormat="1" ht="21" customHeight="1" thickBot="1">
      <c r="A41" s="23"/>
      <c r="B41" s="2"/>
      <c r="C41" s="2"/>
      <c r="D41" s="216" t="s">
        <v>92</v>
      </c>
      <c r="E41" s="217"/>
      <c r="F41" s="217"/>
      <c r="G41" s="216" t="s">
        <v>101</v>
      </c>
      <c r="H41" s="217"/>
      <c r="I41" s="217"/>
      <c r="J41" s="216" t="s">
        <v>101</v>
      </c>
      <c r="K41" s="217"/>
      <c r="L41" s="217"/>
      <c r="M41" s="147"/>
      <c r="N41" s="216" t="s">
        <v>102</v>
      </c>
      <c r="O41" s="217"/>
      <c r="P41" s="217"/>
      <c r="Q41" s="25"/>
      <c r="R41" s="25"/>
      <c r="S41" s="2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9" ht="21" customHeight="1" thickBot="1">
      <c r="A42" s="112" t="s">
        <v>47</v>
      </c>
      <c r="B42" s="113"/>
      <c r="C42" s="113"/>
      <c r="D42" s="50">
        <f>D12+D17-D21-D29-D37</f>
        <v>11.7</v>
      </c>
      <c r="E42" s="51">
        <f>E12+E17-E21-E29-E37</f>
        <v>1.2000000000000002</v>
      </c>
      <c r="F42" s="52">
        <f>SUM(D42:E42)</f>
        <v>12.899999999999999</v>
      </c>
      <c r="G42" s="50">
        <f>G12+G17-G21-G29-G37</f>
        <v>23.2</v>
      </c>
      <c r="H42" s="51">
        <f>H12+H17-H21-H29-H37</f>
        <v>0.7000000000000003</v>
      </c>
      <c r="I42" s="52">
        <f>SUM(G42:H42)</f>
        <v>23.9</v>
      </c>
      <c r="J42" s="16">
        <v>23.2</v>
      </c>
      <c r="K42" s="16">
        <v>0.7</v>
      </c>
      <c r="L42" s="52">
        <f>SUM(J42:K42)</f>
        <v>23.9</v>
      </c>
      <c r="M42" s="59">
        <v>469</v>
      </c>
      <c r="N42" s="50">
        <f>N12+N17-N21-N29-N37</f>
        <v>3.100000000000004</v>
      </c>
      <c r="O42" s="51">
        <v>1.1</v>
      </c>
      <c r="P42" s="52">
        <f>SUM(N42:O42)</f>
        <v>4.200000000000005</v>
      </c>
      <c r="Q42" s="114"/>
      <c r="R42" s="114"/>
      <c r="S42" s="115" t="s">
        <v>48</v>
      </c>
    </row>
    <row r="43" spans="1:19" ht="9" customHeight="1" thickBot="1">
      <c r="A43" s="116"/>
      <c r="B43" s="117"/>
      <c r="C43" s="117"/>
      <c r="D43" s="46"/>
      <c r="E43" s="46"/>
      <c r="F43" s="46"/>
      <c r="G43" s="46"/>
      <c r="H43" s="46"/>
      <c r="I43" s="46"/>
      <c r="J43" s="46"/>
      <c r="K43" s="46"/>
      <c r="L43" s="46"/>
      <c r="M43" s="118"/>
      <c r="N43" s="46"/>
      <c r="O43" s="46"/>
      <c r="P43" s="46"/>
      <c r="Q43" s="212"/>
      <c r="R43" s="212"/>
      <c r="S43" s="38"/>
    </row>
    <row r="44" spans="1:19" ht="21" customHeight="1" thickBot="1">
      <c r="A44" s="109" t="s">
        <v>65</v>
      </c>
      <c r="B44" s="14"/>
      <c r="C44" s="14"/>
      <c r="D44" s="50">
        <v>11.7</v>
      </c>
      <c r="E44" s="162">
        <v>1.2</v>
      </c>
      <c r="F44" s="163">
        <v>12.9</v>
      </c>
      <c r="G44" s="16">
        <v>23.2</v>
      </c>
      <c r="H44" s="16">
        <v>0.7</v>
      </c>
      <c r="I44" s="17">
        <f>SUM(I45:I46)</f>
        <v>23.900000000000002</v>
      </c>
      <c r="J44" s="15">
        <v>23.2</v>
      </c>
      <c r="K44" s="16">
        <v>0.7</v>
      </c>
      <c r="L44" s="185">
        <f>SUM(L45:L46)</f>
        <v>23.900000000000002</v>
      </c>
      <c r="M44" s="180">
        <v>469</v>
      </c>
      <c r="N44" s="182">
        <v>3.1</v>
      </c>
      <c r="O44" s="51">
        <v>1.1</v>
      </c>
      <c r="P44" s="17">
        <f>SUM(P45:P46)</f>
        <v>4.2</v>
      </c>
      <c r="Q44" s="179"/>
      <c r="R44" s="18"/>
      <c r="S44" s="19" t="s">
        <v>66</v>
      </c>
    </row>
    <row r="45" spans="1:19" ht="21" customHeight="1">
      <c r="A45" s="120"/>
      <c r="B45" s="31" t="s">
        <v>49</v>
      </c>
      <c r="C45" s="32"/>
      <c r="D45" s="68">
        <v>4.4</v>
      </c>
      <c r="E45" s="171">
        <v>0.7</v>
      </c>
      <c r="F45" s="174">
        <v>5.1</v>
      </c>
      <c r="G45" s="69">
        <v>11.3</v>
      </c>
      <c r="H45" s="69">
        <v>0.3</v>
      </c>
      <c r="I45" s="70">
        <f>SUM(G45:H45)</f>
        <v>11.600000000000001</v>
      </c>
      <c r="J45" s="69">
        <v>11.3</v>
      </c>
      <c r="K45" s="69">
        <v>0.3</v>
      </c>
      <c r="L45" s="70">
        <f>SUM(J45:K45)</f>
        <v>11.600000000000001</v>
      </c>
      <c r="M45" s="63">
        <v>1188.9</v>
      </c>
      <c r="N45" s="68">
        <v>0.4</v>
      </c>
      <c r="O45" s="69">
        <v>0.5</v>
      </c>
      <c r="P45" s="70">
        <f>SUM(N45:O45)</f>
        <v>0.9</v>
      </c>
      <c r="Q45" s="126"/>
      <c r="R45" s="37" t="s">
        <v>72</v>
      </c>
      <c r="S45" s="38"/>
    </row>
    <row r="46" spans="1:19" ht="21" customHeight="1" thickBot="1">
      <c r="A46" s="120"/>
      <c r="B46" s="128" t="s">
        <v>50</v>
      </c>
      <c r="C46" s="4"/>
      <c r="D46" s="74">
        <v>7.3</v>
      </c>
      <c r="E46" s="149">
        <v>0.5</v>
      </c>
      <c r="F46" s="165">
        <v>7.8</v>
      </c>
      <c r="G46" s="75">
        <v>11.9</v>
      </c>
      <c r="H46" s="75">
        <v>0.4</v>
      </c>
      <c r="I46" s="43">
        <f>SUM(G46:H46)</f>
        <v>12.3</v>
      </c>
      <c r="J46" s="74">
        <v>11.9</v>
      </c>
      <c r="K46" s="75">
        <v>0.4</v>
      </c>
      <c r="L46" s="43">
        <f>SUM(J46:K46)</f>
        <v>12.3</v>
      </c>
      <c r="M46" s="137">
        <v>272.7</v>
      </c>
      <c r="N46" s="41">
        <v>2.7</v>
      </c>
      <c r="O46" s="42">
        <v>0.6</v>
      </c>
      <c r="P46" s="43">
        <f>SUM(N46:O46)</f>
        <v>3.3000000000000003</v>
      </c>
      <c r="Q46" s="126"/>
      <c r="R46" s="95" t="s">
        <v>51</v>
      </c>
      <c r="S46" s="38"/>
    </row>
    <row r="47" spans="1:19" ht="9" customHeight="1">
      <c r="A47" s="129"/>
      <c r="B47" s="130"/>
      <c r="C47" s="130"/>
      <c r="D47" s="131"/>
      <c r="E47" s="131"/>
      <c r="F47" s="131"/>
      <c r="G47" s="131"/>
      <c r="H47" s="131"/>
      <c r="I47" s="131"/>
      <c r="J47" s="131"/>
      <c r="K47" s="131"/>
      <c r="L47" s="131"/>
      <c r="M47" s="21"/>
      <c r="N47" s="131"/>
      <c r="O47" s="131"/>
      <c r="P47" s="131"/>
      <c r="Q47" s="119"/>
      <c r="R47" s="119"/>
      <c r="S47" s="132"/>
    </row>
    <row r="48" spans="1:171" ht="19.5">
      <c r="A48" s="198" t="s">
        <v>52</v>
      </c>
      <c r="B48" s="199"/>
      <c r="C48" s="199"/>
      <c r="D48" s="199"/>
      <c r="E48" s="199"/>
      <c r="F48" s="199"/>
      <c r="G48" s="199"/>
      <c r="H48" s="199"/>
      <c r="I48" s="199"/>
      <c r="J48" s="123" t="s">
        <v>67</v>
      </c>
      <c r="K48" s="200" t="s">
        <v>53</v>
      </c>
      <c r="L48" s="200"/>
      <c r="M48" s="200"/>
      <c r="N48" s="200"/>
      <c r="O48" s="200"/>
      <c r="P48" s="200"/>
      <c r="Q48" s="200"/>
      <c r="R48" s="200"/>
      <c r="S48" s="201"/>
      <c r="FK48" s="4"/>
      <c r="FL48" s="4"/>
      <c r="FM48" s="4"/>
      <c r="FN48" s="4"/>
      <c r="FO48" s="4"/>
    </row>
    <row r="49" spans="1:171" ht="19.5">
      <c r="A49" s="202"/>
      <c r="B49" s="203"/>
      <c r="C49" s="203"/>
      <c r="D49" s="203"/>
      <c r="E49" s="203"/>
      <c r="F49" s="203"/>
      <c r="G49" s="203"/>
      <c r="H49" s="203"/>
      <c r="I49" s="203"/>
      <c r="J49" s="124" t="s">
        <v>71</v>
      </c>
      <c r="K49" s="121"/>
      <c r="L49" s="121"/>
      <c r="M49" s="121"/>
      <c r="N49" s="121"/>
      <c r="O49" s="121"/>
      <c r="P49" s="121"/>
      <c r="Q49" s="121"/>
      <c r="R49" s="121"/>
      <c r="S49" s="122"/>
      <c r="FK49" s="4"/>
      <c r="FL49" s="4"/>
      <c r="FM49" s="4"/>
      <c r="FN49" s="4"/>
      <c r="FO49" s="4"/>
    </row>
    <row r="50" spans="1:171" ht="19.5">
      <c r="A50" s="202"/>
      <c r="B50" s="203"/>
      <c r="C50" s="203"/>
      <c r="D50" s="158"/>
      <c r="E50" s="158"/>
      <c r="F50" s="210" t="s">
        <v>76</v>
      </c>
      <c r="G50" s="210"/>
      <c r="H50" s="210"/>
      <c r="I50" s="210"/>
      <c r="J50" s="159">
        <v>0</v>
      </c>
      <c r="K50" s="211" t="s">
        <v>78</v>
      </c>
      <c r="L50" s="211"/>
      <c r="M50" s="211"/>
      <c r="N50" s="211"/>
      <c r="O50" s="211"/>
      <c r="P50" s="208"/>
      <c r="Q50" s="208"/>
      <c r="R50" s="208"/>
      <c r="S50" s="209"/>
      <c r="T50" s="125"/>
      <c r="U50" s="125"/>
      <c r="FK50" s="4"/>
      <c r="FL50" s="4"/>
      <c r="FM50" s="4"/>
      <c r="FN50" s="4"/>
      <c r="FO50" s="4"/>
    </row>
    <row r="51" spans="1:171" ht="19.5">
      <c r="A51" s="202"/>
      <c r="B51" s="203"/>
      <c r="C51" s="203"/>
      <c r="D51" s="46"/>
      <c r="E51" s="158"/>
      <c r="F51" s="210" t="s">
        <v>77</v>
      </c>
      <c r="G51" s="204"/>
      <c r="H51" s="204"/>
      <c r="I51" s="204"/>
      <c r="J51" s="159">
        <v>29</v>
      </c>
      <c r="K51" s="211" t="s">
        <v>79</v>
      </c>
      <c r="L51" s="211"/>
      <c r="M51" s="211"/>
      <c r="N51" s="211"/>
      <c r="O51" s="127"/>
      <c r="P51" s="121"/>
      <c r="Q51" s="121"/>
      <c r="R51" s="121"/>
      <c r="S51" s="122"/>
      <c r="FK51" s="4"/>
      <c r="FL51" s="4"/>
      <c r="FM51" s="4"/>
      <c r="FN51" s="4"/>
      <c r="FO51" s="4"/>
    </row>
    <row r="52" spans="1:171" ht="19.5">
      <c r="A52" s="202"/>
      <c r="B52" s="203"/>
      <c r="C52" s="203"/>
      <c r="D52" s="126"/>
      <c r="E52" s="126"/>
      <c r="F52" s="204" t="s">
        <v>96</v>
      </c>
      <c r="G52" s="204"/>
      <c r="H52" s="204"/>
      <c r="I52" s="204"/>
      <c r="J52" s="48" t="s">
        <v>104</v>
      </c>
      <c r="K52" s="205" t="s">
        <v>103</v>
      </c>
      <c r="L52" s="205"/>
      <c r="M52" s="205"/>
      <c r="N52" s="205"/>
      <c r="O52" s="127"/>
      <c r="P52" s="121"/>
      <c r="Q52" s="121"/>
      <c r="R52" s="121"/>
      <c r="S52" s="122"/>
      <c r="FK52" s="4"/>
      <c r="FL52" s="4"/>
      <c r="FM52" s="4"/>
      <c r="FN52" s="4"/>
      <c r="FO52" s="4"/>
    </row>
    <row r="53" spans="1:171" ht="19.5">
      <c r="A53" s="206" t="s">
        <v>54</v>
      </c>
      <c r="B53" s="207"/>
      <c r="C53" s="207"/>
      <c r="D53" s="207"/>
      <c r="E53" s="207"/>
      <c r="F53" s="207"/>
      <c r="G53" s="207"/>
      <c r="H53" s="207"/>
      <c r="I53" s="207"/>
      <c r="J53" s="123" t="s">
        <v>68</v>
      </c>
      <c r="K53" s="200" t="s">
        <v>55</v>
      </c>
      <c r="L53" s="200"/>
      <c r="M53" s="200"/>
      <c r="N53" s="200"/>
      <c r="O53" s="200"/>
      <c r="P53" s="200"/>
      <c r="Q53" s="200"/>
      <c r="R53" s="200"/>
      <c r="S53" s="201"/>
      <c r="FK53" s="4"/>
      <c r="FL53" s="4"/>
      <c r="FM53" s="4"/>
      <c r="FN53" s="4"/>
      <c r="FO53" s="4"/>
    </row>
    <row r="54" spans="1:171" ht="19.5">
      <c r="A54" s="198" t="s">
        <v>84</v>
      </c>
      <c r="B54" s="199"/>
      <c r="C54" s="199"/>
      <c r="D54" s="199"/>
      <c r="E54" s="199"/>
      <c r="F54" s="199"/>
      <c r="G54" s="199"/>
      <c r="H54" s="199"/>
      <c r="I54" s="199"/>
      <c r="J54" s="123" t="s">
        <v>69</v>
      </c>
      <c r="K54" s="200" t="s">
        <v>81</v>
      </c>
      <c r="L54" s="200"/>
      <c r="M54" s="200"/>
      <c r="N54" s="200"/>
      <c r="O54" s="200"/>
      <c r="P54" s="200"/>
      <c r="Q54" s="200"/>
      <c r="R54" s="200"/>
      <c r="S54" s="201"/>
      <c r="FK54" s="4"/>
      <c r="FL54" s="4"/>
      <c r="FM54" s="4"/>
      <c r="FN54" s="4"/>
      <c r="FO54" s="4"/>
    </row>
    <row r="55" spans="1:171" ht="19.5">
      <c r="A55" s="144" t="s">
        <v>80</v>
      </c>
      <c r="B55" s="143"/>
      <c r="C55" s="143"/>
      <c r="D55" s="143"/>
      <c r="E55" s="143"/>
      <c r="F55" s="143"/>
      <c r="G55" s="143"/>
      <c r="H55" s="143"/>
      <c r="I55" s="143"/>
      <c r="J55" s="123"/>
      <c r="K55" s="121"/>
      <c r="L55" s="121"/>
      <c r="M55" s="121"/>
      <c r="N55" s="121"/>
      <c r="O55" s="121"/>
      <c r="P55" s="121"/>
      <c r="Q55" s="121"/>
      <c r="R55" s="121"/>
      <c r="S55" s="122" t="s">
        <v>82</v>
      </c>
      <c r="FK55" s="4"/>
      <c r="FL55" s="4"/>
      <c r="FM55" s="4"/>
      <c r="FN55" s="4"/>
      <c r="FO55" s="4"/>
    </row>
    <row r="56" spans="1:171" ht="20.25" thickBot="1">
      <c r="A56" s="145"/>
      <c r="B56" s="138"/>
      <c r="C56" s="138"/>
      <c r="D56" s="138"/>
      <c r="E56" s="138"/>
      <c r="F56" s="138"/>
      <c r="G56" s="138"/>
      <c r="H56" s="138"/>
      <c r="I56" s="138"/>
      <c r="J56" s="133"/>
      <c r="K56" s="196" t="s">
        <v>83</v>
      </c>
      <c r="L56" s="196"/>
      <c r="M56" s="196"/>
      <c r="N56" s="196"/>
      <c r="O56" s="196"/>
      <c r="P56" s="196"/>
      <c r="Q56" s="196"/>
      <c r="R56" s="196"/>
      <c r="S56" s="197"/>
      <c r="FK56" s="4"/>
      <c r="FL56" s="4"/>
      <c r="FM56" s="4"/>
      <c r="FN56" s="4"/>
      <c r="FO56" s="4"/>
    </row>
    <row r="57" s="4" customFormat="1" ht="18.75"/>
    <row r="58" s="4" customFormat="1" ht="18.75"/>
    <row r="59" s="4" customFormat="1" ht="18.75"/>
    <row r="60" s="4" customFormat="1" ht="18.75"/>
    <row r="61" s="4" customFormat="1" ht="18.75"/>
    <row r="62" s="4" customFormat="1" ht="18.75"/>
    <row r="63" s="4" customFormat="1" ht="18.75"/>
    <row r="64" s="4" customFormat="1" ht="18.75"/>
    <row r="65" s="4" customFormat="1" ht="18.75"/>
    <row r="66" s="4" customFormat="1" ht="18.75"/>
    <row r="67" s="4" customFormat="1" ht="18.75"/>
    <row r="68" s="4" customFormat="1" ht="18.75"/>
    <row r="69" s="4" customFormat="1" ht="18.75"/>
    <row r="70" s="4" customFormat="1" ht="18.75"/>
    <row r="71" s="4" customFormat="1" ht="18.75"/>
    <row r="72" s="4" customFormat="1" ht="18.75"/>
    <row r="73" s="4" customFormat="1" ht="18.75"/>
    <row r="74" s="4" customFormat="1" ht="18.75"/>
    <row r="75" s="4" customFormat="1" ht="18.75"/>
    <row r="76" s="4" customFormat="1" ht="18.75"/>
    <row r="77" s="4" customFormat="1" ht="18.75"/>
    <row r="78" s="4" customFormat="1" ht="18.75"/>
    <row r="79" s="4" customFormat="1" ht="18.75"/>
    <row r="80" s="4" customFormat="1" ht="18.75"/>
    <row r="81" s="4" customFormat="1" ht="18.75"/>
    <row r="82" s="4" customFormat="1" ht="18.75"/>
    <row r="83" s="4" customFormat="1" ht="18.75"/>
    <row r="84" s="4" customFormat="1" ht="18.75"/>
    <row r="85" s="4" customFormat="1" ht="18.75"/>
    <row r="86" s="4" customFormat="1" ht="18.75"/>
    <row r="87" s="4" customFormat="1" ht="18.75"/>
    <row r="88" s="4" customFormat="1" ht="18.75"/>
    <row r="89" s="4" customFormat="1" ht="18.75"/>
    <row r="90" s="4" customFormat="1" ht="18.75"/>
    <row r="91" s="4" customFormat="1" ht="18.75"/>
    <row r="92" s="4" customFormat="1" ht="18.75"/>
    <row r="93" s="4" customFormat="1" ht="18.75"/>
    <row r="94" s="4" customFormat="1" ht="18.75"/>
    <row r="95" s="4" customFormat="1" ht="18.75"/>
    <row r="96" s="4" customFormat="1" ht="18.75"/>
    <row r="97" s="4" customFormat="1" ht="18.75"/>
    <row r="98" s="4" customFormat="1" ht="18.75"/>
    <row r="99" s="4" customFormat="1" ht="18.75"/>
    <row r="100" s="4" customFormat="1" ht="18.75"/>
    <row r="101" s="4" customFormat="1" ht="18.75"/>
    <row r="102" s="4" customFormat="1" ht="18.75"/>
    <row r="103" s="4" customFormat="1" ht="18.75"/>
    <row r="104" s="4" customFormat="1" ht="18.75"/>
    <row r="105" s="4" customFormat="1" ht="18.75"/>
    <row r="106" s="4" customFormat="1" ht="18.75"/>
    <row r="107" s="4" customFormat="1" ht="18.75"/>
    <row r="108" s="4" customFormat="1" ht="18.75"/>
    <row r="109" s="4" customFormat="1" ht="18.75"/>
    <row r="110" s="4" customFormat="1" ht="18.75"/>
    <row r="111" s="4" customFormat="1" ht="18.75"/>
    <row r="112" s="4" customFormat="1" ht="18.75"/>
    <row r="113" s="4" customFormat="1" ht="18.75"/>
    <row r="114" s="4" customFormat="1" ht="18.75"/>
    <row r="115" s="4" customFormat="1" ht="18.75"/>
    <row r="116" s="4" customFormat="1" ht="18.75"/>
    <row r="117" s="4" customFormat="1" ht="18.75"/>
    <row r="118" s="4" customFormat="1" ht="18.75"/>
    <row r="119" s="4" customFormat="1" ht="18.75"/>
    <row r="120" s="4" customFormat="1" ht="18.75"/>
    <row r="121" s="4" customFormat="1" ht="18.75"/>
    <row r="122" s="4" customFormat="1" ht="18.75"/>
    <row r="123" s="4" customFormat="1" ht="18.75"/>
    <row r="124" s="4" customFormat="1" ht="18.75"/>
    <row r="125" s="4" customFormat="1" ht="18.75"/>
    <row r="126" s="4" customFormat="1" ht="18.75"/>
    <row r="127" s="4" customFormat="1" ht="18.75"/>
    <row r="128" s="4" customFormat="1" ht="18.75"/>
    <row r="129" s="4" customFormat="1" ht="18.75"/>
    <row r="130" s="4" customFormat="1" ht="18.75"/>
    <row r="131" s="4" customFormat="1" ht="18.75"/>
    <row r="132" s="4" customFormat="1" ht="18.75"/>
    <row r="133" s="4" customFormat="1" ht="18.75"/>
    <row r="134" s="4" customFormat="1" ht="18.75"/>
    <row r="135" s="4" customFormat="1" ht="18.75"/>
    <row r="136" s="4" customFormat="1" ht="18.75"/>
    <row r="137" s="4" customFormat="1" ht="18.75"/>
    <row r="138" s="4" customFormat="1" ht="18.75"/>
    <row r="139" s="4" customFormat="1" ht="18.75"/>
    <row r="140" s="4" customFormat="1" ht="18.75"/>
    <row r="141" s="4" customFormat="1" ht="18.75"/>
    <row r="142" s="4" customFormat="1" ht="18.75"/>
    <row r="143" s="4" customFormat="1" ht="18.75"/>
    <row r="144" s="4" customFormat="1" ht="18.75"/>
    <row r="145" s="4" customFormat="1" ht="18.75"/>
    <row r="146" s="4" customFormat="1" ht="18.75"/>
    <row r="147" s="4" customFormat="1" ht="18.75"/>
    <row r="148" s="4" customFormat="1" ht="18.75"/>
    <row r="149" s="4" customFormat="1" ht="18.75"/>
    <row r="150" s="4" customFormat="1" ht="18.75"/>
    <row r="151" s="4" customFormat="1" ht="18.75"/>
    <row r="152" s="4" customFormat="1" ht="18.75"/>
    <row r="153" s="4" customFormat="1" ht="18.75"/>
    <row r="154" s="4" customFormat="1" ht="18.75"/>
    <row r="155" s="4" customFormat="1" ht="18.75"/>
    <row r="156" s="4" customFormat="1" ht="18.75"/>
    <row r="157" s="4" customFormat="1" ht="18.75"/>
    <row r="158" s="4" customFormat="1" ht="18.75"/>
    <row r="159" s="4" customFormat="1" ht="18.75"/>
    <row r="160" s="4" customFormat="1" ht="18.75"/>
    <row r="161" s="4" customFormat="1" ht="18.75"/>
    <row r="162" s="4" customFormat="1" ht="18.75"/>
    <row r="163" s="4" customFormat="1" ht="18.75"/>
    <row r="164" s="4" customFormat="1" ht="18.75"/>
    <row r="165" s="4" customFormat="1" ht="18.75"/>
    <row r="166" s="4" customFormat="1" ht="18.75"/>
    <row r="167" s="4" customFormat="1" ht="18.75"/>
    <row r="168" s="4" customFormat="1" ht="18.75"/>
    <row r="169" s="4" customFormat="1" ht="18.75"/>
    <row r="170" s="4" customFormat="1" ht="18.75"/>
    <row r="171" s="4" customFormat="1" ht="18.75"/>
    <row r="172" s="4" customFormat="1" ht="18.75"/>
    <row r="173" s="4" customFormat="1" ht="18.75"/>
    <row r="174" s="4" customFormat="1" ht="18.75"/>
    <row r="175" s="4" customFormat="1" ht="18.75"/>
    <row r="176" s="4" customFormat="1" ht="18.75"/>
    <row r="177" s="4" customFormat="1" ht="18.75"/>
    <row r="178" s="4" customFormat="1" ht="18.75"/>
    <row r="179" s="4" customFormat="1" ht="18.75"/>
    <row r="180" s="4" customFormat="1" ht="18.75"/>
    <row r="181" s="4" customFormat="1" ht="18.75"/>
    <row r="182" s="4" customFormat="1" ht="18.75"/>
    <row r="183" s="4" customFormat="1" ht="18.75"/>
    <row r="184" s="4" customFormat="1" ht="18.75"/>
    <row r="185" s="4" customFormat="1" ht="18.75"/>
    <row r="186" s="4" customFormat="1" ht="18.75"/>
    <row r="187" s="4" customFormat="1" ht="18.75"/>
    <row r="188" s="4" customFormat="1" ht="18.75"/>
    <row r="189" s="4" customFormat="1" ht="18.75"/>
    <row r="190" s="4" customFormat="1" ht="18.75"/>
    <row r="191" s="4" customFormat="1" ht="18.75"/>
    <row r="192" s="4" customFormat="1" ht="18.75"/>
    <row r="193" s="4" customFormat="1" ht="18.75"/>
    <row r="194" s="4" customFormat="1" ht="18.75"/>
    <row r="195" s="4" customFormat="1" ht="18.75"/>
    <row r="196" s="4" customFormat="1" ht="18.75"/>
    <row r="197" s="4" customFormat="1" ht="18.75"/>
    <row r="198" s="4" customFormat="1" ht="18.75"/>
    <row r="199" s="4" customFormat="1" ht="18.75"/>
    <row r="200" s="4" customFormat="1" ht="18.75"/>
    <row r="201" s="4" customFormat="1" ht="18.75"/>
    <row r="202" s="4" customFormat="1" ht="18.75"/>
    <row r="203" s="4" customFormat="1" ht="18.75"/>
    <row r="204" s="4" customFormat="1" ht="18.75"/>
    <row r="205" s="4" customFormat="1" ht="18.75"/>
    <row r="206" s="4" customFormat="1" ht="18.75"/>
    <row r="207" s="4" customFormat="1" ht="18.75"/>
    <row r="208" s="4" customFormat="1" ht="18.75"/>
    <row r="209" s="4" customFormat="1" ht="18.75"/>
    <row r="210" s="4" customFormat="1" ht="18.75"/>
    <row r="211" s="4" customFormat="1" ht="18.75"/>
    <row r="212" s="4" customFormat="1" ht="18.75"/>
    <row r="213" s="4" customFormat="1" ht="18.75"/>
    <row r="214" s="4" customFormat="1" ht="18.75"/>
    <row r="215" s="4" customFormat="1" ht="18.75"/>
    <row r="216" s="4" customFormat="1" ht="18.75"/>
    <row r="217" s="4" customFormat="1" ht="18.75"/>
    <row r="218" s="4" customFormat="1" ht="18.75"/>
    <row r="219" s="4" customFormat="1" ht="18.75"/>
    <row r="220" s="4" customFormat="1" ht="18.75"/>
    <row r="221" s="4" customFormat="1" ht="18.75"/>
    <row r="222" s="4" customFormat="1" ht="18.75"/>
    <row r="223" s="4" customFormat="1" ht="18.75"/>
    <row r="224" s="4" customFormat="1" ht="18.75"/>
    <row r="225" s="4" customFormat="1" ht="18.75"/>
    <row r="226" s="4" customFormat="1" ht="18.75"/>
    <row r="227" s="4" customFormat="1" ht="18.75"/>
    <row r="228" s="4" customFormat="1" ht="18.75"/>
    <row r="229" s="4" customFormat="1" ht="18.75"/>
    <row r="230" s="4" customFormat="1" ht="18.75"/>
    <row r="231" s="4" customFormat="1" ht="18.75"/>
    <row r="232" s="4" customFormat="1" ht="18.75"/>
    <row r="233" s="4" customFormat="1" ht="18.75"/>
    <row r="234" s="4" customFormat="1" ht="18.75"/>
    <row r="235" s="4" customFormat="1" ht="18.75"/>
    <row r="236" s="4" customFormat="1" ht="18.75"/>
    <row r="237" s="4" customFormat="1" ht="18.75"/>
    <row r="238" s="4" customFormat="1" ht="18.75"/>
    <row r="239" s="4" customFormat="1" ht="18.75"/>
    <row r="240" s="4" customFormat="1" ht="18.75"/>
    <row r="241" s="4" customFormat="1" ht="18.75"/>
    <row r="242" s="4" customFormat="1" ht="18.75"/>
    <row r="243" s="4" customFormat="1" ht="18.75"/>
    <row r="244" s="4" customFormat="1" ht="18.75"/>
    <row r="245" s="4" customFormat="1" ht="18.75"/>
    <row r="246" s="4" customFormat="1" ht="18.75"/>
    <row r="247" s="4" customFormat="1" ht="18.75"/>
    <row r="248" s="4" customFormat="1" ht="18.75"/>
    <row r="249" s="4" customFormat="1" ht="18.75"/>
    <row r="250" s="4" customFormat="1" ht="18.75"/>
    <row r="251" s="4" customFormat="1" ht="18.75"/>
    <row r="252" s="4" customFormat="1" ht="18.75"/>
    <row r="253" s="4" customFormat="1" ht="18.75"/>
    <row r="254" s="4" customFormat="1" ht="18.75"/>
    <row r="255" s="4" customFormat="1" ht="18.75"/>
    <row r="256" s="4" customFormat="1" ht="18.75"/>
    <row r="257" s="4" customFormat="1" ht="18.75"/>
    <row r="258" s="4" customFormat="1" ht="18.75"/>
    <row r="259" s="4" customFormat="1" ht="18.75"/>
    <row r="260" s="4" customFormat="1" ht="18.75"/>
    <row r="261" s="4" customFormat="1" ht="18.75"/>
    <row r="262" s="4" customFormat="1" ht="18.75"/>
    <row r="263" s="4" customFormat="1" ht="18.75"/>
    <row r="264" s="4" customFormat="1" ht="18.75"/>
    <row r="265" s="4" customFormat="1" ht="18.75"/>
    <row r="266" s="4" customFormat="1" ht="18.75"/>
    <row r="267" s="4" customFormat="1" ht="18.75"/>
    <row r="268" s="4" customFormat="1" ht="18.75"/>
    <row r="269" s="4" customFormat="1" ht="18.75"/>
    <row r="270" s="4" customFormat="1" ht="18.75"/>
    <row r="271" s="4" customFormat="1" ht="18.75"/>
    <row r="272" s="4" customFormat="1" ht="18.75"/>
    <row r="273" s="4" customFormat="1" ht="18.75"/>
    <row r="274" s="4" customFormat="1" ht="18.75"/>
    <row r="275" s="4" customFormat="1" ht="18.75"/>
    <row r="276" s="4" customFormat="1" ht="18.75"/>
    <row r="277" s="4" customFormat="1" ht="18.75"/>
    <row r="278" s="4" customFormat="1" ht="18.75"/>
    <row r="279" s="4" customFormat="1" ht="18.75"/>
    <row r="280" s="4" customFormat="1" ht="18.75"/>
    <row r="281" s="4" customFormat="1" ht="18.75"/>
    <row r="282" s="4" customFormat="1" ht="18.75"/>
    <row r="283" s="4" customFormat="1" ht="18.75"/>
    <row r="284" s="4" customFormat="1" ht="18.75"/>
    <row r="285" s="4" customFormat="1" ht="18.75"/>
    <row r="286" s="4" customFormat="1" ht="18.75"/>
    <row r="287" s="4" customFormat="1" ht="18.75"/>
    <row r="288" s="4" customFormat="1" ht="18.75"/>
    <row r="289" s="4" customFormat="1" ht="18.75"/>
    <row r="290" s="4" customFormat="1" ht="18.75"/>
    <row r="291" s="4" customFormat="1" ht="18.75"/>
    <row r="292" s="4" customFormat="1" ht="18.75"/>
    <row r="293" s="4" customFormat="1" ht="18.75"/>
    <row r="294" s="4" customFormat="1" ht="18.75"/>
    <row r="295" s="4" customFormat="1" ht="18.75"/>
    <row r="296" s="4" customFormat="1" ht="18.75"/>
    <row r="297" s="4" customFormat="1" ht="18.75"/>
    <row r="298" s="4" customFormat="1" ht="18.75"/>
    <row r="299" s="4" customFormat="1" ht="18.75"/>
    <row r="300" s="4" customFormat="1" ht="18.75"/>
    <row r="301" s="4" customFormat="1" ht="18.75"/>
    <row r="302" s="4" customFormat="1" ht="18.75"/>
    <row r="303" s="4" customFormat="1" ht="18.75"/>
    <row r="304" s="4" customFormat="1" ht="18.75"/>
    <row r="305" s="4" customFormat="1" ht="18.75"/>
    <row r="306" s="4" customFormat="1" ht="18.75"/>
    <row r="307" s="4" customFormat="1" ht="18.75"/>
    <row r="308" s="4" customFormat="1" ht="18.75"/>
    <row r="309" s="4" customFormat="1" ht="18.75"/>
    <row r="310" s="4" customFormat="1" ht="18.75"/>
    <row r="311" s="4" customFormat="1" ht="18.75"/>
    <row r="312" s="4" customFormat="1" ht="18.75"/>
    <row r="313" s="4" customFormat="1" ht="18.75"/>
    <row r="314" s="4" customFormat="1" ht="18.75"/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  <row r="472" s="4" customFormat="1" ht="18.75"/>
    <row r="473" s="4" customFormat="1" ht="18.75"/>
    <row r="474" s="4" customFormat="1" ht="18.75"/>
    <row r="475" s="4" customFormat="1" ht="18.75"/>
    <row r="476" s="4" customFormat="1" ht="18.75"/>
    <row r="477" s="4" customFormat="1" ht="18.75"/>
    <row r="478" s="4" customFormat="1" ht="18.75"/>
    <row r="479" s="4" customFormat="1" ht="18.75"/>
    <row r="480" s="4" customFormat="1" ht="18.75"/>
    <row r="481" s="4" customFormat="1" ht="18.75"/>
    <row r="482" s="4" customFormat="1" ht="18.75"/>
    <row r="483" s="4" customFormat="1" ht="18.75"/>
    <row r="484" s="4" customFormat="1" ht="18.75"/>
    <row r="485" s="4" customFormat="1" ht="18.75"/>
    <row r="486" s="4" customFormat="1" ht="18.75"/>
    <row r="487" s="4" customFormat="1" ht="18.75"/>
    <row r="488" s="4" customFormat="1" ht="18.75"/>
    <row r="489" s="4" customFormat="1" ht="18.75"/>
    <row r="490" s="4" customFormat="1" ht="18.75"/>
    <row r="491" s="4" customFormat="1" ht="18.75"/>
    <row r="492" s="4" customFormat="1" ht="18.75"/>
    <row r="493" s="4" customFormat="1" ht="18.75"/>
    <row r="494" s="4" customFormat="1" ht="18.75"/>
    <row r="495" s="4" customFormat="1" ht="18.75"/>
    <row r="496" s="4" customFormat="1" ht="18.75"/>
    <row r="497" s="4" customFormat="1" ht="18.75"/>
    <row r="498" s="4" customFormat="1" ht="18.75"/>
    <row r="499" s="4" customFormat="1" ht="18.75"/>
    <row r="500" s="4" customFormat="1" ht="18.75"/>
    <row r="501" s="4" customFormat="1" ht="18.75"/>
    <row r="502" s="4" customFormat="1" ht="18.75"/>
    <row r="503" s="4" customFormat="1" ht="18.75"/>
    <row r="504" s="4" customFormat="1" ht="18.75"/>
    <row r="505" s="4" customFormat="1" ht="18.75"/>
    <row r="506" s="4" customFormat="1" ht="18.75"/>
    <row r="507" s="4" customFormat="1" ht="18.75"/>
    <row r="508" s="4" customFormat="1" ht="18.75"/>
    <row r="509" s="4" customFormat="1" ht="18.75"/>
    <row r="510" s="4" customFormat="1" ht="18.75"/>
    <row r="511" s="4" customFormat="1" ht="18.75"/>
    <row r="512" s="4" customFormat="1" ht="18.75"/>
    <row r="513" s="4" customFormat="1" ht="18.75"/>
    <row r="514" s="4" customFormat="1" ht="18.75"/>
    <row r="515" s="4" customFormat="1" ht="18.75"/>
    <row r="516" s="4" customFormat="1" ht="18.75"/>
    <row r="517" s="4" customFormat="1" ht="18.75"/>
    <row r="518" s="4" customFormat="1" ht="18.75"/>
    <row r="519" s="4" customFormat="1" ht="18.75"/>
    <row r="520" s="4" customFormat="1" ht="18.75"/>
    <row r="521" s="4" customFormat="1" ht="18.75"/>
    <row r="522" s="4" customFormat="1" ht="18.75"/>
    <row r="523" s="4" customFormat="1" ht="18.75"/>
    <row r="524" s="4" customFormat="1" ht="18.75"/>
    <row r="525" s="4" customFormat="1" ht="18.75"/>
    <row r="526" s="4" customFormat="1" ht="18.75"/>
    <row r="527" s="4" customFormat="1" ht="18.75"/>
    <row r="528" s="4" customFormat="1" ht="18.75"/>
    <row r="529" s="4" customFormat="1" ht="18.75"/>
    <row r="530" s="4" customFormat="1" ht="18.75"/>
    <row r="531" s="4" customFormat="1" ht="18.75"/>
    <row r="532" s="4" customFormat="1" ht="18.75"/>
    <row r="533" s="4" customFormat="1" ht="18.75"/>
    <row r="534" s="4" customFormat="1" ht="18.75"/>
    <row r="535" s="4" customFormat="1" ht="18.75"/>
    <row r="536" s="4" customFormat="1" ht="18.75"/>
    <row r="537" s="4" customFormat="1" ht="18.75"/>
    <row r="538" s="4" customFormat="1" ht="18.75"/>
    <row r="539" s="4" customFormat="1" ht="18.75"/>
    <row r="540" s="4" customFormat="1" ht="18.75"/>
    <row r="541" s="4" customFormat="1" ht="18.75"/>
    <row r="542" s="4" customFormat="1" ht="18.75"/>
    <row r="543" s="4" customFormat="1" ht="18.75"/>
    <row r="544" s="4" customFormat="1" ht="18.75"/>
    <row r="545" s="4" customFormat="1" ht="18.75"/>
    <row r="546" s="4" customFormat="1" ht="18.75"/>
    <row r="547" s="4" customFormat="1" ht="18.75"/>
    <row r="548" s="4" customFormat="1" ht="18.75"/>
    <row r="549" s="4" customFormat="1" ht="18.75"/>
    <row r="550" s="4" customFormat="1" ht="18.75"/>
    <row r="551" s="4" customFormat="1" ht="18.75"/>
    <row r="552" s="4" customFormat="1" ht="18.75"/>
    <row r="553" s="4" customFormat="1" ht="18.75"/>
    <row r="554" s="4" customFormat="1" ht="18.75"/>
    <row r="555" s="4" customFormat="1" ht="18.75"/>
    <row r="556" s="4" customFormat="1" ht="18.75"/>
    <row r="557" s="4" customFormat="1" ht="18.75"/>
    <row r="558" s="4" customFormat="1" ht="18.75"/>
    <row r="559" s="4" customFormat="1" ht="18.75"/>
    <row r="560" s="4" customFormat="1" ht="18.75"/>
    <row r="561" s="4" customFormat="1" ht="18.75"/>
    <row r="562" s="4" customFormat="1" ht="18.75"/>
    <row r="563" s="4" customFormat="1" ht="18.75"/>
    <row r="564" s="4" customFormat="1" ht="18.75"/>
    <row r="565" s="4" customFormat="1" ht="18.75"/>
    <row r="566" s="4" customFormat="1" ht="18.75"/>
    <row r="567" s="4" customFormat="1" ht="18.75"/>
    <row r="568" s="4" customFormat="1" ht="18.75"/>
    <row r="569" s="4" customFormat="1" ht="18.75"/>
    <row r="570" s="4" customFormat="1" ht="18.75"/>
    <row r="571" s="4" customFormat="1" ht="18.75"/>
    <row r="572" s="4" customFormat="1" ht="18.75"/>
    <row r="573" s="4" customFormat="1" ht="18.75"/>
    <row r="574" s="4" customFormat="1" ht="18.75"/>
    <row r="575" s="4" customFormat="1" ht="18.75"/>
    <row r="576" s="4" customFormat="1" ht="18.75"/>
    <row r="577" s="4" customFormat="1" ht="18.75"/>
    <row r="578" s="4" customFormat="1" ht="18.75"/>
    <row r="579" s="4" customFormat="1" ht="18.75"/>
    <row r="580" s="4" customFormat="1" ht="18.75"/>
    <row r="581" s="4" customFormat="1" ht="18.75"/>
    <row r="582" s="4" customFormat="1" ht="18.75"/>
    <row r="583" s="4" customFormat="1" ht="18.75"/>
    <row r="584" s="4" customFormat="1" ht="18.75"/>
    <row r="585" s="4" customFormat="1" ht="18.75"/>
    <row r="586" s="4" customFormat="1" ht="18.75"/>
    <row r="587" s="4" customFormat="1" ht="18.75"/>
    <row r="588" s="4" customFormat="1" ht="18.75"/>
    <row r="589" s="4" customFormat="1" ht="18.75"/>
    <row r="590" s="4" customFormat="1" ht="18.75"/>
    <row r="591" s="4" customFormat="1" ht="18.75"/>
    <row r="592" s="4" customFormat="1" ht="18.75"/>
    <row r="593" s="4" customFormat="1" ht="18.75"/>
    <row r="594" s="4" customFormat="1" ht="18.75"/>
    <row r="595" s="4" customFormat="1" ht="18.75"/>
    <row r="596" s="4" customFormat="1" ht="18.75"/>
    <row r="597" s="4" customFormat="1" ht="18.75"/>
    <row r="598" s="4" customFormat="1" ht="18.75"/>
    <row r="599" s="4" customFormat="1" ht="18.75"/>
    <row r="600" s="4" customFormat="1" ht="18.75"/>
    <row r="601" s="4" customFormat="1" ht="18.75"/>
    <row r="602" s="4" customFormat="1" ht="18.75"/>
    <row r="603" s="4" customFormat="1" ht="18.75"/>
    <row r="604" s="4" customFormat="1" ht="18.75"/>
    <row r="605" s="4" customFormat="1" ht="18.75"/>
    <row r="606" s="4" customFormat="1" ht="18.75"/>
    <row r="607" s="4" customFormat="1" ht="18.75"/>
    <row r="608" s="4" customFormat="1" ht="18.75"/>
    <row r="609" s="4" customFormat="1" ht="18.75"/>
    <row r="610" s="4" customFormat="1" ht="18.75"/>
    <row r="611" s="4" customFormat="1" ht="18.75"/>
    <row r="612" s="4" customFormat="1" ht="18.75"/>
    <row r="613" s="4" customFormat="1" ht="18.75"/>
    <row r="614" s="4" customFormat="1" ht="18.75"/>
    <row r="615" s="4" customFormat="1" ht="18.75"/>
    <row r="616" s="4" customFormat="1" ht="18.75"/>
    <row r="617" s="4" customFormat="1" ht="18.75"/>
    <row r="618" s="4" customFormat="1" ht="18.75"/>
    <row r="619" s="4" customFormat="1" ht="18.75"/>
    <row r="620" s="4" customFormat="1" ht="18.75"/>
    <row r="621" s="4" customFormat="1" ht="18.75"/>
    <row r="622" s="4" customFormat="1" ht="18.75"/>
    <row r="623" s="4" customFormat="1" ht="18.75"/>
    <row r="624" s="4" customFormat="1" ht="18.75"/>
    <row r="625" s="4" customFormat="1" ht="18.75"/>
    <row r="626" s="4" customFormat="1" ht="18.75"/>
    <row r="627" s="4" customFormat="1" ht="18.75"/>
    <row r="628" s="4" customFormat="1" ht="18.75"/>
    <row r="629" s="4" customFormat="1" ht="18.75"/>
    <row r="630" s="4" customFormat="1" ht="18.75"/>
    <row r="631" s="4" customFormat="1" ht="18.75"/>
    <row r="632" s="4" customFormat="1" ht="18.75"/>
    <row r="633" s="4" customFormat="1" ht="18.75"/>
    <row r="634" s="4" customFormat="1" ht="18.75"/>
    <row r="635" s="4" customFormat="1" ht="18.75"/>
    <row r="636" s="4" customFormat="1" ht="18.75"/>
    <row r="637" s="4" customFormat="1" ht="18.75"/>
    <row r="638" s="4" customFormat="1" ht="18.75"/>
    <row r="639" s="4" customFormat="1" ht="18.75"/>
    <row r="640" s="4" customFormat="1" ht="18.75"/>
    <row r="641" s="4" customFormat="1" ht="18.75"/>
    <row r="642" s="4" customFormat="1" ht="18.75"/>
    <row r="643" s="4" customFormat="1" ht="18.75"/>
    <row r="644" s="4" customFormat="1" ht="18.75"/>
    <row r="645" s="4" customFormat="1" ht="18.75"/>
    <row r="646" s="4" customFormat="1" ht="18.75"/>
    <row r="647" s="4" customFormat="1" ht="18.75"/>
    <row r="648" s="4" customFormat="1" ht="18.75"/>
    <row r="649" s="4" customFormat="1" ht="18.75"/>
    <row r="650" s="4" customFormat="1" ht="18.75"/>
    <row r="651" s="4" customFormat="1" ht="18.75"/>
    <row r="652" s="4" customFormat="1" ht="18.75"/>
    <row r="653" s="4" customFormat="1" ht="18.75"/>
    <row r="654" s="4" customFormat="1" ht="18.75"/>
    <row r="655" s="4" customFormat="1" ht="18.75"/>
    <row r="656" s="4" customFormat="1" ht="18.75"/>
    <row r="657" s="4" customFormat="1" ht="18.75"/>
    <row r="658" s="4" customFormat="1" ht="18.75"/>
    <row r="659" s="4" customFormat="1" ht="18.75"/>
    <row r="660" s="4" customFormat="1" ht="18.75"/>
    <row r="661" s="4" customFormat="1" ht="18.75"/>
    <row r="662" s="4" customFormat="1" ht="18.75"/>
    <row r="663" s="4" customFormat="1" ht="18.75"/>
    <row r="664" s="4" customFormat="1" ht="18.75"/>
    <row r="665" s="4" customFormat="1" ht="18.75"/>
    <row r="666" s="4" customFormat="1" ht="18.75"/>
    <row r="667" s="4" customFormat="1" ht="18.75"/>
    <row r="668" s="4" customFormat="1" ht="18.75"/>
    <row r="669" s="4" customFormat="1" ht="18.75"/>
    <row r="670" s="4" customFormat="1" ht="18.75"/>
    <row r="671" s="4" customFormat="1" ht="18.75"/>
    <row r="672" s="4" customFormat="1" ht="18.75"/>
    <row r="673" s="4" customFormat="1" ht="18.75"/>
    <row r="674" s="4" customFormat="1" ht="18.75"/>
    <row r="675" s="4" customFormat="1" ht="18.75"/>
    <row r="676" s="4" customFormat="1" ht="18.75"/>
    <row r="677" s="4" customFormat="1" ht="18.75"/>
    <row r="678" s="4" customFormat="1" ht="18.75"/>
    <row r="679" s="4" customFormat="1" ht="18.75"/>
    <row r="680" s="4" customFormat="1" ht="18.75"/>
    <row r="681" s="4" customFormat="1" ht="18.75"/>
    <row r="682" s="4" customFormat="1" ht="18.75"/>
    <row r="683" s="4" customFormat="1" ht="18.75"/>
    <row r="684" s="4" customFormat="1" ht="18.75"/>
    <row r="685" s="4" customFormat="1" ht="18.75"/>
    <row r="686" s="4" customFormat="1" ht="18.75"/>
    <row r="687" s="4" customFormat="1" ht="18.75"/>
    <row r="688" s="4" customFormat="1" ht="18.75"/>
    <row r="689" s="4" customFormat="1" ht="18.75"/>
    <row r="690" s="4" customFormat="1" ht="18.75"/>
    <row r="691" s="4" customFormat="1" ht="18.75"/>
    <row r="692" s="4" customFormat="1" ht="18.75"/>
    <row r="693" s="4" customFormat="1" ht="18.75"/>
    <row r="694" s="4" customFormat="1" ht="18.75"/>
    <row r="695" s="4" customFormat="1" ht="18.75"/>
    <row r="696" s="4" customFormat="1" ht="18.75"/>
    <row r="697" s="4" customFormat="1" ht="18.75"/>
    <row r="698" s="4" customFormat="1" ht="18.75"/>
    <row r="699" s="4" customFormat="1" ht="18.75"/>
    <row r="700" s="4" customFormat="1" ht="18.75"/>
    <row r="701" s="4" customFormat="1" ht="18.75"/>
    <row r="702" s="4" customFormat="1" ht="18.75"/>
    <row r="703" s="4" customFormat="1" ht="18.75"/>
    <row r="704" s="4" customFormat="1" ht="18.75"/>
    <row r="705" s="4" customFormat="1" ht="18.75"/>
    <row r="706" s="4" customFormat="1" ht="18.75"/>
    <row r="707" s="4" customFormat="1" ht="18.75"/>
    <row r="708" s="4" customFormat="1" ht="18.75"/>
    <row r="709" s="4" customFormat="1" ht="18.75"/>
    <row r="710" s="4" customFormat="1" ht="18.75"/>
    <row r="711" s="4" customFormat="1" ht="18.75"/>
    <row r="712" s="4" customFormat="1" ht="18.75"/>
    <row r="713" s="4" customFormat="1" ht="18.75"/>
    <row r="714" s="4" customFormat="1" ht="18.75"/>
    <row r="715" s="4" customFormat="1" ht="18.75"/>
    <row r="716" s="4" customFormat="1" ht="18.75"/>
    <row r="717" s="4" customFormat="1" ht="18.75"/>
    <row r="718" s="4" customFormat="1" ht="18.75"/>
    <row r="719" s="4" customFormat="1" ht="18.75"/>
    <row r="720" s="4" customFormat="1" ht="18.75"/>
    <row r="721" s="4" customFormat="1" ht="18.75"/>
    <row r="722" s="4" customFormat="1" ht="18.75"/>
    <row r="723" s="4" customFormat="1" ht="18.75"/>
    <row r="724" s="4" customFormat="1" ht="18.75"/>
    <row r="725" s="4" customFormat="1" ht="18.75"/>
    <row r="726" s="4" customFormat="1" ht="18.75"/>
    <row r="727" s="4" customFormat="1" ht="18.75"/>
    <row r="728" s="4" customFormat="1" ht="18.75"/>
    <row r="729" s="4" customFormat="1" ht="18.75"/>
    <row r="730" s="4" customFormat="1" ht="18.75"/>
    <row r="731" s="4" customFormat="1" ht="18.75"/>
    <row r="732" s="4" customFormat="1" ht="18.75"/>
    <row r="733" s="4" customFormat="1" ht="18.75"/>
    <row r="734" s="4" customFormat="1" ht="18.75"/>
    <row r="735" s="4" customFormat="1" ht="18.75"/>
    <row r="736" s="4" customFormat="1" ht="18.75"/>
    <row r="737" s="4" customFormat="1" ht="18.75"/>
    <row r="738" s="4" customFormat="1" ht="18.75"/>
    <row r="739" s="4" customFormat="1" ht="18.75"/>
    <row r="740" s="4" customFormat="1" ht="18.75"/>
    <row r="741" s="4" customFormat="1" ht="18.75"/>
    <row r="742" s="4" customFormat="1" ht="18.75"/>
    <row r="743" s="4" customFormat="1" ht="18.75"/>
    <row r="744" s="4" customFormat="1" ht="18.75"/>
    <row r="745" s="4" customFormat="1" ht="18.75"/>
    <row r="746" s="4" customFormat="1" ht="18.75"/>
    <row r="747" s="4" customFormat="1" ht="18.75"/>
    <row r="748" s="4" customFormat="1" ht="18.75"/>
    <row r="749" s="4" customFormat="1" ht="18.75"/>
    <row r="750" s="4" customFormat="1" ht="18.75"/>
    <row r="751" s="4" customFormat="1" ht="18.75"/>
    <row r="752" s="4" customFormat="1" ht="18.75"/>
    <row r="753" s="4" customFormat="1" ht="18.75"/>
    <row r="754" s="4" customFormat="1" ht="18.75"/>
    <row r="755" s="4" customFormat="1" ht="18.75"/>
    <row r="756" s="4" customFormat="1" ht="18.75"/>
    <row r="757" s="4" customFormat="1" ht="18.75"/>
    <row r="758" s="4" customFormat="1" ht="18.75"/>
    <row r="759" s="4" customFormat="1" ht="18.75"/>
    <row r="760" s="4" customFormat="1" ht="18.75"/>
    <row r="761" s="4" customFormat="1" ht="18.75"/>
    <row r="762" s="4" customFormat="1" ht="18.75"/>
    <row r="763" s="4" customFormat="1" ht="18.75"/>
    <row r="764" s="4" customFormat="1" ht="18.75"/>
    <row r="765" s="4" customFormat="1" ht="18.75"/>
    <row r="766" s="4" customFormat="1" ht="18.75"/>
    <row r="767" s="4" customFormat="1" ht="18.75"/>
    <row r="768" s="4" customFormat="1" ht="18.75"/>
    <row r="769" s="4" customFormat="1" ht="18.75"/>
    <row r="770" s="4" customFormat="1" ht="18.75"/>
    <row r="771" s="4" customFormat="1" ht="18.75"/>
    <row r="772" s="4" customFormat="1" ht="18.75"/>
    <row r="773" s="4" customFormat="1" ht="18.75"/>
    <row r="774" s="4" customFormat="1" ht="18.75"/>
    <row r="775" s="4" customFormat="1" ht="18.75"/>
    <row r="776" s="4" customFormat="1" ht="18.75"/>
    <row r="777" s="4" customFormat="1" ht="18.75"/>
    <row r="778" s="4" customFormat="1" ht="18.75"/>
    <row r="779" s="4" customFormat="1" ht="18.75"/>
    <row r="780" s="4" customFormat="1" ht="18.75"/>
    <row r="781" s="4" customFormat="1" ht="18.75"/>
    <row r="782" s="4" customFormat="1" ht="18.75"/>
    <row r="783" s="4" customFormat="1" ht="18.75"/>
    <row r="784" s="4" customFormat="1" ht="18.75"/>
    <row r="785" s="4" customFormat="1" ht="18.75"/>
    <row r="786" s="4" customFormat="1" ht="18.75"/>
    <row r="787" s="4" customFormat="1" ht="18.75"/>
    <row r="788" s="4" customFormat="1" ht="18.75"/>
    <row r="789" s="4" customFormat="1" ht="18.75"/>
    <row r="790" s="4" customFormat="1" ht="18.75"/>
    <row r="791" s="4" customFormat="1" ht="18.75"/>
    <row r="792" s="4" customFormat="1" ht="18.75"/>
    <row r="793" s="4" customFormat="1" ht="18.75"/>
    <row r="794" s="4" customFormat="1" ht="18.75"/>
    <row r="795" s="4" customFormat="1" ht="18.75"/>
    <row r="796" s="4" customFormat="1" ht="18.75"/>
    <row r="797" s="4" customFormat="1" ht="18.75"/>
    <row r="798" s="4" customFormat="1" ht="18.75"/>
    <row r="799" s="4" customFormat="1" ht="18.75"/>
    <row r="800" s="4" customFormat="1" ht="18.75"/>
    <row r="801" s="4" customFormat="1" ht="18.75"/>
    <row r="802" s="4" customFormat="1" ht="18.75"/>
    <row r="803" s="4" customFormat="1" ht="18.75"/>
    <row r="804" s="4" customFormat="1" ht="18.75"/>
    <row r="805" s="4" customFormat="1" ht="18.75"/>
    <row r="806" s="4" customFormat="1" ht="18.75"/>
    <row r="807" s="4" customFormat="1" ht="18.75"/>
    <row r="808" s="4" customFormat="1" ht="18.75"/>
    <row r="809" s="4" customFormat="1" ht="18.75"/>
    <row r="810" s="4" customFormat="1" ht="18.75"/>
    <row r="811" s="4" customFormat="1" ht="18.75"/>
    <row r="812" s="4" customFormat="1" ht="18.75"/>
    <row r="813" s="4" customFormat="1" ht="18.75"/>
    <row r="814" s="4" customFormat="1" ht="18.75"/>
    <row r="815" s="4" customFormat="1" ht="18.75"/>
    <row r="816" s="4" customFormat="1" ht="18.75"/>
    <row r="817" s="4" customFormat="1" ht="18.75"/>
    <row r="818" s="4" customFormat="1" ht="18.75"/>
    <row r="819" s="4" customFormat="1" ht="18.75"/>
    <row r="820" s="4" customFormat="1" ht="18.75"/>
    <row r="821" s="4" customFormat="1" ht="18.75"/>
    <row r="822" s="4" customFormat="1" ht="18.75"/>
    <row r="823" s="4" customFormat="1" ht="18.75"/>
    <row r="824" s="4" customFormat="1" ht="18.75"/>
    <row r="825" s="4" customFormat="1" ht="18.75"/>
    <row r="826" s="4" customFormat="1" ht="18.75"/>
    <row r="827" s="4" customFormat="1" ht="18.75"/>
    <row r="828" s="4" customFormat="1" ht="18.75"/>
    <row r="829" s="4" customFormat="1" ht="18.75"/>
    <row r="830" s="4" customFormat="1" ht="18.75"/>
    <row r="831" s="4" customFormat="1" ht="18.75"/>
    <row r="832" s="4" customFormat="1" ht="18.75"/>
    <row r="833" s="4" customFormat="1" ht="18.75"/>
    <row r="834" s="4" customFormat="1" ht="18.75"/>
    <row r="835" s="4" customFormat="1" ht="18.75"/>
    <row r="836" s="4" customFormat="1" ht="18.75"/>
    <row r="837" s="4" customFormat="1" ht="18.75"/>
    <row r="838" s="4" customFormat="1" ht="18.75"/>
    <row r="839" s="4" customFormat="1" ht="18.75"/>
    <row r="840" s="4" customFormat="1" ht="18.75"/>
    <row r="841" s="4" customFormat="1" ht="18.75"/>
    <row r="842" s="4" customFormat="1" ht="18.75"/>
    <row r="843" s="4" customFormat="1" ht="18.75"/>
    <row r="844" s="4" customFormat="1" ht="18.75"/>
    <row r="845" s="4" customFormat="1" ht="18.75"/>
    <row r="846" s="4" customFormat="1" ht="18.75"/>
    <row r="847" s="4" customFormat="1" ht="18.75"/>
    <row r="848" s="4" customFormat="1" ht="18.75"/>
    <row r="849" s="4" customFormat="1" ht="18.75"/>
    <row r="850" s="4" customFormat="1" ht="18.75"/>
    <row r="851" s="4" customFormat="1" ht="18.75"/>
    <row r="852" s="4" customFormat="1" ht="18.75"/>
    <row r="853" s="4" customFormat="1" ht="18.75"/>
    <row r="854" s="4" customFormat="1" ht="18.75"/>
    <row r="855" s="4" customFormat="1" ht="18.75"/>
    <row r="856" s="4" customFormat="1" ht="18.75"/>
    <row r="857" s="4" customFormat="1" ht="18.75"/>
    <row r="858" s="4" customFormat="1" ht="18.75"/>
    <row r="859" s="4" customFormat="1" ht="18.75"/>
    <row r="860" s="4" customFormat="1" ht="18.75"/>
    <row r="861" s="4" customFormat="1" ht="18.75"/>
    <row r="862" s="4" customFormat="1" ht="18.75"/>
    <row r="863" s="4" customFormat="1" ht="18.75"/>
    <row r="864" s="4" customFormat="1" ht="18.75"/>
    <row r="865" s="4" customFormat="1" ht="18.75"/>
    <row r="866" s="4" customFormat="1" ht="18.75"/>
    <row r="867" s="4" customFormat="1" ht="18.75"/>
    <row r="868" s="4" customFormat="1" ht="18.75"/>
    <row r="869" s="4" customFormat="1" ht="18.75"/>
    <row r="870" s="4" customFormat="1" ht="18.75"/>
    <row r="871" s="4" customFormat="1" ht="18.75"/>
    <row r="872" s="4" customFormat="1" ht="18.75"/>
    <row r="873" s="4" customFormat="1" ht="18.75"/>
    <row r="874" s="4" customFormat="1" ht="18.75"/>
    <row r="875" s="4" customFormat="1" ht="18.75"/>
    <row r="876" s="4" customFormat="1" ht="18.75"/>
    <row r="877" s="4" customFormat="1" ht="18.75"/>
    <row r="878" s="4" customFormat="1" ht="18.75"/>
    <row r="879" s="4" customFormat="1" ht="18.75"/>
    <row r="880" s="4" customFormat="1" ht="18.75"/>
    <row r="881" s="4" customFormat="1" ht="18.75"/>
    <row r="882" s="4" customFormat="1" ht="18.75"/>
    <row r="883" s="4" customFormat="1" ht="18.75"/>
    <row r="884" s="4" customFormat="1" ht="18.75"/>
    <row r="885" s="4" customFormat="1" ht="18.75"/>
    <row r="886" s="4" customFormat="1" ht="18.75"/>
    <row r="887" s="4" customFormat="1" ht="18.75"/>
    <row r="888" s="4" customFormat="1" ht="18.75"/>
    <row r="889" s="4" customFormat="1" ht="18.75"/>
    <row r="890" s="4" customFormat="1" ht="18.75"/>
    <row r="891" s="4" customFormat="1" ht="18.75"/>
    <row r="892" s="4" customFormat="1" ht="18.75"/>
    <row r="893" s="4" customFormat="1" ht="18.75"/>
    <row r="894" s="4" customFormat="1" ht="18.75"/>
    <row r="895" s="4" customFormat="1" ht="18.75"/>
    <row r="896" s="4" customFormat="1" ht="18.75"/>
    <row r="897" s="4" customFormat="1" ht="18.75"/>
    <row r="898" s="4" customFormat="1" ht="18.75"/>
    <row r="899" s="4" customFormat="1" ht="18.75"/>
    <row r="900" s="4" customFormat="1" ht="18.75"/>
    <row r="901" s="4" customFormat="1" ht="18.75"/>
    <row r="902" s="4" customFormat="1" ht="18.75"/>
    <row r="903" s="4" customFormat="1" ht="18.75"/>
    <row r="904" s="4" customFormat="1" ht="18.75"/>
    <row r="905" s="4" customFormat="1" ht="18.75"/>
    <row r="906" s="4" customFormat="1" ht="18.75"/>
    <row r="907" s="4" customFormat="1" ht="18.75"/>
    <row r="908" s="4" customFormat="1" ht="18.75"/>
    <row r="909" s="4" customFormat="1" ht="18.75"/>
    <row r="910" s="4" customFormat="1" ht="18.75"/>
    <row r="911" s="4" customFormat="1" ht="18.75"/>
    <row r="912" s="4" customFormat="1" ht="18.75"/>
    <row r="913" s="4" customFormat="1" ht="18.75"/>
    <row r="914" s="4" customFormat="1" ht="18.75"/>
    <row r="915" s="4" customFormat="1" ht="18.75"/>
    <row r="916" s="4" customFormat="1" ht="18.75"/>
    <row r="917" s="4" customFormat="1" ht="18.75"/>
    <row r="918" s="4" customFormat="1" ht="18.75"/>
    <row r="919" s="4" customFormat="1" ht="18.75"/>
    <row r="920" s="4" customFormat="1" ht="18.75"/>
    <row r="921" s="4" customFormat="1" ht="18.75"/>
    <row r="922" s="4" customFormat="1" ht="18.75"/>
    <row r="923" s="4" customFormat="1" ht="18.75"/>
    <row r="924" s="4" customFormat="1" ht="18.75"/>
    <row r="925" s="4" customFormat="1" ht="18.75"/>
    <row r="926" s="4" customFormat="1" ht="18.75"/>
    <row r="927" s="4" customFormat="1" ht="18.75"/>
    <row r="928" s="4" customFormat="1" ht="18.75"/>
    <row r="929" s="4" customFormat="1" ht="18.75"/>
    <row r="930" s="4" customFormat="1" ht="18.75"/>
    <row r="931" s="4" customFormat="1" ht="18.75"/>
    <row r="932" s="4" customFormat="1" ht="18.75"/>
    <row r="933" s="4" customFormat="1" ht="18.75"/>
    <row r="934" s="4" customFormat="1" ht="18.75"/>
    <row r="935" s="4" customFormat="1" ht="18.75"/>
    <row r="936" s="4" customFormat="1" ht="18.75"/>
    <row r="937" s="4" customFormat="1" ht="18.75"/>
    <row r="938" s="4" customFormat="1" ht="18.75"/>
    <row r="939" s="4" customFormat="1" ht="18.75"/>
    <row r="940" s="4" customFormat="1" ht="18.75"/>
    <row r="941" s="4" customFormat="1" ht="18.75"/>
    <row r="942" s="4" customFormat="1" ht="18.75"/>
    <row r="943" s="4" customFormat="1" ht="18.75"/>
    <row r="944" s="4" customFormat="1" ht="18.75"/>
    <row r="945" s="4" customFormat="1" ht="18.75"/>
    <row r="946" s="4" customFormat="1" ht="18.75"/>
    <row r="947" s="4" customFormat="1" ht="18.75"/>
    <row r="948" s="4" customFormat="1" ht="18.75"/>
    <row r="949" s="4" customFormat="1" ht="18.75"/>
    <row r="950" s="4" customFormat="1" ht="18.75"/>
    <row r="951" s="4" customFormat="1" ht="18.75"/>
    <row r="952" s="4" customFormat="1" ht="18.75"/>
    <row r="953" s="4" customFormat="1" ht="18.75"/>
    <row r="954" s="4" customFormat="1" ht="18.75"/>
    <row r="955" s="4" customFormat="1" ht="18.75"/>
    <row r="956" s="4" customFormat="1" ht="18.75"/>
    <row r="957" s="4" customFormat="1" ht="18.75"/>
    <row r="958" s="4" customFormat="1" ht="18.75"/>
    <row r="959" s="4" customFormat="1" ht="18.75"/>
    <row r="960" s="4" customFormat="1" ht="18.75"/>
    <row r="961" s="4" customFormat="1" ht="18.75"/>
    <row r="962" s="4" customFormat="1" ht="18.75"/>
    <row r="963" s="4" customFormat="1" ht="18.75"/>
    <row r="964" s="4" customFormat="1" ht="18.75"/>
    <row r="965" s="4" customFormat="1" ht="18.75"/>
    <row r="966" s="4" customFormat="1" ht="18.75"/>
    <row r="967" s="4" customFormat="1" ht="18.75"/>
    <row r="968" s="4" customFormat="1" ht="18.75"/>
    <row r="969" s="4" customFormat="1" ht="18.75"/>
    <row r="970" s="4" customFormat="1" ht="18.75"/>
    <row r="971" s="4" customFormat="1" ht="18.75"/>
    <row r="972" s="4" customFormat="1" ht="18.75"/>
    <row r="973" s="4" customFormat="1" ht="18.75"/>
    <row r="974" s="4" customFormat="1" ht="18.75"/>
    <row r="975" s="4" customFormat="1" ht="18.75"/>
    <row r="976" s="4" customFormat="1" ht="18.75"/>
    <row r="977" s="4" customFormat="1" ht="18.75"/>
    <row r="978" s="4" customFormat="1" ht="18.75"/>
    <row r="979" s="4" customFormat="1" ht="18.75"/>
    <row r="980" s="4" customFormat="1" ht="18.75"/>
    <row r="981" s="4" customFormat="1" ht="18.75"/>
    <row r="982" s="4" customFormat="1" ht="18.75"/>
    <row r="983" s="4" customFormat="1" ht="18.75"/>
    <row r="984" s="4" customFormat="1" ht="18.75"/>
    <row r="985" s="4" customFormat="1" ht="18.75"/>
    <row r="986" s="4" customFormat="1" ht="18.75"/>
    <row r="987" s="4" customFormat="1" ht="18.75"/>
    <row r="988" s="4" customFormat="1" ht="18.75"/>
    <row r="989" s="4" customFormat="1" ht="18.75"/>
    <row r="990" s="4" customFormat="1" ht="18.75"/>
    <row r="991" s="4" customFormat="1" ht="18.75"/>
    <row r="992" s="4" customFormat="1" ht="18.75"/>
    <row r="993" s="4" customFormat="1" ht="18.75"/>
    <row r="994" s="4" customFormat="1" ht="18.75"/>
    <row r="995" s="4" customFormat="1" ht="18.75"/>
    <row r="996" s="4" customFormat="1" ht="18.75"/>
    <row r="997" s="4" customFormat="1" ht="18.75"/>
    <row r="998" s="4" customFormat="1" ht="18.75"/>
    <row r="999" s="4" customFormat="1" ht="18.75"/>
    <row r="1000" s="4" customFormat="1" ht="18.75"/>
    <row r="1001" s="4" customFormat="1" ht="18.75"/>
    <row r="1002" s="4" customFormat="1" ht="18.75"/>
    <row r="1003" s="4" customFormat="1" ht="18.75"/>
    <row r="1004" s="4" customFormat="1" ht="18.75"/>
    <row r="1005" s="4" customFormat="1" ht="18.75"/>
    <row r="1006" s="4" customFormat="1" ht="18.75"/>
    <row r="1007" s="4" customFormat="1" ht="18.75"/>
    <row r="1008" s="4" customFormat="1" ht="18.75"/>
    <row r="1009" s="4" customFormat="1" ht="18.75"/>
    <row r="1010" s="4" customFormat="1" ht="18.75"/>
    <row r="1011" s="4" customFormat="1" ht="18.75"/>
    <row r="1012" s="4" customFormat="1" ht="18.75"/>
    <row r="1013" s="4" customFormat="1" ht="18.75"/>
    <row r="1014" s="4" customFormat="1" ht="18.75"/>
    <row r="1015" s="4" customFormat="1" ht="18.75"/>
    <row r="1016" s="4" customFormat="1" ht="18.75"/>
    <row r="1017" s="4" customFormat="1" ht="18.75"/>
    <row r="1018" s="4" customFormat="1" ht="18.75"/>
    <row r="1019" s="4" customFormat="1" ht="18.75"/>
    <row r="1020" s="4" customFormat="1" ht="18.75"/>
    <row r="1021" s="4" customFormat="1" ht="18.75"/>
    <row r="1022" s="4" customFormat="1" ht="18.75"/>
    <row r="1023" s="4" customFormat="1" ht="18.75"/>
    <row r="1024" s="4" customFormat="1" ht="18.75"/>
    <row r="1025" s="4" customFormat="1" ht="18.75"/>
    <row r="1026" s="4" customFormat="1" ht="18.75"/>
    <row r="1027" s="4" customFormat="1" ht="18.75"/>
    <row r="1028" s="4" customFormat="1" ht="18.75"/>
    <row r="1029" s="4" customFormat="1" ht="18.75"/>
    <row r="1030" s="4" customFormat="1" ht="18.75"/>
    <row r="1031" s="4" customFormat="1" ht="18.75"/>
    <row r="1032" s="4" customFormat="1" ht="18.75"/>
    <row r="1033" s="4" customFormat="1" ht="18.75"/>
    <row r="1034" s="4" customFormat="1" ht="18.75"/>
    <row r="1035" s="4" customFormat="1" ht="18.75"/>
    <row r="1036" s="4" customFormat="1" ht="18.75"/>
    <row r="1037" s="4" customFormat="1" ht="18.75"/>
    <row r="1038" s="4" customFormat="1" ht="18.75"/>
    <row r="1039" s="4" customFormat="1" ht="18.75"/>
    <row r="1040" s="4" customFormat="1" ht="18.75"/>
    <row r="1041" s="4" customFormat="1" ht="18.75"/>
    <row r="1042" spans="8:14" s="4" customFormat="1" ht="18.75">
      <c r="H1042" s="1"/>
      <c r="I1042" s="1"/>
      <c r="J1042" s="1"/>
      <c r="K1042" s="1"/>
      <c r="L1042" s="1"/>
      <c r="M1042" s="1"/>
      <c r="N1042" s="1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6:S56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2005-07-25T12:46:03Z</cp:lastPrinted>
  <dcterms:created xsi:type="dcterms:W3CDTF">2004-05-24T14:00:47Z</dcterms:created>
  <dcterms:modified xsi:type="dcterms:W3CDTF">2005-07-26T07:00:51Z</dcterms:modified>
  <cp:category/>
  <cp:version/>
  <cp:contentType/>
  <cp:contentStatus/>
</cp:coreProperties>
</file>