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APRIL 2004" sheetId="1" r:id="rId1"/>
  </sheets>
  <definedNames/>
  <calcPr fullCalcOnLoad="1"/>
</workbook>
</file>

<file path=xl/sharedStrings.xml><?xml version="1.0" encoding="utf-8"?>
<sst xmlns="http://schemas.openxmlformats.org/spreadsheetml/2006/main" count="161" uniqueCount="119">
  <si>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</si>
  <si>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</si>
  <si>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</si>
  <si>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</si>
  <si>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</si>
  <si>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</si>
  <si>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</si>
  <si>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</si>
  <si>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</si>
  <si>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</si>
  <si>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</si>
  <si>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</si>
  <si>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</si>
  <si>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</si>
  <si>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</si>
  <si>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</si>
  <si>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</si>
  <si>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</si>
  <si>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</si>
  <si>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</si>
  <si>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</si>
  <si>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</si>
  <si>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</si>
  <si>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</si>
  <si>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</si>
  <si>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</si>
  <si>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</si>
  <si>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</si>
  <si>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</si>
  <si>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</si>
  <si>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</si>
  <si>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</si>
  <si>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</si>
  <si>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</si>
  <si>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</si>
  <si>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</si>
  <si>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</si>
  <si>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</si>
  <si>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</si>
  <si>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</si>
  <si>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</si>
  <si>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</si>
  <si>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</si>
  <si>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</si>
  <si>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Choice</t>
  </si>
  <si>
    <t>Sundries</t>
  </si>
  <si>
    <t>Crush</t>
  </si>
  <si>
    <t>Keur</t>
  </si>
  <si>
    <t>Diverse</t>
  </si>
  <si>
    <t>Pers</t>
  </si>
  <si>
    <t>Pods</t>
  </si>
  <si>
    <t>Peule</t>
  </si>
  <si>
    <t>Whole groundnuts</t>
  </si>
  <si>
    <t>Heel grondbone</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</si>
  <si>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</si>
  <si>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</si>
  <si>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</si>
  <si>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</si>
  <si>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</si>
  <si>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Progressive/Progressief</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</si>
  <si>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</si>
  <si>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</si>
  <si>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</si>
  <si>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</si>
  <si>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</si>
  <si>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</si>
  <si>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1 Mar/Mrt 2003</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</si>
  <si>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</si>
  <si>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</si>
  <si>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</si>
  <si>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</si>
  <si>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</si>
  <si>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</si>
  <si>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</si>
  <si>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</si>
  <si>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Die inligtingstelsel rapporteer slegs oor die fisiese beweging van grondbone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</si>
  <si>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</si>
  <si>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Peanut butter market</t>
  </si>
  <si>
    <t>Grondboonbottermark</t>
  </si>
  <si>
    <t>ton (On request of the industry/Op versoek van die bedryf)</t>
  </si>
  <si>
    <t xml:space="preserve">Surplus(-)/Deficit(+) </t>
  </si>
  <si>
    <t xml:space="preserve">(g) Stock stored at: (7) </t>
  </si>
  <si>
    <t xml:space="preserve">(h) Unallocated stock </t>
  </si>
  <si>
    <t>(h) Ongeallokeerde voorraad</t>
  </si>
  <si>
    <t>(g) Voorraad geberg by: (7)</t>
  </si>
  <si>
    <t>Surplus(-)/Tekort(+)</t>
  </si>
  <si>
    <t>Jan 2004</t>
  </si>
  <si>
    <t>Feb 2004</t>
  </si>
  <si>
    <t>Gepers vir olie en oliekoek</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</si>
  <si>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</si>
  <si>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</si>
  <si>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</si>
  <si>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</si>
  <si>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</si>
  <si>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</si>
  <si>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</si>
  <si>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</si>
  <si>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</si>
  <si>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</si>
  <si>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</si>
  <si>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</si>
  <si>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GROUNDNUTS/GRONDBONE - 2004/2005 Year (Mar - Feb) /  2004/2005 Jaar (Mrt - Feb) (2)</t>
  </si>
  <si>
    <t>Mar/Mrt 2004</t>
  </si>
  <si>
    <t>Mar/Mrt - Apr 2004</t>
  </si>
  <si>
    <t>Apr 2004</t>
  </si>
  <si>
    <t>(Preliminary/Voorlopig)</t>
  </si>
  <si>
    <t>1 Mar/Mrt 2004</t>
  </si>
  <si>
    <t>1 Apr 2004</t>
  </si>
  <si>
    <t>31 Mar/Mrt 2004</t>
  </si>
  <si>
    <t>30 Apr 2004</t>
  </si>
  <si>
    <t>Mar/Mrt - Apr 2003</t>
  </si>
  <si>
    <t>Prog. Mar/Mrt - Apr 2003</t>
  </si>
  <si>
    <t>SMI-052004</t>
  </si>
  <si>
    <t>26/05/2004</t>
  </si>
  <si>
    <t>Prog. Mar/Mrt - Apr 2004</t>
  </si>
  <si>
    <t>30 Apr 2003</t>
  </si>
  <si>
    <t>2 238</t>
  </si>
  <si>
    <t>(i) Imports destined for exports not</t>
  </si>
  <si>
    <t>(i) Invoere bestem vir uitvoere nie</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</si>
</sst>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7">
    <font>
      <sz val="10"/>
      <name val="Arial"/>
      <family val="0"/>
    </font>
    <font>
      <b/>
      <sz val="15"/>
      <name val="Arial"/>
      <family val="2"/>
    </font>
    <font>
      <sz val="15"/>
      <name val="Arial"/>
      <family val="2"/>
    </font>
    <font>
      <i/>
      <sz val="15"/>
      <name val="Arial"/>
      <family val="2"/>
    </font>
    <font>
      <sz val="14"/>
      <name val="Arial"/>
      <family val="2"/>
    </font>
    <font>
      <sz val="16"/>
      <name val="Arial"/>
      <family val="2"/>
    </font>
    <font>
      <b/>
      <sz val="14"/>
      <name val="Arial"/>
      <family val="2"/>
    </font>
  </fonts>
  <fills count="2">
    <fill>
      <patternFill/>
    </fill>
    <fill>
      <patternFill patternType="gray125"/>
    </fill>
  </fills>
  <borders count="57">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color indexed="63"/>
      </left>
      <right style="thin"/>
      <top style="thin"/>
      <bottom style="medium"/>
    </border>
    <border>
      <left style="medium"/>
      <right style="thin"/>
      <top style="thin"/>
      <bottom style="medium"/>
    </border>
    <border>
      <left>
        <color indexed="63"/>
      </left>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Alignment="1">
      <alignment/>
    </xf>
    <xf numFmtId="0" fontId="0" fillId="0" borderId="0" xfId="0" applyFont="1" applyFill="1" applyAlignment="1">
      <alignment/>
    </xf>
    <xf numFmtId="0" fontId="1" fillId="0" borderId="0" xfId="0" applyFont="1" applyFill="1" applyBorder="1" applyAlignment="1">
      <alignment horizontal="right"/>
    </xf>
    <xf numFmtId="14" fontId="1" fillId="0" borderId="0" xfId="0" applyNumberFormat="1" applyFont="1" applyFill="1" applyBorder="1" applyAlignment="1" quotePrefix="1">
      <alignment horizontal="right"/>
    </xf>
    <xf numFmtId="0" fontId="2" fillId="0" borderId="0" xfId="0" applyFont="1" applyFill="1" applyBorder="1" applyAlignment="1">
      <alignment/>
    </xf>
    <xf numFmtId="0" fontId="2" fillId="0" borderId="1" xfId="0" applyFont="1" applyFill="1" applyBorder="1" applyAlignment="1" quotePrefix="1">
      <alignment horizontal="center"/>
    </xf>
    <xf numFmtId="3" fontId="1" fillId="0" borderId="2" xfId="0" applyNumberFormat="1" applyFont="1" applyFill="1" applyBorder="1" applyAlignment="1">
      <alignment horizontal="center"/>
    </xf>
    <xf numFmtId="3" fontId="1" fillId="0" borderId="3" xfId="0" applyNumberFormat="1" applyFont="1" applyFill="1" applyBorder="1" applyAlignment="1">
      <alignment horizontal="center"/>
    </xf>
    <xf numFmtId="0" fontId="2" fillId="0" borderId="4" xfId="0" applyFont="1" applyFill="1" applyBorder="1" applyAlignment="1">
      <alignment horizontal="center"/>
    </xf>
    <xf numFmtId="0" fontId="1" fillId="0" borderId="3" xfId="0" applyFont="1" applyFill="1" applyBorder="1" applyAlignment="1">
      <alignment horizontal="center"/>
    </xf>
    <xf numFmtId="0" fontId="1" fillId="0" borderId="5" xfId="0" applyFont="1" applyFill="1" applyBorder="1" applyAlignment="1">
      <alignment horizontal="center"/>
    </xf>
    <xf numFmtId="3" fontId="1" fillId="0" borderId="6" xfId="0" applyNumberFormat="1" applyFont="1" applyFill="1" applyBorder="1" applyAlignment="1">
      <alignment horizontal="center"/>
    </xf>
    <xf numFmtId="3" fontId="1" fillId="0" borderId="0" xfId="0" applyNumberFormat="1" applyFont="1" applyFill="1" applyBorder="1" applyAlignment="1">
      <alignment horizontal="center"/>
    </xf>
    <xf numFmtId="0" fontId="1" fillId="0" borderId="7" xfId="0" applyNumberFormat="1" applyFont="1" applyFill="1" applyBorder="1" applyAlignment="1">
      <alignment horizontal="center"/>
    </xf>
    <xf numFmtId="0" fontId="1" fillId="0" borderId="8" xfId="0" applyFont="1" applyFill="1" applyBorder="1" applyAlignment="1">
      <alignment horizontal="center"/>
    </xf>
    <xf numFmtId="0" fontId="2" fillId="0" borderId="9" xfId="0" applyNumberFormat="1" applyFont="1" applyFill="1" applyBorder="1" applyAlignment="1">
      <alignment horizontal="center"/>
    </xf>
    <xf numFmtId="0" fontId="2" fillId="0" borderId="10"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7" xfId="0" applyFont="1" applyFill="1" applyBorder="1" applyAlignment="1" quotePrefix="1">
      <alignment horizontal="center"/>
    </xf>
    <xf numFmtId="3" fontId="1" fillId="0" borderId="11" xfId="0" applyNumberFormat="1" applyFont="1" applyFill="1" applyBorder="1" applyAlignment="1">
      <alignment horizontal="center"/>
    </xf>
    <xf numFmtId="3" fontId="1" fillId="0" borderId="1" xfId="0" applyNumberFormat="1" applyFont="1" applyFill="1" applyBorder="1" applyAlignment="1">
      <alignment horizontal="center"/>
    </xf>
    <xf numFmtId="17" fontId="2" fillId="0" borderId="12" xfId="0" applyNumberFormat="1" applyFont="1" applyFill="1" applyBorder="1" applyAlignment="1">
      <alignment horizontal="center"/>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quotePrefix="1">
      <alignment horizontal="center"/>
    </xf>
    <xf numFmtId="0" fontId="1" fillId="0" borderId="1" xfId="0" applyFont="1" applyFill="1" applyBorder="1" applyAlignment="1">
      <alignment horizontal="center"/>
    </xf>
    <xf numFmtId="0" fontId="1" fillId="0" borderId="14" xfId="0" applyFont="1" applyFill="1" applyBorder="1" applyAlignment="1">
      <alignment horizontal="center"/>
    </xf>
    <xf numFmtId="0" fontId="2" fillId="0" borderId="0" xfId="0" applyFont="1" applyFill="1" applyBorder="1" applyAlignment="1">
      <alignment horizontal="center"/>
    </xf>
    <xf numFmtId="17" fontId="2" fillId="0" borderId="1" xfId="0" applyNumberFormat="1" applyFont="1" applyFill="1" applyBorder="1" applyAlignment="1">
      <alignment horizontal="center"/>
    </xf>
    <xf numFmtId="0" fontId="2" fillId="0" borderId="1" xfId="0" applyFont="1" applyFill="1" applyBorder="1" applyAlignment="1">
      <alignment horizontal="center"/>
    </xf>
    <xf numFmtId="0" fontId="2" fillId="0" borderId="16" xfId="0" applyFont="1" applyFill="1" applyBorder="1" applyAlignment="1">
      <alignment horizontal="center"/>
    </xf>
    <xf numFmtId="0" fontId="2" fillId="0" borderId="2" xfId="0" applyFont="1" applyFill="1" applyBorder="1" applyAlignment="1">
      <alignment/>
    </xf>
    <xf numFmtId="0" fontId="2" fillId="0" borderId="3" xfId="0" applyFont="1" applyFill="1" applyBorder="1" applyAlignment="1">
      <alignment/>
    </xf>
    <xf numFmtId="17" fontId="2" fillId="0" borderId="17" xfId="0" applyNumberFormat="1" applyFont="1" applyFill="1" applyBorder="1" applyAlignment="1">
      <alignment horizontal="center"/>
    </xf>
    <xf numFmtId="0" fontId="2" fillId="0" borderId="5" xfId="0" applyFont="1" applyFill="1" applyBorder="1" applyAlignment="1">
      <alignment/>
    </xf>
    <xf numFmtId="0" fontId="1" fillId="0" borderId="6" xfId="0" applyFont="1" applyFill="1" applyBorder="1" applyAlignment="1">
      <alignment/>
    </xf>
    <xf numFmtId="172" fontId="2" fillId="0" borderId="18" xfId="0" applyNumberFormat="1" applyFont="1" applyFill="1" applyBorder="1" applyAlignment="1">
      <alignment/>
    </xf>
    <xf numFmtId="172" fontId="2" fillId="0" borderId="19" xfId="0" applyNumberFormat="1" applyFont="1" applyFill="1" applyBorder="1" applyAlignment="1">
      <alignment/>
    </xf>
    <xf numFmtId="172" fontId="2" fillId="0" borderId="20" xfId="0" applyNumberFormat="1" applyFont="1" applyFill="1" applyBorder="1" applyAlignment="1">
      <alignment/>
    </xf>
    <xf numFmtId="172" fontId="2" fillId="0" borderId="20" xfId="0" applyNumberFormat="1" applyFont="1" applyFill="1" applyBorder="1" applyAlignment="1">
      <alignment/>
    </xf>
    <xf numFmtId="172" fontId="2" fillId="0" borderId="16" xfId="0" applyNumberFormat="1" applyFont="1" applyFill="1" applyBorder="1" applyAlignment="1">
      <alignment horizontal="right"/>
    </xf>
    <xf numFmtId="0" fontId="2" fillId="0" borderId="19" xfId="0" applyFont="1" applyFill="1" applyBorder="1" applyAlignment="1">
      <alignment/>
    </xf>
    <xf numFmtId="0" fontId="1" fillId="0" borderId="8"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8" xfId="0" applyFont="1" applyFill="1" applyBorder="1" applyAlignment="1">
      <alignment/>
    </xf>
    <xf numFmtId="0" fontId="1" fillId="0" borderId="21" xfId="0" applyFont="1" applyFill="1" applyBorder="1" applyAlignment="1">
      <alignment horizontal="left"/>
    </xf>
    <xf numFmtId="172" fontId="2" fillId="0" borderId="2" xfId="0" applyNumberFormat="1" applyFont="1" applyFill="1" applyBorder="1" applyAlignment="1">
      <alignment/>
    </xf>
    <xf numFmtId="172" fontId="2" fillId="0" borderId="19" xfId="0" applyNumberFormat="1" applyFont="1" applyFill="1" applyBorder="1" applyAlignment="1">
      <alignment/>
    </xf>
    <xf numFmtId="172" fontId="2" fillId="0" borderId="5" xfId="0" applyNumberFormat="1" applyFont="1" applyFill="1" applyBorder="1" applyAlignment="1">
      <alignment/>
    </xf>
    <xf numFmtId="172" fontId="2" fillId="0" borderId="3" xfId="0" applyNumberFormat="1" applyFont="1" applyFill="1" applyBorder="1" applyAlignment="1" quotePrefix="1">
      <alignment horizontal="center"/>
    </xf>
    <xf numFmtId="0" fontId="3" fillId="0" borderId="22" xfId="0" applyFont="1" applyFill="1" applyBorder="1" applyAlignment="1">
      <alignment/>
    </xf>
    <xf numFmtId="0" fontId="2" fillId="0" borderId="23" xfId="0" applyFont="1" applyFill="1" applyBorder="1" applyAlignment="1">
      <alignment/>
    </xf>
    <xf numFmtId="172" fontId="2" fillId="0" borderId="9" xfId="0" applyNumberFormat="1" applyFont="1" applyFill="1" applyBorder="1" applyAlignment="1">
      <alignment/>
    </xf>
    <xf numFmtId="172" fontId="2" fillId="0" borderId="10" xfId="0" applyNumberFormat="1" applyFont="1" applyFill="1" applyBorder="1" applyAlignment="1">
      <alignment/>
    </xf>
    <xf numFmtId="172" fontId="2" fillId="0" borderId="24" xfId="0" applyNumberFormat="1" applyFont="1" applyFill="1" applyBorder="1" applyAlignment="1">
      <alignment/>
    </xf>
    <xf numFmtId="172" fontId="2" fillId="0" borderId="25" xfId="0" applyNumberFormat="1" applyFont="1" applyFill="1" applyBorder="1" applyAlignment="1">
      <alignment/>
    </xf>
    <xf numFmtId="172" fontId="2" fillId="0" borderId="5" xfId="0" applyNumberFormat="1" applyFont="1" applyFill="1" applyBorder="1" applyAlignment="1">
      <alignment horizontal="right"/>
    </xf>
    <xf numFmtId="0" fontId="3" fillId="0" borderId="23" xfId="0" applyFont="1" applyFill="1" applyBorder="1" applyAlignment="1">
      <alignment horizontal="right"/>
    </xf>
    <xf numFmtId="0" fontId="3" fillId="0" borderId="26" xfId="0" applyFont="1" applyFill="1" applyBorder="1" applyAlignment="1">
      <alignment horizontal="right"/>
    </xf>
    <xf numFmtId="0" fontId="3" fillId="0" borderId="27" xfId="0" applyFont="1" applyFill="1" applyBorder="1" applyAlignment="1">
      <alignment horizontal="left"/>
    </xf>
    <xf numFmtId="0" fontId="3" fillId="0" borderId="21" xfId="0" applyFont="1" applyFill="1" applyBorder="1" applyAlignment="1">
      <alignment horizontal="left"/>
    </xf>
    <xf numFmtId="172" fontId="2" fillId="0" borderId="12" xfId="0" applyNumberFormat="1" applyFont="1" applyFill="1" applyBorder="1" applyAlignment="1">
      <alignment/>
    </xf>
    <xf numFmtId="172" fontId="2" fillId="0" borderId="13" xfId="0" applyNumberFormat="1" applyFont="1" applyFill="1" applyBorder="1" applyAlignment="1">
      <alignment/>
    </xf>
    <xf numFmtId="172" fontId="2" fillId="0" borderId="28" xfId="0" applyNumberFormat="1" applyFont="1" applyFill="1" applyBorder="1" applyAlignment="1">
      <alignment/>
    </xf>
    <xf numFmtId="172" fontId="2" fillId="0" borderId="29" xfId="0" applyNumberFormat="1" applyFont="1" applyFill="1" applyBorder="1" applyAlignment="1">
      <alignment/>
    </xf>
    <xf numFmtId="172" fontId="2" fillId="0" borderId="14" xfId="0" applyNumberFormat="1" applyFont="1" applyFill="1" applyBorder="1" applyAlignment="1" quotePrefix="1">
      <alignment horizontal="center"/>
    </xf>
    <xf numFmtId="0" fontId="3" fillId="0" borderId="21" xfId="0" applyFont="1" applyFill="1" applyBorder="1" applyAlignment="1">
      <alignment horizontal="right"/>
    </xf>
    <xf numFmtId="0" fontId="3" fillId="0" borderId="30" xfId="0" applyFont="1" applyFill="1" applyBorder="1" applyAlignment="1">
      <alignment horizontal="right"/>
    </xf>
    <xf numFmtId="1" fontId="2" fillId="0" borderId="0" xfId="0" applyNumberFormat="1" applyFont="1" applyFill="1" applyBorder="1" applyAlignment="1">
      <alignment/>
    </xf>
    <xf numFmtId="0" fontId="1" fillId="0" borderId="21" xfId="0" applyFont="1" applyFill="1" applyBorder="1" applyAlignment="1" quotePrefix="1">
      <alignment horizontal="left"/>
    </xf>
    <xf numFmtId="172" fontId="2" fillId="0" borderId="31" xfId="0" applyNumberFormat="1" applyFont="1" applyFill="1" applyBorder="1" applyAlignment="1">
      <alignment/>
    </xf>
    <xf numFmtId="172" fontId="2" fillId="0" borderId="32" xfId="0" applyNumberFormat="1" applyFont="1" applyFill="1" applyBorder="1" applyAlignment="1">
      <alignment/>
    </xf>
    <xf numFmtId="172" fontId="2" fillId="0" borderId="33" xfId="0" applyNumberFormat="1" applyFont="1" applyFill="1" applyBorder="1" applyAlignment="1">
      <alignment horizontal="right"/>
    </xf>
    <xf numFmtId="172" fontId="2" fillId="0" borderId="24" xfId="0" applyNumberFormat="1" applyFont="1" applyFill="1" applyBorder="1" applyAlignment="1">
      <alignment/>
    </xf>
    <xf numFmtId="172" fontId="2" fillId="0" borderId="10" xfId="0" applyNumberFormat="1" applyFont="1" applyFill="1" applyBorder="1" applyAlignment="1">
      <alignment/>
    </xf>
    <xf numFmtId="0" fontId="2" fillId="0" borderId="22" xfId="0" applyFont="1" applyFill="1" applyBorder="1" applyAlignment="1">
      <alignment horizontal="left"/>
    </xf>
    <xf numFmtId="0" fontId="2" fillId="0" borderId="23" xfId="0" applyFont="1" applyFill="1" applyBorder="1" applyAlignment="1" quotePrefix="1">
      <alignment horizontal="left"/>
    </xf>
    <xf numFmtId="172" fontId="2" fillId="0" borderId="34" xfId="0" applyNumberFormat="1" applyFont="1" applyFill="1" applyBorder="1" applyAlignment="1">
      <alignment/>
    </xf>
    <xf numFmtId="172" fontId="2" fillId="0" borderId="35" xfId="0" applyNumberFormat="1" applyFont="1" applyFill="1" applyBorder="1" applyAlignment="1">
      <alignment/>
    </xf>
    <xf numFmtId="172" fontId="2" fillId="0" borderId="36" xfId="0" applyNumberFormat="1" applyFont="1" applyFill="1" applyBorder="1" applyAlignment="1">
      <alignment/>
    </xf>
    <xf numFmtId="172" fontId="2" fillId="0" borderId="37" xfId="0" applyNumberFormat="1" applyFont="1" applyFill="1" applyBorder="1" applyAlignment="1">
      <alignment/>
    </xf>
    <xf numFmtId="0" fontId="2" fillId="0" borderId="23" xfId="0" applyFont="1" applyFill="1" applyBorder="1" applyAlignment="1">
      <alignment horizontal="right"/>
    </xf>
    <xf numFmtId="0" fontId="2" fillId="0" borderId="26" xfId="0" applyFont="1" applyFill="1" applyBorder="1" applyAlignment="1">
      <alignment horizontal="right"/>
    </xf>
    <xf numFmtId="0" fontId="2" fillId="0" borderId="38" xfId="0" applyFont="1" applyFill="1" applyBorder="1" applyAlignment="1">
      <alignment/>
    </xf>
    <xf numFmtId="172" fontId="2" fillId="0" borderId="39" xfId="0" applyNumberFormat="1" applyFont="1" applyFill="1" applyBorder="1" applyAlignment="1">
      <alignment/>
    </xf>
    <xf numFmtId="172" fontId="2" fillId="0" borderId="26" xfId="0" applyNumberFormat="1" applyFont="1" applyFill="1" applyBorder="1" applyAlignment="1">
      <alignment/>
    </xf>
    <xf numFmtId="172" fontId="2" fillId="0" borderId="40" xfId="0" applyNumberFormat="1" applyFont="1" applyFill="1" applyBorder="1" applyAlignment="1">
      <alignment/>
    </xf>
    <xf numFmtId="172" fontId="2" fillId="0" borderId="41" xfId="0" applyNumberFormat="1" applyFont="1" applyFill="1" applyBorder="1" applyAlignment="1">
      <alignment/>
    </xf>
    <xf numFmtId="172" fontId="2" fillId="0" borderId="42" xfId="0" applyNumberFormat="1" applyFont="1" applyFill="1" applyBorder="1" applyAlignment="1">
      <alignment horizontal="right"/>
    </xf>
    <xf numFmtId="0" fontId="2" fillId="0" borderId="43" xfId="0" applyFont="1" applyFill="1" applyBorder="1" applyAlignment="1">
      <alignment horizontal="center"/>
    </xf>
    <xf numFmtId="0" fontId="2" fillId="0" borderId="44" xfId="0" applyFont="1" applyFill="1" applyBorder="1" applyAlignment="1">
      <alignment/>
    </xf>
    <xf numFmtId="0" fontId="3" fillId="0" borderId="44" xfId="0" applyFont="1" applyFill="1" applyBorder="1" applyAlignment="1">
      <alignment/>
    </xf>
    <xf numFmtId="172" fontId="2" fillId="0" borderId="45" xfId="0" applyNumberFormat="1" applyFont="1" applyFill="1" applyBorder="1" applyAlignment="1">
      <alignment/>
    </xf>
    <xf numFmtId="172" fontId="2" fillId="0" borderId="43" xfId="0" applyNumberFormat="1" applyFont="1" applyFill="1" applyBorder="1" applyAlignment="1">
      <alignment/>
    </xf>
    <xf numFmtId="172" fontId="2" fillId="0" borderId="38" xfId="0" applyNumberFormat="1" applyFont="1" applyFill="1" applyBorder="1" applyAlignment="1">
      <alignment/>
    </xf>
    <xf numFmtId="172" fontId="2" fillId="0" borderId="46" xfId="0" applyNumberFormat="1" applyFont="1" applyFill="1" applyBorder="1" applyAlignment="1">
      <alignment/>
    </xf>
    <xf numFmtId="172" fontId="2" fillId="0" borderId="7" xfId="0" applyNumberFormat="1" applyFont="1" applyFill="1" applyBorder="1" applyAlignment="1">
      <alignment horizontal="right"/>
    </xf>
    <xf numFmtId="0" fontId="3" fillId="0" borderId="43" xfId="0" applyFont="1" applyFill="1" applyBorder="1" applyAlignment="1">
      <alignment horizontal="right"/>
    </xf>
    <xf numFmtId="0" fontId="3" fillId="0" borderId="47" xfId="0" applyFont="1" applyFill="1" applyBorder="1" applyAlignment="1">
      <alignment/>
    </xf>
    <xf numFmtId="172" fontId="2" fillId="0" borderId="48" xfId="0" applyNumberFormat="1" applyFont="1" applyFill="1" applyBorder="1" applyAlignment="1">
      <alignment/>
    </xf>
    <xf numFmtId="172" fontId="2" fillId="0" borderId="30" xfId="0" applyNumberFormat="1" applyFont="1" applyFill="1" applyBorder="1" applyAlignment="1">
      <alignment/>
    </xf>
    <xf numFmtId="172" fontId="2" fillId="0" borderId="49" xfId="0" applyNumberFormat="1" applyFont="1" applyFill="1" applyBorder="1" applyAlignment="1">
      <alignment/>
    </xf>
    <xf numFmtId="172" fontId="2" fillId="0" borderId="50" xfId="0" applyNumberFormat="1" applyFont="1" applyFill="1" applyBorder="1" applyAlignment="1">
      <alignment horizontal="right"/>
    </xf>
    <xf numFmtId="0" fontId="3" fillId="0" borderId="48" xfId="0" applyFont="1" applyFill="1" applyBorder="1" applyAlignment="1">
      <alignment horizontal="right"/>
    </xf>
    <xf numFmtId="0" fontId="2" fillId="0" borderId="43" xfId="0" applyFont="1" applyFill="1" applyBorder="1" applyAlignment="1">
      <alignment horizontal="right"/>
    </xf>
    <xf numFmtId="0" fontId="2" fillId="0" borderId="44" xfId="0" applyFont="1" applyFill="1" applyBorder="1" applyAlignment="1">
      <alignment horizontal="left"/>
    </xf>
    <xf numFmtId="0" fontId="2" fillId="0" borderId="0" xfId="0" applyFont="1" applyFill="1" applyBorder="1" applyAlignment="1">
      <alignment horizontal="left"/>
    </xf>
    <xf numFmtId="0" fontId="2" fillId="0" borderId="6" xfId="0" applyFont="1" applyFill="1" applyBorder="1" applyAlignment="1">
      <alignment horizontal="right"/>
    </xf>
    <xf numFmtId="0" fontId="2" fillId="0" borderId="27" xfId="0" applyFont="1" applyFill="1" applyBorder="1" applyAlignment="1">
      <alignment horizontal="left"/>
    </xf>
    <xf numFmtId="0" fontId="2" fillId="0" borderId="21" xfId="0" applyFont="1" applyFill="1" applyBorder="1" applyAlignment="1">
      <alignment horizontal="left"/>
    </xf>
    <xf numFmtId="172" fontId="2" fillId="0" borderId="15" xfId="0" applyNumberFormat="1" applyFont="1" applyFill="1" applyBorder="1" applyAlignment="1">
      <alignment horizontal="right"/>
    </xf>
    <xf numFmtId="0" fontId="2" fillId="0" borderId="21" xfId="0" applyFont="1" applyFill="1" applyBorder="1" applyAlignment="1">
      <alignment horizontal="right"/>
    </xf>
    <xf numFmtId="0" fontId="2" fillId="0" borderId="30" xfId="0" applyFont="1" applyFill="1" applyBorder="1" applyAlignment="1">
      <alignment horizontal="right"/>
    </xf>
    <xf numFmtId="172" fontId="2" fillId="0" borderId="0" xfId="0" applyNumberFormat="1" applyFont="1" applyFill="1" applyBorder="1" applyAlignment="1">
      <alignment/>
    </xf>
    <xf numFmtId="172" fontId="2" fillId="0" borderId="1" xfId="0" applyNumberFormat="1" applyFont="1" applyFill="1" applyBorder="1" applyAlignment="1">
      <alignment/>
    </xf>
    <xf numFmtId="172" fontId="2" fillId="0" borderId="1" xfId="0" applyNumberFormat="1" applyFont="1" applyFill="1" applyBorder="1" applyAlignment="1" quotePrefix="1">
      <alignment horizontal="center"/>
    </xf>
    <xf numFmtId="0" fontId="2" fillId="0" borderId="0" xfId="0" applyFont="1" applyFill="1" applyBorder="1" applyAlignment="1">
      <alignment/>
    </xf>
    <xf numFmtId="0" fontId="1" fillId="0" borderId="7" xfId="0" applyFont="1" applyFill="1" applyBorder="1" applyAlignment="1">
      <alignment horizontal="right"/>
    </xf>
    <xf numFmtId="0" fontId="3" fillId="0" borderId="51" xfId="0" applyFont="1" applyFill="1" applyBorder="1" applyAlignment="1" quotePrefix="1">
      <alignment horizontal="left"/>
    </xf>
    <xf numFmtId="172" fontId="2" fillId="0" borderId="33" xfId="0" applyNumberFormat="1" applyFont="1" applyFill="1" applyBorder="1" applyAlignment="1" quotePrefix="1">
      <alignment horizontal="center"/>
    </xf>
    <xf numFmtId="0" fontId="3" fillId="0" borderId="38" xfId="0" applyFont="1" applyFill="1" applyBorder="1" applyAlignment="1">
      <alignment horizontal="left"/>
    </xf>
    <xf numFmtId="0" fontId="3" fillId="0" borderId="41" xfId="0" applyFont="1" applyFill="1" applyBorder="1" applyAlignment="1">
      <alignment horizontal="left"/>
    </xf>
    <xf numFmtId="172" fontId="2" fillId="0" borderId="9" xfId="0" applyNumberFormat="1" applyFont="1" applyFill="1" applyBorder="1" applyAlignment="1" quotePrefix="1">
      <alignment horizontal="center"/>
    </xf>
    <xf numFmtId="0" fontId="3" fillId="0" borderId="39" xfId="0" applyFont="1" applyFill="1" applyBorder="1" applyAlignment="1">
      <alignment horizontal="right"/>
    </xf>
    <xf numFmtId="0" fontId="3" fillId="0" borderId="47" xfId="0" applyFont="1" applyFill="1" applyBorder="1" applyAlignment="1">
      <alignment horizontal="left"/>
    </xf>
    <xf numFmtId="172" fontId="2" fillId="0" borderId="52" xfId="0" applyNumberFormat="1" applyFont="1" applyFill="1" applyBorder="1" applyAlignment="1">
      <alignment/>
    </xf>
    <xf numFmtId="172" fontId="2" fillId="0" borderId="47" xfId="0" applyNumberFormat="1" applyFont="1" applyFill="1" applyBorder="1" applyAlignment="1">
      <alignment/>
    </xf>
    <xf numFmtId="172" fontId="2" fillId="0" borderId="45" xfId="0" applyNumberFormat="1" applyFont="1" applyFill="1" applyBorder="1" applyAlignment="1" quotePrefix="1">
      <alignment horizontal="center"/>
    </xf>
    <xf numFmtId="0" fontId="3" fillId="0" borderId="21" xfId="0" applyFont="1" applyFill="1" applyBorder="1" applyAlignment="1" quotePrefix="1">
      <alignment horizontal="left"/>
    </xf>
    <xf numFmtId="172" fontId="2" fillId="0" borderId="11" xfId="0" applyNumberFormat="1" applyFont="1" applyFill="1" applyBorder="1" applyAlignment="1">
      <alignment/>
    </xf>
    <xf numFmtId="172" fontId="2" fillId="0" borderId="14" xfId="0" applyNumberFormat="1" applyFont="1" applyFill="1" applyBorder="1" applyAlignment="1">
      <alignment/>
    </xf>
    <xf numFmtId="172" fontId="2" fillId="0" borderId="53" xfId="0" applyNumberFormat="1" applyFont="1" applyFill="1" applyBorder="1" applyAlignment="1" quotePrefix="1">
      <alignment horizontal="center"/>
    </xf>
    <xf numFmtId="0" fontId="3" fillId="0" borderId="52" xfId="0" applyFont="1" applyFill="1" applyBorder="1" applyAlignment="1">
      <alignment horizontal="right"/>
    </xf>
    <xf numFmtId="0" fontId="1" fillId="0" borderId="6" xfId="0" applyFont="1" applyFill="1" applyBorder="1" applyAlignment="1">
      <alignment horizontal="left"/>
    </xf>
    <xf numFmtId="0" fontId="3" fillId="0" borderId="27" xfId="0" applyFont="1" applyFill="1" applyBorder="1" applyAlignment="1">
      <alignment/>
    </xf>
    <xf numFmtId="0" fontId="2" fillId="0" borderId="21" xfId="0" applyFont="1" applyFill="1" applyBorder="1" applyAlignment="1">
      <alignment/>
    </xf>
    <xf numFmtId="172" fontId="2" fillId="0" borderId="6" xfId="0" applyNumberFormat="1" applyFont="1" applyFill="1" applyBorder="1" applyAlignment="1">
      <alignment/>
    </xf>
    <xf numFmtId="0" fontId="1" fillId="0" borderId="11" xfId="0" applyFont="1" applyFill="1" applyBorder="1" applyAlignment="1">
      <alignment horizontal="left"/>
    </xf>
    <xf numFmtId="0" fontId="1" fillId="0" borderId="1" xfId="0" applyFont="1" applyFill="1" applyBorder="1" applyAlignment="1">
      <alignment horizontal="left"/>
    </xf>
    <xf numFmtId="0" fontId="1" fillId="0" borderId="1" xfId="0" applyFont="1" applyFill="1" applyBorder="1" applyAlignment="1">
      <alignment horizontal="right"/>
    </xf>
    <xf numFmtId="0" fontId="1" fillId="0" borderId="14" xfId="0" applyFont="1" applyFill="1" applyBorder="1" applyAlignment="1">
      <alignment horizontal="right"/>
    </xf>
    <xf numFmtId="0" fontId="1" fillId="0" borderId="2" xfId="0" applyFont="1" applyFill="1" applyBorder="1" applyAlignment="1">
      <alignment/>
    </xf>
    <xf numFmtId="0" fontId="2" fillId="0" borderId="6" xfId="0" applyFont="1" applyFill="1" applyBorder="1" applyAlignment="1">
      <alignment/>
    </xf>
    <xf numFmtId="172" fontId="2" fillId="0" borderId="21" xfId="0" applyNumberFormat="1" applyFont="1" applyFill="1" applyBorder="1" applyAlignment="1">
      <alignment horizontal="right"/>
    </xf>
    <xf numFmtId="1" fontId="2" fillId="0" borderId="16" xfId="0" applyNumberFormat="1" applyFont="1" applyFill="1" applyBorder="1" applyAlignment="1">
      <alignment/>
    </xf>
    <xf numFmtId="0" fontId="2" fillId="0" borderId="14" xfId="0" applyFont="1" applyFill="1" applyBorder="1" applyAlignment="1">
      <alignment/>
    </xf>
    <xf numFmtId="0" fontId="1" fillId="0" borderId="16" xfId="0" applyFont="1" applyFill="1" applyBorder="1" applyAlignment="1">
      <alignment horizontal="left"/>
    </xf>
    <xf numFmtId="0" fontId="2" fillId="0" borderId="16" xfId="0" applyFont="1" applyFill="1" applyBorder="1" applyAlignment="1">
      <alignment/>
    </xf>
    <xf numFmtId="0" fontId="1" fillId="0" borderId="31" xfId="0" applyFont="1" applyFill="1" applyBorder="1" applyAlignment="1">
      <alignment horizontal="left"/>
    </xf>
    <xf numFmtId="172" fontId="2" fillId="0" borderId="18" xfId="0" applyNumberFormat="1" applyFont="1" applyFill="1" applyBorder="1" applyAlignment="1">
      <alignment/>
    </xf>
    <xf numFmtId="172" fontId="2" fillId="0" borderId="17" xfId="0" applyNumberFormat="1" applyFont="1" applyFill="1" applyBorder="1" applyAlignment="1">
      <alignment horizontal="right"/>
    </xf>
    <xf numFmtId="0" fontId="1" fillId="0" borderId="16" xfId="0" applyFont="1" applyFill="1" applyBorder="1" applyAlignment="1">
      <alignment horizontal="right"/>
    </xf>
    <xf numFmtId="0" fontId="1" fillId="0" borderId="33" xfId="0" applyFont="1" applyFill="1" applyBorder="1" applyAlignment="1">
      <alignment horizontal="right"/>
    </xf>
    <xf numFmtId="0" fontId="4" fillId="0" borderId="0" xfId="0" applyFont="1" applyFill="1" applyAlignment="1">
      <alignment/>
    </xf>
    <xf numFmtId="0" fontId="4" fillId="0" borderId="0" xfId="0" applyFont="1" applyFill="1" applyAlignment="1" quotePrefix="1">
      <alignment horizontal="left"/>
    </xf>
    <xf numFmtId="0" fontId="4" fillId="0" borderId="0" xfId="0" applyFont="1" applyFill="1" applyAlignment="1">
      <alignment horizontal="left"/>
    </xf>
    <xf numFmtId="0" fontId="4" fillId="0" borderId="0" xfId="0" applyFont="1" applyFill="1" applyAlignment="1">
      <alignment/>
    </xf>
    <xf numFmtId="0" fontId="1" fillId="0" borderId="2" xfId="0" applyFont="1" applyFill="1" applyBorder="1" applyAlignment="1" quotePrefix="1">
      <alignment horizontal="left"/>
    </xf>
    <xf numFmtId="0" fontId="2" fillId="0" borderId="3" xfId="0" applyFont="1" applyFill="1" applyBorder="1" applyAlignment="1">
      <alignment horizontal="left"/>
    </xf>
    <xf numFmtId="0" fontId="2" fillId="0" borderId="9" xfId="0" applyFont="1" applyFill="1" applyBorder="1" applyAlignment="1">
      <alignment horizontal="center"/>
    </xf>
    <xf numFmtId="0" fontId="2" fillId="0" borderId="3" xfId="0" applyFont="1" applyFill="1" applyBorder="1" applyAlignment="1">
      <alignment/>
    </xf>
    <xf numFmtId="0" fontId="1" fillId="0" borderId="4" xfId="0" applyFont="1" applyFill="1" applyBorder="1" applyAlignment="1" quotePrefix="1">
      <alignment horizontal="right"/>
    </xf>
    <xf numFmtId="0" fontId="2" fillId="0" borderId="45" xfId="0" applyFont="1" applyFill="1" applyBorder="1" applyAlignment="1">
      <alignment horizontal="center"/>
    </xf>
    <xf numFmtId="0" fontId="2" fillId="0" borderId="6" xfId="0" applyFont="1" applyFill="1" applyBorder="1" applyAlignment="1" quotePrefix="1">
      <alignment horizontal="left"/>
    </xf>
    <xf numFmtId="172" fontId="2" fillId="0" borderId="7" xfId="0" applyNumberFormat="1" applyFont="1" applyFill="1" applyBorder="1" applyAlignment="1" quotePrefix="1">
      <alignment horizontal="center"/>
    </xf>
    <xf numFmtId="172" fontId="2" fillId="0" borderId="50" xfId="0" applyNumberFormat="1" applyFont="1" applyFill="1" applyBorder="1" applyAlignment="1" quotePrefix="1">
      <alignment horizontal="center"/>
    </xf>
    <xf numFmtId="0" fontId="2" fillId="0" borderId="11" xfId="0" applyFont="1" applyFill="1" applyBorder="1" applyAlignment="1" quotePrefix="1">
      <alignment horizontal="left"/>
    </xf>
    <xf numFmtId="0" fontId="2" fillId="0" borderId="1" xfId="0" applyFont="1" applyFill="1" applyBorder="1" applyAlignment="1">
      <alignment horizontal="left"/>
    </xf>
    <xf numFmtId="172" fontId="2" fillId="0" borderId="54" xfId="0" applyNumberFormat="1" applyFont="1" applyFill="1" applyBorder="1" applyAlignment="1">
      <alignment horizontal="right"/>
    </xf>
    <xf numFmtId="0" fontId="2" fillId="0" borderId="1" xfId="0" applyFont="1" applyFill="1" applyBorder="1" applyAlignment="1">
      <alignment/>
    </xf>
    <xf numFmtId="0" fontId="2" fillId="0" borderId="1" xfId="0" applyFont="1" applyFill="1" applyBorder="1" applyAlignment="1">
      <alignment horizontal="right"/>
    </xf>
    <xf numFmtId="0" fontId="5" fillId="0" borderId="0" xfId="0" applyFont="1" applyFill="1" applyBorder="1" applyAlignment="1" quotePrefix="1">
      <alignment horizontal="left"/>
    </xf>
    <xf numFmtId="0" fontId="5" fillId="0" borderId="0" xfId="0" applyFont="1" applyFill="1" applyBorder="1" applyAlignment="1">
      <alignment horizontal="left"/>
    </xf>
    <xf numFmtId="172" fontId="5" fillId="0" borderId="0" xfId="0" applyNumberFormat="1" applyFont="1" applyFill="1" applyBorder="1" applyAlignment="1">
      <alignment horizontal="right"/>
    </xf>
    <xf numFmtId="172" fontId="5" fillId="0" borderId="0" xfId="0" applyNumberFormat="1" applyFont="1" applyFill="1" applyBorder="1" applyAlignment="1" quotePrefix="1">
      <alignment horizontal="center"/>
    </xf>
    <xf numFmtId="0" fontId="5" fillId="0" borderId="0" xfId="0" applyFont="1" applyFill="1" applyBorder="1" applyAlignment="1">
      <alignment/>
    </xf>
    <xf numFmtId="0" fontId="5" fillId="0" borderId="0" xfId="0" applyFont="1" applyFill="1" applyBorder="1" applyAlignment="1">
      <alignment horizontal="right"/>
    </xf>
    <xf numFmtId="0" fontId="5" fillId="0" borderId="0" xfId="0" applyFont="1" applyFill="1" applyBorder="1" applyAlignment="1">
      <alignment/>
    </xf>
    <xf numFmtId="0" fontId="4" fillId="0" borderId="0" xfId="0" applyFont="1" applyFill="1" applyAlignment="1" quotePrefix="1">
      <alignment/>
    </xf>
    <xf numFmtId="49" fontId="4" fillId="0" borderId="0" xfId="0" applyNumberFormat="1" applyFont="1" applyFill="1" applyAlignment="1">
      <alignment horizontal="left"/>
    </xf>
    <xf numFmtId="0" fontId="4" fillId="0" borderId="0" xfId="0" applyFont="1" applyFill="1" applyBorder="1" applyAlignment="1" quotePrefix="1">
      <alignment/>
    </xf>
    <xf numFmtId="0" fontId="4" fillId="0" borderId="0" xfId="0" applyFont="1" applyFill="1" applyBorder="1" applyAlignment="1">
      <alignment/>
    </xf>
    <xf numFmtId="0" fontId="0" fillId="0" borderId="0" xfId="0" applyFont="1" applyFill="1" applyBorder="1" applyAlignment="1">
      <alignment/>
    </xf>
    <xf numFmtId="0" fontId="4" fillId="0" borderId="0" xfId="0" applyFont="1" applyFill="1" applyAlignment="1">
      <alignment horizontal="right"/>
    </xf>
    <xf numFmtId="0" fontId="2" fillId="0" borderId="9" xfId="0" applyFont="1" applyFill="1" applyBorder="1" applyAlignment="1">
      <alignment horizontal="right"/>
    </xf>
    <xf numFmtId="0" fontId="2" fillId="0" borderId="24" xfId="0" applyFont="1" applyFill="1" applyBorder="1" applyAlignment="1">
      <alignment horizontal="right"/>
    </xf>
    <xf numFmtId="0" fontId="2" fillId="0" borderId="25" xfId="0" applyFont="1" applyFill="1" applyBorder="1" applyAlignment="1">
      <alignment horizontal="right"/>
    </xf>
    <xf numFmtId="0" fontId="2" fillId="0" borderId="45" xfId="0" applyFont="1" applyFill="1" applyBorder="1" applyAlignment="1">
      <alignment horizontal="right"/>
    </xf>
    <xf numFmtId="0" fontId="2" fillId="0" borderId="38" xfId="0" applyFont="1" applyFill="1" applyBorder="1" applyAlignment="1">
      <alignment horizontal="right"/>
    </xf>
    <xf numFmtId="0" fontId="2" fillId="0" borderId="46" xfId="0" applyFont="1" applyFill="1" applyBorder="1" applyAlignment="1">
      <alignment horizontal="right"/>
    </xf>
    <xf numFmtId="172" fontId="2" fillId="0" borderId="45" xfId="0" applyNumberFormat="1" applyFont="1" applyFill="1" applyBorder="1" applyAlignment="1">
      <alignment horizontal="right"/>
    </xf>
    <xf numFmtId="172" fontId="2" fillId="0" borderId="38" xfId="0" applyNumberFormat="1" applyFont="1" applyFill="1" applyBorder="1" applyAlignment="1">
      <alignment horizontal="right"/>
    </xf>
    <xf numFmtId="172" fontId="2" fillId="0" borderId="46" xfId="0" applyNumberFormat="1" applyFont="1" applyFill="1" applyBorder="1" applyAlignment="1">
      <alignment horizontal="right"/>
    </xf>
    <xf numFmtId="172" fontId="2" fillId="0" borderId="48" xfId="0" applyNumberFormat="1" applyFont="1" applyFill="1" applyBorder="1" applyAlignment="1">
      <alignment horizontal="right"/>
    </xf>
    <xf numFmtId="172" fontId="2" fillId="0" borderId="49" xfId="0" applyNumberFormat="1" applyFont="1" applyFill="1" applyBorder="1" applyAlignment="1">
      <alignment horizontal="right"/>
    </xf>
    <xf numFmtId="172" fontId="2" fillId="0" borderId="47" xfId="0" applyNumberFormat="1" applyFont="1" applyFill="1" applyBorder="1" applyAlignment="1">
      <alignment horizontal="right"/>
    </xf>
    <xf numFmtId="172" fontId="2" fillId="0" borderId="55" xfId="0" applyNumberFormat="1" applyFont="1" applyFill="1" applyBorder="1" applyAlignment="1">
      <alignment horizontal="right"/>
    </xf>
    <xf numFmtId="172" fontId="2" fillId="0" borderId="56" xfId="0" applyNumberFormat="1" applyFont="1" applyFill="1" applyBorder="1" applyAlignment="1">
      <alignment horizontal="right"/>
    </xf>
    <xf numFmtId="0" fontId="6" fillId="0" borderId="0" xfId="0" applyFont="1" applyFill="1" applyAlignment="1">
      <alignment horizontal="right"/>
    </xf>
    <xf numFmtId="17" fontId="4" fillId="0" borderId="0" xfId="0" applyNumberFormat="1" applyFont="1" applyFill="1" applyAlignment="1" quotePrefix="1">
      <alignment horizontal="left"/>
    </xf>
    <xf numFmtId="0" fontId="4" fillId="0" borderId="0" xfId="0" applyFont="1" applyFill="1" applyAlignment="1" quotePrefix="1">
      <alignment horizontal="right"/>
    </xf>
    <xf numFmtId="172" fontId="2" fillId="0" borderId="16" xfId="0" applyNumberFormat="1" applyFont="1" applyFill="1" applyBorder="1" applyAlignment="1">
      <alignment horizontal="center"/>
    </xf>
    <xf numFmtId="0" fontId="1" fillId="0" borderId="3" xfId="0" applyFont="1" applyFill="1" applyBorder="1" applyAlignment="1">
      <alignment horizontal="right"/>
    </xf>
    <xf numFmtId="0" fontId="2" fillId="0" borderId="2" xfId="0" applyNumberFormat="1" applyFont="1" applyFill="1" applyBorder="1" applyAlignment="1" quotePrefix="1">
      <alignment horizontal="center"/>
    </xf>
    <xf numFmtId="0" fontId="2" fillId="0" borderId="3" xfId="0" applyNumberFormat="1" applyFont="1" applyFill="1" applyBorder="1" applyAlignment="1" quotePrefix="1">
      <alignment horizontal="center"/>
    </xf>
    <xf numFmtId="0" fontId="2" fillId="0" borderId="3" xfId="0" applyNumberFormat="1" applyFont="1" applyFill="1" applyBorder="1" applyAlignment="1">
      <alignment horizontal="center"/>
    </xf>
    <xf numFmtId="0" fontId="2" fillId="0" borderId="5" xfId="0" applyNumberFormat="1" applyFont="1" applyFill="1" applyBorder="1" applyAlignment="1">
      <alignment horizontal="center"/>
    </xf>
    <xf numFmtId="49" fontId="2" fillId="0" borderId="16" xfId="0" applyNumberFormat="1" applyFont="1" applyFill="1" applyBorder="1" applyAlignment="1" quotePrefix="1">
      <alignment horizontal="center"/>
    </xf>
    <xf numFmtId="49" fontId="2" fillId="0" borderId="16" xfId="0" applyNumberFormat="1" applyFont="1" applyFill="1" applyBorder="1" applyAlignment="1">
      <alignment horizontal="center"/>
    </xf>
    <xf numFmtId="0" fontId="2" fillId="0" borderId="16" xfId="0" applyNumberFormat="1" applyFont="1" applyFill="1" applyBorder="1" applyAlignment="1" quotePrefix="1">
      <alignment horizontal="center"/>
    </xf>
    <xf numFmtId="0" fontId="2" fillId="0" borderId="16" xfId="0" applyNumberFormat="1" applyFont="1" applyFill="1" applyBorder="1" applyAlignment="1">
      <alignment horizontal="center"/>
    </xf>
    <xf numFmtId="17" fontId="2" fillId="0" borderId="31" xfId="0" applyNumberFormat="1" applyFont="1" applyFill="1" applyBorder="1" applyAlignment="1">
      <alignment horizontal="center"/>
    </xf>
    <xf numFmtId="17" fontId="2" fillId="0" borderId="16" xfId="0" applyNumberFormat="1" applyFont="1" applyFill="1" applyBorder="1" applyAlignment="1">
      <alignment horizontal="center"/>
    </xf>
    <xf numFmtId="17" fontId="2" fillId="0" borderId="33"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14" xfId="0" applyNumberFormat="1" applyFont="1" applyFill="1" applyBorder="1" applyAlignment="1">
      <alignment horizontal="center"/>
    </xf>
    <xf numFmtId="0" fontId="2" fillId="0" borderId="1" xfId="0" applyNumberFormat="1" applyFont="1" applyFill="1" applyBorder="1" applyAlignment="1" quotePrefix="1">
      <alignment horizontal="center"/>
    </xf>
    <xf numFmtId="0" fontId="2" fillId="0" borderId="11" xfId="0" applyNumberFormat="1" applyFont="1" applyFill="1" applyBorder="1" applyAlignment="1" quotePrefix="1">
      <alignment horizontal="center"/>
    </xf>
    <xf numFmtId="17" fontId="2" fillId="0" borderId="2" xfId="0" applyNumberFormat="1" applyFont="1" applyFill="1" applyBorder="1" applyAlignment="1" quotePrefix="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0706100"/>
          <a:ext cx="0" cy="0"/>
        </a:xfrm>
        <a:prstGeom prst="rect">
          <a:avLst/>
        </a:prstGeom>
        <a:noFill/>
        <a:ln w="9525" cmpd="sng">
          <a:noFill/>
        </a:ln>
      </xdr:spPr>
    </xdr:pic>
    <xdr:clientData/>
  </xdr:twoCellAnchor>
  <xdr:twoCellAnchor>
    <xdr:from>
      <xdr:col>0</xdr:col>
      <xdr:colOff>0</xdr:colOff>
      <xdr:row>52</xdr:row>
      <xdr:rowOff>0</xdr:rowOff>
    </xdr:from>
    <xdr:to>
      <xdr:col>0</xdr:col>
      <xdr:colOff>0</xdr:colOff>
      <xdr:row>52</xdr:row>
      <xdr:rowOff>0</xdr:rowOff>
    </xdr:to>
    <xdr:pic>
      <xdr:nvPicPr>
        <xdr:cNvPr id="2" name="Picture 2"/>
        <xdr:cNvPicPr preferRelativeResize="1">
          <a:picLocks noChangeAspect="1"/>
        </xdr:cNvPicPr>
      </xdr:nvPicPr>
      <xdr:blipFill>
        <a:blip r:embed="rId1"/>
        <a:stretch>
          <a:fillRect/>
        </a:stretch>
      </xdr:blipFill>
      <xdr:spPr>
        <a:xfrm>
          <a:off x="0" y="12687300"/>
          <a:ext cx="0" cy="0"/>
        </a:xfrm>
        <a:prstGeom prst="rect">
          <a:avLst/>
        </a:prstGeom>
        <a:noFill/>
        <a:ln w="9525" cmpd="sng">
          <a:noFill/>
        </a:ln>
      </xdr:spPr>
    </xdr:pic>
    <xdr:clientData/>
  </xdr:twoCellAnchor>
  <xdr:twoCellAnchor>
    <xdr:from>
      <xdr:col>20</xdr:col>
      <xdr:colOff>1323975</xdr:colOff>
      <xdr:row>52</xdr:row>
      <xdr:rowOff>0</xdr:rowOff>
    </xdr:from>
    <xdr:to>
      <xdr:col>22</xdr:col>
      <xdr:colOff>485775</xdr:colOff>
      <xdr:row>52</xdr:row>
      <xdr:rowOff>0</xdr:rowOff>
    </xdr:to>
    <xdr:pic>
      <xdr:nvPicPr>
        <xdr:cNvPr id="3" name="Picture 4"/>
        <xdr:cNvPicPr preferRelativeResize="1">
          <a:picLocks noChangeAspect="1"/>
        </xdr:cNvPicPr>
      </xdr:nvPicPr>
      <xdr:blipFill>
        <a:blip r:embed="rId1"/>
        <a:stretch>
          <a:fillRect/>
        </a:stretch>
      </xdr:blipFill>
      <xdr:spPr>
        <a:xfrm>
          <a:off x="18659475" y="12687300"/>
          <a:ext cx="2495550" cy="0"/>
        </a:xfrm>
        <a:prstGeom prst="rect">
          <a:avLst/>
        </a:prstGeom>
        <a:noFill/>
        <a:ln w="9525" cmpd="sng">
          <a:noFill/>
        </a:ln>
      </xdr:spPr>
    </xdr:pic>
    <xdr:clientData/>
  </xdr:twoCellAnchor>
  <xdr:twoCellAnchor>
    <xdr:from>
      <xdr:col>12</xdr:col>
      <xdr:colOff>771525</xdr:colOff>
      <xdr:row>52</xdr:row>
      <xdr:rowOff>0</xdr:rowOff>
    </xdr:from>
    <xdr:to>
      <xdr:col>12</xdr:col>
      <xdr:colOff>771525</xdr:colOff>
      <xdr:row>52</xdr:row>
      <xdr:rowOff>0</xdr:rowOff>
    </xdr:to>
    <xdr:pic>
      <xdr:nvPicPr>
        <xdr:cNvPr id="4" name="Picture 5"/>
        <xdr:cNvPicPr preferRelativeResize="1">
          <a:picLocks noChangeAspect="1"/>
        </xdr:cNvPicPr>
      </xdr:nvPicPr>
      <xdr:blipFill>
        <a:blip r:embed="rId1"/>
        <a:stretch>
          <a:fillRect/>
        </a:stretch>
      </xdr:blipFill>
      <xdr:spPr>
        <a:xfrm>
          <a:off x="11668125" y="12687300"/>
          <a:ext cx="0" cy="0"/>
        </a:xfrm>
        <a:prstGeom prst="rect">
          <a:avLst/>
        </a:prstGeom>
        <a:noFill/>
        <a:ln w="9525" cmpd="sng">
          <a:noFill/>
        </a:ln>
      </xdr:spPr>
    </xdr:pic>
    <xdr:clientData/>
  </xdr:twoCellAnchor>
  <xdr:twoCellAnchor>
    <xdr:from>
      <xdr:col>20</xdr:col>
      <xdr:colOff>923925</xdr:colOff>
      <xdr:row>57</xdr:row>
      <xdr:rowOff>266700</xdr:rowOff>
    </xdr:from>
    <xdr:to>
      <xdr:col>22</xdr:col>
      <xdr:colOff>142875</xdr:colOff>
      <xdr:row>64</xdr:row>
      <xdr:rowOff>47625</xdr:rowOff>
    </xdr:to>
    <xdr:pic>
      <xdr:nvPicPr>
        <xdr:cNvPr id="5" name="Picture 6"/>
        <xdr:cNvPicPr preferRelativeResize="1">
          <a:picLocks noChangeAspect="1"/>
        </xdr:cNvPicPr>
      </xdr:nvPicPr>
      <xdr:blipFill>
        <a:blip r:embed="rId1"/>
        <a:stretch>
          <a:fillRect/>
        </a:stretch>
      </xdr:blipFill>
      <xdr:spPr>
        <a:xfrm>
          <a:off x="18259425" y="14335125"/>
          <a:ext cx="2552700" cy="171450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6" name="Picture 7"/>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7" name="Picture 8"/>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8" name="Picture 9"/>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9" name="Picture 10"/>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0" name="Picture 11"/>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1" name="Picture 12"/>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2" name="Picture 13"/>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3" name="Picture 14"/>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4" name="Picture 15"/>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5" name="Picture 16"/>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6" name="Picture 17"/>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7" name="Picture 18"/>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8" name="Picture 19"/>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19" name="Picture 20"/>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0" name="Picture 21"/>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1" name="Picture 22"/>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2" name="Picture 23"/>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3" name="Picture 24"/>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4" name="Picture 25"/>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5" name="Picture 26"/>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6" name="Picture 27"/>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7" name="Picture 28"/>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8" name="Picture 29"/>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29" name="Picture 30"/>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0" name="Picture 31"/>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1" name="Picture 32"/>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2" name="Picture 33"/>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3" name="Picture 34"/>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4" name="Picture 35"/>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5" name="Picture 36"/>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6" name="Picture 37"/>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7" name="Picture 38"/>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8" name="Picture 39"/>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39" name="Picture 40"/>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40" name="Picture 41"/>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41" name="Picture 42"/>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42" name="Picture 43"/>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43" name="Picture 44"/>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44" name="Picture 45"/>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45" name="Picture 46"/>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twoCellAnchor>
    <xdr:from>
      <xdr:col>12</xdr:col>
      <xdr:colOff>771525</xdr:colOff>
      <xdr:row>68</xdr:row>
      <xdr:rowOff>0</xdr:rowOff>
    </xdr:from>
    <xdr:to>
      <xdr:col>14</xdr:col>
      <xdr:colOff>495300</xdr:colOff>
      <xdr:row>68</xdr:row>
      <xdr:rowOff>0</xdr:rowOff>
    </xdr:to>
    <xdr:pic>
      <xdr:nvPicPr>
        <xdr:cNvPr id="46" name="Picture 47"/>
        <xdr:cNvPicPr preferRelativeResize="1">
          <a:picLocks noChangeAspect="1"/>
        </xdr:cNvPicPr>
      </xdr:nvPicPr>
      <xdr:blipFill>
        <a:blip r:embed="rId1"/>
        <a:stretch>
          <a:fillRect/>
        </a:stretch>
      </xdr:blipFill>
      <xdr:spPr>
        <a:xfrm>
          <a:off x="11668125" y="17068800"/>
          <a:ext cx="12668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L67"/>
  <sheetViews>
    <sheetView tabSelected="1" zoomScale="75" zoomScaleNormal="75" workbookViewId="0" topLeftCell="G1">
      <selection activeCell="U59" sqref="U59"/>
    </sheetView>
  </sheetViews>
  <sheetFormatPr defaultColWidth="9.140625" defaultRowHeight="12.75"/>
  <cols>
    <col min="1" max="1" width="8.421875" style="4" customWidth="1"/>
    <col min="2" max="2" width="2.8515625" style="4" customWidth="1"/>
    <col min="3" max="3" width="47.28125" style="4" customWidth="1"/>
    <col min="4" max="8" width="11.57421875" style="4" customWidth="1"/>
    <col min="9" max="9" width="12.28125" style="4" customWidth="1"/>
    <col min="10" max="15" width="11.57421875" style="4" customWidth="1"/>
    <col min="16" max="16" width="15.421875" style="4" customWidth="1"/>
    <col min="17" max="17" width="11.8515625" style="4" customWidth="1"/>
    <col min="18" max="18" width="11.57421875" style="4" customWidth="1"/>
    <col min="19" max="19" width="11.421875" style="4" customWidth="1"/>
    <col min="20" max="20" width="11.57421875" style="4" customWidth="1"/>
    <col min="21" max="21" width="47.140625" style="4" customWidth="1"/>
    <col min="22" max="22" width="2.8515625" style="4" customWidth="1"/>
    <col min="23" max="23" width="8.421875" style="186" customWidth="1"/>
    <col min="24" max="24" width="4.421875" style="186" customWidth="1"/>
    <col min="25" max="25" width="7.8515625" style="186" customWidth="1"/>
    <col min="26" max="151" width="7.8515625" style="7" customWidth="1"/>
    <col min="152" max="16384" width="7.8515625" style="3" customWidth="1"/>
  </cols>
  <sheetData>
    <row r="1" spans="1:161" ht="21" customHeight="1">
      <c r="A1" s="1" t="s">
        <v>112</v>
      </c>
      <c r="B1" s="1"/>
      <c r="C1" s="1"/>
      <c r="D1" s="2"/>
      <c r="E1" s="2"/>
      <c r="F1" s="2"/>
      <c r="G1" s="2"/>
      <c r="H1" s="3"/>
      <c r="I1" s="2"/>
      <c r="J1" s="2"/>
      <c r="K1" s="2"/>
      <c r="L1" s="2" t="s">
        <v>24</v>
      </c>
      <c r="M1" s="5"/>
      <c r="N1" s="5"/>
      <c r="O1" s="3"/>
      <c r="P1" s="1"/>
      <c r="Q1" s="1"/>
      <c r="R1" s="1"/>
      <c r="S1" s="1"/>
      <c r="T1" s="1"/>
      <c r="U1" s="1"/>
      <c r="V1" s="1"/>
      <c r="W1" s="6" t="s">
        <v>113</v>
      </c>
      <c r="X1" s="1"/>
      <c r="Y1" s="1"/>
      <c r="Z1" s="1"/>
      <c r="AA1" s="1"/>
      <c r="AB1" s="1"/>
      <c r="EV1" s="7"/>
      <c r="EW1" s="7"/>
      <c r="EX1" s="7"/>
      <c r="EY1" s="7"/>
      <c r="EZ1" s="7"/>
      <c r="FA1" s="7"/>
      <c r="FB1" s="7"/>
      <c r="FC1" s="7"/>
      <c r="FD1" s="7"/>
      <c r="FE1" s="7"/>
    </row>
    <row r="2" spans="1:161" ht="21" customHeight="1">
      <c r="A2" s="2"/>
      <c r="B2" s="2"/>
      <c r="C2" s="2"/>
      <c r="D2" s="2"/>
      <c r="E2" s="2"/>
      <c r="F2" s="2"/>
      <c r="G2" s="2"/>
      <c r="H2" s="3"/>
      <c r="I2" s="2"/>
      <c r="J2" s="2"/>
      <c r="K2" s="2"/>
      <c r="L2" s="2" t="s">
        <v>101</v>
      </c>
      <c r="M2" s="2"/>
      <c r="N2" s="2"/>
      <c r="O2" s="2"/>
      <c r="P2" s="7"/>
      <c r="Q2" s="7"/>
      <c r="R2" s="7"/>
      <c r="S2" s="7"/>
      <c r="T2" s="7"/>
      <c r="U2" s="7"/>
      <c r="V2" s="7"/>
      <c r="W2" s="7"/>
      <c r="X2" s="7"/>
      <c r="Y2" s="7"/>
      <c r="EV2" s="7"/>
      <c r="EW2" s="7"/>
      <c r="EX2" s="7"/>
      <c r="EY2" s="7"/>
      <c r="EZ2" s="7"/>
      <c r="FA2" s="7"/>
      <c r="FB2" s="7"/>
      <c r="FC2" s="7"/>
      <c r="FD2" s="7"/>
      <c r="FE2" s="7"/>
    </row>
    <row r="3" spans="1:161" ht="21" customHeight="1" thickBot="1">
      <c r="A3" s="3"/>
      <c r="B3" s="8"/>
      <c r="C3" s="8"/>
      <c r="D3" s="8"/>
      <c r="E3" s="8"/>
      <c r="F3" s="8"/>
      <c r="G3" s="8"/>
      <c r="H3" s="3"/>
      <c r="I3" s="8"/>
      <c r="J3" s="8"/>
      <c r="K3" s="8"/>
      <c r="L3" s="8" t="s">
        <v>58</v>
      </c>
      <c r="M3" s="8"/>
      <c r="N3" s="8"/>
      <c r="O3" s="8"/>
      <c r="P3" s="7"/>
      <c r="Q3" s="7"/>
      <c r="R3" s="7"/>
      <c r="S3" s="7"/>
      <c r="T3" s="7"/>
      <c r="U3" s="7"/>
      <c r="V3" s="7"/>
      <c r="W3" s="7"/>
      <c r="X3" s="7"/>
      <c r="Y3" s="7"/>
      <c r="EV3" s="7"/>
      <c r="EW3" s="7"/>
      <c r="EX3" s="7"/>
      <c r="EY3" s="7"/>
      <c r="EZ3" s="7"/>
      <c r="FA3" s="7"/>
      <c r="FB3" s="7"/>
      <c r="FC3" s="7"/>
      <c r="FD3" s="7"/>
      <c r="FE3" s="7"/>
    </row>
    <row r="4" spans="1:25" ht="21" customHeight="1">
      <c r="A4" s="9"/>
      <c r="B4" s="10"/>
      <c r="C4" s="10"/>
      <c r="D4" s="223" t="s">
        <v>102</v>
      </c>
      <c r="E4" s="208"/>
      <c r="F4" s="209"/>
      <c r="G4" s="210"/>
      <c r="H4" s="223" t="s">
        <v>104</v>
      </c>
      <c r="I4" s="208"/>
      <c r="J4" s="209"/>
      <c r="K4" s="210"/>
      <c r="L4" s="224" t="s">
        <v>59</v>
      </c>
      <c r="M4" s="225"/>
      <c r="N4" s="225"/>
      <c r="O4" s="225"/>
      <c r="P4" s="11"/>
      <c r="Q4" s="224" t="s">
        <v>59</v>
      </c>
      <c r="R4" s="225"/>
      <c r="S4" s="225"/>
      <c r="T4" s="226"/>
      <c r="U4" s="12"/>
      <c r="V4" s="12"/>
      <c r="W4" s="13"/>
      <c r="X4" s="7"/>
      <c r="Y4" s="7"/>
    </row>
    <row r="5" spans="1:25" ht="21" customHeight="1" thickBot="1">
      <c r="A5" s="14"/>
      <c r="B5" s="15"/>
      <c r="C5" s="15"/>
      <c r="D5" s="218"/>
      <c r="E5" s="219"/>
      <c r="F5" s="219"/>
      <c r="G5" s="220"/>
      <c r="H5" s="218" t="s">
        <v>105</v>
      </c>
      <c r="I5" s="221"/>
      <c r="J5" s="219"/>
      <c r="K5" s="220"/>
      <c r="L5" s="222" t="s">
        <v>103</v>
      </c>
      <c r="M5" s="221"/>
      <c r="N5" s="219"/>
      <c r="O5" s="220"/>
      <c r="P5" s="16" t="s">
        <v>0</v>
      </c>
      <c r="Q5" s="222" t="s">
        <v>110</v>
      </c>
      <c r="R5" s="221"/>
      <c r="S5" s="219"/>
      <c r="T5" s="220"/>
      <c r="U5" s="2"/>
      <c r="V5" s="2"/>
      <c r="W5" s="17"/>
      <c r="X5" s="7"/>
      <c r="Y5" s="7"/>
    </row>
    <row r="6" spans="1:25" ht="21" customHeight="1">
      <c r="A6" s="14"/>
      <c r="B6" s="15"/>
      <c r="C6" s="15"/>
      <c r="D6" s="18" t="s">
        <v>44</v>
      </c>
      <c r="E6" s="19" t="s">
        <v>45</v>
      </c>
      <c r="F6" s="19" t="s">
        <v>46</v>
      </c>
      <c r="G6" s="20" t="s">
        <v>1</v>
      </c>
      <c r="H6" s="18" t="s">
        <v>44</v>
      </c>
      <c r="I6" s="19" t="s">
        <v>45</v>
      </c>
      <c r="J6" s="19" t="s">
        <v>46</v>
      </c>
      <c r="K6" s="20" t="s">
        <v>1</v>
      </c>
      <c r="L6" s="18" t="s">
        <v>44</v>
      </c>
      <c r="M6" s="19" t="s">
        <v>45</v>
      </c>
      <c r="N6" s="19" t="s">
        <v>46</v>
      </c>
      <c r="O6" s="20" t="s">
        <v>1</v>
      </c>
      <c r="P6" s="21" t="s">
        <v>35</v>
      </c>
      <c r="Q6" s="18" t="s">
        <v>44</v>
      </c>
      <c r="R6" s="19" t="s">
        <v>45</v>
      </c>
      <c r="S6" s="19" t="s">
        <v>46</v>
      </c>
      <c r="T6" s="20" t="s">
        <v>1</v>
      </c>
      <c r="U6" s="2"/>
      <c r="V6" s="2"/>
      <c r="W6" s="17"/>
      <c r="X6" s="7"/>
      <c r="Y6" s="7"/>
    </row>
    <row r="7" spans="1:25" ht="21" customHeight="1" thickBot="1">
      <c r="A7" s="22"/>
      <c r="B7" s="23"/>
      <c r="C7" s="23"/>
      <c r="D7" s="24" t="s">
        <v>47</v>
      </c>
      <c r="E7" s="25" t="s">
        <v>48</v>
      </c>
      <c r="F7" s="25" t="s">
        <v>49</v>
      </c>
      <c r="G7" s="26" t="s">
        <v>2</v>
      </c>
      <c r="H7" s="24" t="s">
        <v>47</v>
      </c>
      <c r="I7" s="25" t="s">
        <v>48</v>
      </c>
      <c r="J7" s="25" t="s">
        <v>49</v>
      </c>
      <c r="K7" s="26" t="s">
        <v>2</v>
      </c>
      <c r="L7" s="24" t="s">
        <v>47</v>
      </c>
      <c r="M7" s="25" t="s">
        <v>48</v>
      </c>
      <c r="N7" s="25" t="s">
        <v>49</v>
      </c>
      <c r="O7" s="26" t="s">
        <v>2</v>
      </c>
      <c r="P7" s="27"/>
      <c r="Q7" s="24" t="s">
        <v>47</v>
      </c>
      <c r="R7" s="25" t="s">
        <v>48</v>
      </c>
      <c r="S7" s="25" t="s">
        <v>49</v>
      </c>
      <c r="T7" s="26" t="s">
        <v>2</v>
      </c>
      <c r="U7" s="28"/>
      <c r="V7" s="28"/>
      <c r="W7" s="29"/>
      <c r="X7" s="7"/>
      <c r="Y7" s="7"/>
    </row>
    <row r="8" spans="1:25" ht="21" customHeight="1" thickBot="1">
      <c r="A8" s="30"/>
      <c r="B8" s="30"/>
      <c r="C8" s="30"/>
      <c r="D8" s="31"/>
      <c r="E8" s="32"/>
      <c r="F8" s="32"/>
      <c r="G8" s="32"/>
      <c r="H8" s="31"/>
      <c r="I8" s="32"/>
      <c r="J8" s="32"/>
      <c r="K8" s="32"/>
      <c r="L8" s="31"/>
      <c r="M8" s="32"/>
      <c r="N8" s="32"/>
      <c r="O8" s="33"/>
      <c r="P8" s="32"/>
      <c r="Q8" s="31"/>
      <c r="R8" s="31"/>
      <c r="S8" s="32"/>
      <c r="T8" s="32"/>
      <c r="U8" s="30"/>
      <c r="V8" s="30"/>
      <c r="W8" s="7"/>
      <c r="X8" s="7"/>
      <c r="Y8" s="7"/>
    </row>
    <row r="9" spans="1:25" ht="21" customHeight="1" thickBot="1">
      <c r="A9" s="34"/>
      <c r="B9" s="35"/>
      <c r="C9" s="35"/>
      <c r="D9" s="207" t="s">
        <v>106</v>
      </c>
      <c r="E9" s="208"/>
      <c r="F9" s="209"/>
      <c r="G9" s="210"/>
      <c r="H9" s="207" t="s">
        <v>107</v>
      </c>
      <c r="I9" s="208"/>
      <c r="J9" s="209"/>
      <c r="K9" s="210"/>
      <c r="L9" s="215" t="s">
        <v>106</v>
      </c>
      <c r="M9" s="216"/>
      <c r="N9" s="216"/>
      <c r="O9" s="216"/>
      <c r="P9" s="36"/>
      <c r="Q9" s="215" t="s">
        <v>66</v>
      </c>
      <c r="R9" s="216"/>
      <c r="S9" s="216"/>
      <c r="T9" s="217"/>
      <c r="U9" s="35"/>
      <c r="V9" s="35"/>
      <c r="W9" s="37"/>
      <c r="X9" s="7"/>
      <c r="Y9" s="7"/>
    </row>
    <row r="10" spans="1:25" ht="21" customHeight="1" thickBot="1">
      <c r="A10" s="38" t="s">
        <v>34</v>
      </c>
      <c r="B10" s="1"/>
      <c r="C10" s="1"/>
      <c r="D10" s="39">
        <v>8.5</v>
      </c>
      <c r="E10" s="40">
        <v>5.5</v>
      </c>
      <c r="F10" s="44">
        <v>2.7</v>
      </c>
      <c r="G10" s="41">
        <f>SUM(D10:F10)</f>
        <v>16.7</v>
      </c>
      <c r="H10" s="39">
        <f>+D36</f>
        <v>7.4</v>
      </c>
      <c r="I10" s="40">
        <f>+E36</f>
        <v>4.699999999999999</v>
      </c>
      <c r="J10" s="40">
        <f>+F36</f>
        <v>1.9000000000000001</v>
      </c>
      <c r="K10" s="41">
        <f>SUM(H10:J10)</f>
        <v>14</v>
      </c>
      <c r="L10" s="39">
        <v>8.5</v>
      </c>
      <c r="M10" s="40">
        <v>5.5</v>
      </c>
      <c r="N10" s="44">
        <v>2.7</v>
      </c>
      <c r="O10" s="42">
        <f>SUM(L10:N10)</f>
        <v>16.7</v>
      </c>
      <c r="P10" s="43">
        <f>ROUND(O10-T10,2)/T10*100</f>
        <v>-58.56079404466502</v>
      </c>
      <c r="Q10" s="39">
        <v>17.6</v>
      </c>
      <c r="R10" s="40">
        <v>15.4</v>
      </c>
      <c r="S10" s="44">
        <v>7.3</v>
      </c>
      <c r="T10" s="41">
        <f>SUM(Q10:S10)</f>
        <v>40.3</v>
      </c>
      <c r="U10" s="5"/>
      <c r="V10" s="3"/>
      <c r="W10" s="45" t="s">
        <v>28</v>
      </c>
      <c r="X10" s="7"/>
      <c r="Y10" s="7"/>
    </row>
    <row r="11" spans="1:25" ht="21" customHeight="1" thickBot="1">
      <c r="A11" s="38"/>
      <c r="B11" s="7"/>
      <c r="C11" s="7"/>
      <c r="D11" s="213"/>
      <c r="E11" s="213"/>
      <c r="F11" s="213"/>
      <c r="G11" s="213"/>
      <c r="H11" s="213"/>
      <c r="I11" s="213"/>
      <c r="J11" s="213"/>
      <c r="K11" s="213"/>
      <c r="L11" s="214" t="s">
        <v>114</v>
      </c>
      <c r="M11" s="214"/>
      <c r="N11" s="214"/>
      <c r="O11" s="214"/>
      <c r="P11" s="46"/>
      <c r="Q11" s="214" t="s">
        <v>111</v>
      </c>
      <c r="R11" s="214"/>
      <c r="S11" s="214"/>
      <c r="T11" s="214"/>
      <c r="U11" s="47"/>
      <c r="V11" s="47"/>
      <c r="W11" s="48"/>
      <c r="X11" s="7"/>
      <c r="Y11" s="7"/>
    </row>
    <row r="12" spans="1:25" ht="21" customHeight="1" thickBot="1">
      <c r="A12" s="38" t="s">
        <v>3</v>
      </c>
      <c r="B12" s="49"/>
      <c r="C12" s="49"/>
      <c r="D12" s="39">
        <f>SUM(D13:D14)</f>
        <v>0.4</v>
      </c>
      <c r="E12" s="40">
        <f>SUM(E13:E14)</f>
        <v>1.8</v>
      </c>
      <c r="F12" s="40">
        <f>SUM(F13:F14)</f>
        <v>0</v>
      </c>
      <c r="G12" s="41">
        <f>SUM(D12:F12)</f>
        <v>2.2</v>
      </c>
      <c r="H12" s="39">
        <f>SUM(H13:H14)</f>
        <v>1</v>
      </c>
      <c r="I12" s="40">
        <f>SUM(I13:I14)</f>
        <v>1.9</v>
      </c>
      <c r="J12" s="40">
        <f>SUM(J13:J14)</f>
        <v>0.4</v>
      </c>
      <c r="K12" s="41">
        <f>SUM(H12:J12)</f>
        <v>3.3</v>
      </c>
      <c r="L12" s="50">
        <f>SUM(L13:L14)</f>
        <v>1.4</v>
      </c>
      <c r="M12" s="51">
        <f>SUM(M13:M14)</f>
        <v>3.7</v>
      </c>
      <c r="N12" s="51">
        <f>SUM(N13:N14)</f>
        <v>0.4</v>
      </c>
      <c r="O12" s="52">
        <f>SUM(L12:N12)</f>
        <v>5.5</v>
      </c>
      <c r="P12" s="53" t="s">
        <v>20</v>
      </c>
      <c r="Q12" s="39">
        <f>SUM(Q13:Q14)</f>
        <v>5.3999999999999995</v>
      </c>
      <c r="R12" s="40">
        <f>SUM(R13:R14)</f>
        <v>2.3</v>
      </c>
      <c r="S12" s="40">
        <f>SUM(S13:S14)</f>
        <v>1.8</v>
      </c>
      <c r="T12" s="41">
        <f>SUM(Q12:S12)</f>
        <v>9.5</v>
      </c>
      <c r="U12" s="5"/>
      <c r="V12" s="5"/>
      <c r="W12" s="45" t="s">
        <v>4</v>
      </c>
      <c r="X12" s="7"/>
      <c r="Y12" s="7"/>
    </row>
    <row r="13" spans="1:25" ht="21" customHeight="1">
      <c r="A13" s="38"/>
      <c r="B13" s="54" t="s">
        <v>36</v>
      </c>
      <c r="C13" s="55"/>
      <c r="D13" s="56">
        <v>0.3</v>
      </c>
      <c r="E13" s="57">
        <v>0</v>
      </c>
      <c r="F13" s="58">
        <v>0</v>
      </c>
      <c r="G13" s="59">
        <f>SUM(D13:F13)</f>
        <v>0.3</v>
      </c>
      <c r="H13" s="56">
        <v>0.9</v>
      </c>
      <c r="I13" s="57">
        <v>0.6</v>
      </c>
      <c r="J13" s="58">
        <v>0.4</v>
      </c>
      <c r="K13" s="59">
        <f>SUM(H13:J13)</f>
        <v>1.9</v>
      </c>
      <c r="L13" s="56">
        <v>1.2</v>
      </c>
      <c r="M13" s="57">
        <v>0.6</v>
      </c>
      <c r="N13" s="58">
        <v>0.4</v>
      </c>
      <c r="O13" s="59">
        <f>SUM(L13:N13)</f>
        <v>2.1999999999999997</v>
      </c>
      <c r="P13" s="60">
        <f>ROUND(O13-T13,2)/T13*100</f>
        <v>-74.11764705882354</v>
      </c>
      <c r="Q13" s="56">
        <v>4.8</v>
      </c>
      <c r="R13" s="57">
        <v>1.9</v>
      </c>
      <c r="S13" s="58">
        <v>1.8</v>
      </c>
      <c r="T13" s="59">
        <f>SUM(Q13:S13)</f>
        <v>8.5</v>
      </c>
      <c r="U13" s="61"/>
      <c r="V13" s="62" t="s">
        <v>37</v>
      </c>
      <c r="W13" s="48"/>
      <c r="X13" s="7"/>
      <c r="Y13" s="7"/>
    </row>
    <row r="14" spans="1:25" ht="21" customHeight="1" thickBot="1">
      <c r="A14" s="38"/>
      <c r="B14" s="63" t="s">
        <v>67</v>
      </c>
      <c r="C14" s="64"/>
      <c r="D14" s="65">
        <v>0.1</v>
      </c>
      <c r="E14" s="66">
        <v>1.8</v>
      </c>
      <c r="F14" s="67">
        <v>0</v>
      </c>
      <c r="G14" s="68">
        <f>SUM(D14:F14)</f>
        <v>1.9000000000000001</v>
      </c>
      <c r="H14" s="65">
        <v>0.1</v>
      </c>
      <c r="I14" s="66">
        <v>1.3</v>
      </c>
      <c r="J14" s="67">
        <v>0</v>
      </c>
      <c r="K14" s="68">
        <f>SUM(H14:J14)</f>
        <v>1.4000000000000001</v>
      </c>
      <c r="L14" s="65">
        <v>0.2</v>
      </c>
      <c r="M14" s="66">
        <v>3.1</v>
      </c>
      <c r="N14" s="67">
        <v>0</v>
      </c>
      <c r="O14" s="68">
        <f>SUM(L14:N14)</f>
        <v>3.3000000000000003</v>
      </c>
      <c r="P14" s="69" t="s">
        <v>20</v>
      </c>
      <c r="Q14" s="65">
        <v>0.6</v>
      </c>
      <c r="R14" s="66">
        <v>0.4</v>
      </c>
      <c r="S14" s="67">
        <v>0</v>
      </c>
      <c r="T14" s="68">
        <f>SUM(Q14:S14)</f>
        <v>1</v>
      </c>
      <c r="U14" s="70"/>
      <c r="V14" s="71" t="s">
        <v>73</v>
      </c>
      <c r="W14" s="48"/>
      <c r="X14" s="7"/>
      <c r="Y14" s="7"/>
    </row>
    <row r="15" spans="1:25" ht="9" customHeight="1" thickBot="1">
      <c r="A15" s="38"/>
      <c r="B15" s="7"/>
      <c r="C15" s="7"/>
      <c r="D15" s="72"/>
      <c r="E15" s="72"/>
      <c r="F15" s="72"/>
      <c r="G15" s="72"/>
      <c r="H15" s="72"/>
      <c r="I15" s="72"/>
      <c r="J15" s="72"/>
      <c r="K15" s="72"/>
      <c r="L15" s="72"/>
      <c r="M15" s="72"/>
      <c r="N15" s="72"/>
      <c r="O15" s="72"/>
      <c r="P15" s="72"/>
      <c r="Q15" s="72"/>
      <c r="R15" s="72"/>
      <c r="S15" s="72"/>
      <c r="T15" s="72"/>
      <c r="U15" s="47"/>
      <c r="V15" s="47"/>
      <c r="W15" s="48"/>
      <c r="X15" s="7"/>
      <c r="Y15" s="7"/>
    </row>
    <row r="16" spans="1:25" ht="21" customHeight="1" thickBot="1">
      <c r="A16" s="38" t="s">
        <v>6</v>
      </c>
      <c r="B16" s="73"/>
      <c r="C16" s="49"/>
      <c r="D16" s="74">
        <f>SUM(D18:D24)</f>
        <v>1.7000000000000002</v>
      </c>
      <c r="E16" s="40">
        <f>SUM(E18:E24)</f>
        <v>2.4000000000000004</v>
      </c>
      <c r="F16" s="75">
        <f>SUM(F18:F24)</f>
        <v>0.6</v>
      </c>
      <c r="G16" s="41">
        <f>SUM(D16:F16)</f>
        <v>4.7</v>
      </c>
      <c r="H16" s="74">
        <f>SUM(H18:H24)</f>
        <v>1.8000000000000003</v>
      </c>
      <c r="I16" s="40">
        <f>SUM(I18:I24)</f>
        <v>2.3</v>
      </c>
      <c r="J16" s="75">
        <f>SUM(J18:J24)</f>
        <v>0</v>
      </c>
      <c r="K16" s="41">
        <f>SUM(H16:J16)</f>
        <v>4.1</v>
      </c>
      <c r="L16" s="74">
        <f>SUM(L18:L24)</f>
        <v>3.5000000000000004</v>
      </c>
      <c r="M16" s="40">
        <f>SUM(M18:M24)</f>
        <v>4.7</v>
      </c>
      <c r="N16" s="75">
        <f>SUM(N18:N24)</f>
        <v>0.6</v>
      </c>
      <c r="O16" s="41">
        <f>SUM(L16:N16)</f>
        <v>8.8</v>
      </c>
      <c r="P16" s="76">
        <f>ROUND((O16-T16)/(T16)*(100),2)</f>
        <v>-15.38</v>
      </c>
      <c r="Q16" s="74">
        <f>SUM(Q18:Q24)</f>
        <v>3.2</v>
      </c>
      <c r="R16" s="77">
        <f>SUM(R18:R24)</f>
        <v>5.8</v>
      </c>
      <c r="S16" s="78">
        <f>SUM(S18:S24)</f>
        <v>1.4000000000000001</v>
      </c>
      <c r="T16" s="41">
        <f aca="true" t="shared" si="0" ref="T16:T24">SUM(Q16:S16)</f>
        <v>10.4</v>
      </c>
      <c r="U16" s="5"/>
      <c r="V16" s="5"/>
      <c r="W16" s="45" t="s">
        <v>7</v>
      </c>
      <c r="X16" s="7"/>
      <c r="Y16" s="7"/>
    </row>
    <row r="17" spans="1:25" ht="21" customHeight="1">
      <c r="A17" s="38"/>
      <c r="B17" s="79" t="s">
        <v>25</v>
      </c>
      <c r="C17" s="80"/>
      <c r="D17" s="81">
        <f>SUM(D18:D21)</f>
        <v>1.6</v>
      </c>
      <c r="E17" s="82">
        <f>SUM(E18:E21)</f>
        <v>2.4000000000000004</v>
      </c>
      <c r="F17" s="83">
        <f>SUM(F18:F21)</f>
        <v>0.6</v>
      </c>
      <c r="G17" s="84">
        <f>SUM(D17:F17)</f>
        <v>4.6</v>
      </c>
      <c r="H17" s="81">
        <f>SUM(H18:H21)</f>
        <v>1.8000000000000003</v>
      </c>
      <c r="I17" s="82">
        <f>SUM(I18:I21)</f>
        <v>2.3</v>
      </c>
      <c r="J17" s="83">
        <f>SUM(J18:J21)</f>
        <v>0</v>
      </c>
      <c r="K17" s="84">
        <f>SUM(H17:J17)</f>
        <v>4.1</v>
      </c>
      <c r="L17" s="81">
        <f>SUM(L18:L21)</f>
        <v>3.4000000000000004</v>
      </c>
      <c r="M17" s="82">
        <f>SUM(M18:M21)</f>
        <v>4.7</v>
      </c>
      <c r="N17" s="83">
        <f>SUM(N18:N21)</f>
        <v>0.6</v>
      </c>
      <c r="O17" s="84">
        <f>SUM(L17:N17)</f>
        <v>8.700000000000001</v>
      </c>
      <c r="P17" s="60">
        <f aca="true" t="shared" si="1" ref="P17:P23">ROUND(O17-T17,2)/T17*100</f>
        <v>-12.121212121212123</v>
      </c>
      <c r="Q17" s="81">
        <f>SUM(Q18:Q21)</f>
        <v>3</v>
      </c>
      <c r="R17" s="82">
        <f>SUM(R18:R21)</f>
        <v>5.7</v>
      </c>
      <c r="S17" s="83">
        <f>SUM(S18:S21)</f>
        <v>1.2000000000000002</v>
      </c>
      <c r="T17" s="84">
        <f t="shared" si="0"/>
        <v>9.899999999999999</v>
      </c>
      <c r="U17" s="85"/>
      <c r="V17" s="86" t="s">
        <v>26</v>
      </c>
      <c r="W17" s="45"/>
      <c r="X17" s="7"/>
      <c r="Y17" s="7"/>
    </row>
    <row r="18" spans="1:25" ht="21" customHeight="1">
      <c r="A18" s="38"/>
      <c r="B18" s="87"/>
      <c r="C18" s="54" t="s">
        <v>68</v>
      </c>
      <c r="D18" s="88">
        <v>1.1</v>
      </c>
      <c r="E18" s="89">
        <v>1.1</v>
      </c>
      <c r="F18" s="90">
        <v>0.1</v>
      </c>
      <c r="G18" s="91">
        <f>SUM(D18:F18)</f>
        <v>2.3000000000000003</v>
      </c>
      <c r="H18" s="88">
        <v>1.1</v>
      </c>
      <c r="I18" s="89">
        <v>1.1</v>
      </c>
      <c r="J18" s="90">
        <v>0</v>
      </c>
      <c r="K18" s="91">
        <f>SUM(H18:J18)</f>
        <v>2.2</v>
      </c>
      <c r="L18" s="88">
        <v>2.2</v>
      </c>
      <c r="M18" s="89">
        <v>2.2</v>
      </c>
      <c r="N18" s="90">
        <v>0.1</v>
      </c>
      <c r="O18" s="91">
        <f>SUM(L18:N18)</f>
        <v>4.5</v>
      </c>
      <c r="P18" s="92">
        <f t="shared" si="1"/>
        <v>-13.461538461538462</v>
      </c>
      <c r="Q18" s="88">
        <v>2.3</v>
      </c>
      <c r="R18" s="89">
        <v>2.7</v>
      </c>
      <c r="S18" s="90">
        <v>0.2</v>
      </c>
      <c r="T18" s="91">
        <f>SUM(Q18:S18)</f>
        <v>5.2</v>
      </c>
      <c r="U18" s="62" t="s">
        <v>74</v>
      </c>
      <c r="V18" s="93"/>
      <c r="W18" s="48"/>
      <c r="X18" s="7"/>
      <c r="Y18" s="7"/>
    </row>
    <row r="19" spans="1:25" ht="21" customHeight="1">
      <c r="A19" s="38"/>
      <c r="B19" s="94"/>
      <c r="C19" s="95" t="s">
        <v>77</v>
      </c>
      <c r="D19" s="96">
        <v>0.5</v>
      </c>
      <c r="E19" s="97">
        <v>1.3</v>
      </c>
      <c r="F19" s="98">
        <v>0</v>
      </c>
      <c r="G19" s="99">
        <f aca="true" t="shared" si="2" ref="G19:G24">SUM(D19:F19)</f>
        <v>1.8</v>
      </c>
      <c r="H19" s="96">
        <v>0.6</v>
      </c>
      <c r="I19" s="97">
        <v>1.2</v>
      </c>
      <c r="J19" s="98">
        <v>0</v>
      </c>
      <c r="K19" s="99">
        <f aca="true" t="shared" si="3" ref="K19:K24">SUM(H19:J19)</f>
        <v>1.7999999999999998</v>
      </c>
      <c r="L19" s="96">
        <v>1.1</v>
      </c>
      <c r="M19" s="97">
        <v>2.5</v>
      </c>
      <c r="N19" s="98">
        <v>0</v>
      </c>
      <c r="O19" s="99">
        <f aca="true" t="shared" si="4" ref="O19:O24">SUM(L19:N19)</f>
        <v>3.6</v>
      </c>
      <c r="P19" s="100">
        <f t="shared" si="1"/>
        <v>-2.7027027027027026</v>
      </c>
      <c r="Q19" s="96">
        <v>0.6</v>
      </c>
      <c r="R19" s="97">
        <v>3</v>
      </c>
      <c r="S19" s="98">
        <v>0.1</v>
      </c>
      <c r="T19" s="99">
        <f t="shared" si="0"/>
        <v>3.7</v>
      </c>
      <c r="U19" s="101" t="s">
        <v>78</v>
      </c>
      <c r="V19" s="93"/>
      <c r="W19" s="48"/>
      <c r="X19" s="7"/>
      <c r="Y19" s="7"/>
    </row>
    <row r="20" spans="1:25" ht="21" customHeight="1">
      <c r="A20" s="38"/>
      <c r="B20" s="94"/>
      <c r="C20" s="95" t="s">
        <v>43</v>
      </c>
      <c r="D20" s="96">
        <v>0</v>
      </c>
      <c r="E20" s="97">
        <v>0</v>
      </c>
      <c r="F20" s="98">
        <v>0.5</v>
      </c>
      <c r="G20" s="99">
        <f t="shared" si="2"/>
        <v>0.5</v>
      </c>
      <c r="H20" s="96">
        <v>0</v>
      </c>
      <c r="I20" s="97">
        <v>0</v>
      </c>
      <c r="J20" s="98">
        <v>0</v>
      </c>
      <c r="K20" s="99">
        <f t="shared" si="3"/>
        <v>0</v>
      </c>
      <c r="L20" s="96">
        <v>0</v>
      </c>
      <c r="M20" s="97">
        <v>0</v>
      </c>
      <c r="N20" s="98">
        <v>0.5</v>
      </c>
      <c r="O20" s="99">
        <f t="shared" si="4"/>
        <v>0.5</v>
      </c>
      <c r="P20" s="100">
        <f t="shared" si="1"/>
        <v>-44.44444444444445</v>
      </c>
      <c r="Q20" s="96">
        <v>0</v>
      </c>
      <c r="R20" s="97">
        <v>0</v>
      </c>
      <c r="S20" s="98">
        <v>0.9</v>
      </c>
      <c r="T20" s="99">
        <f t="shared" si="0"/>
        <v>0.9</v>
      </c>
      <c r="U20" s="101" t="s">
        <v>88</v>
      </c>
      <c r="V20" s="93"/>
      <c r="W20" s="48"/>
      <c r="X20" s="7"/>
      <c r="Y20" s="7"/>
    </row>
    <row r="21" spans="1:25" ht="21" customHeight="1">
      <c r="A21" s="38"/>
      <c r="B21" s="94"/>
      <c r="C21" s="102" t="s">
        <v>50</v>
      </c>
      <c r="D21" s="103">
        <v>0</v>
      </c>
      <c r="E21" s="104">
        <v>0</v>
      </c>
      <c r="F21" s="105">
        <v>0</v>
      </c>
      <c r="G21" s="99">
        <f t="shared" si="2"/>
        <v>0</v>
      </c>
      <c r="H21" s="103">
        <v>0.1</v>
      </c>
      <c r="I21" s="104">
        <v>0</v>
      </c>
      <c r="J21" s="105">
        <v>0</v>
      </c>
      <c r="K21" s="99">
        <f t="shared" si="3"/>
        <v>0.1</v>
      </c>
      <c r="L21" s="103">
        <v>0.1</v>
      </c>
      <c r="M21" s="104">
        <v>0</v>
      </c>
      <c r="N21" s="105">
        <v>0</v>
      </c>
      <c r="O21" s="99">
        <f t="shared" si="4"/>
        <v>0.1</v>
      </c>
      <c r="P21" s="106">
        <f t="shared" si="1"/>
        <v>0</v>
      </c>
      <c r="Q21" s="103">
        <v>0.1</v>
      </c>
      <c r="R21" s="104">
        <v>0</v>
      </c>
      <c r="S21" s="105">
        <v>0</v>
      </c>
      <c r="T21" s="99">
        <f t="shared" si="0"/>
        <v>0.1</v>
      </c>
      <c r="U21" s="107" t="s">
        <v>51</v>
      </c>
      <c r="V21" s="108"/>
      <c r="W21" s="48"/>
      <c r="X21" s="7"/>
      <c r="Y21" s="7"/>
    </row>
    <row r="22" spans="1:25" ht="21" customHeight="1">
      <c r="A22" s="38"/>
      <c r="B22" s="109" t="s">
        <v>8</v>
      </c>
      <c r="C22" s="110"/>
      <c r="D22" s="96">
        <v>0</v>
      </c>
      <c r="E22" s="97">
        <v>0</v>
      </c>
      <c r="F22" s="98">
        <v>0</v>
      </c>
      <c r="G22" s="91">
        <f t="shared" si="2"/>
        <v>0</v>
      </c>
      <c r="H22" s="96">
        <v>0</v>
      </c>
      <c r="I22" s="97">
        <v>0</v>
      </c>
      <c r="J22" s="98">
        <v>0</v>
      </c>
      <c r="K22" s="91">
        <f t="shared" si="3"/>
        <v>0</v>
      </c>
      <c r="L22" s="96">
        <v>0</v>
      </c>
      <c r="M22" s="97">
        <v>0</v>
      </c>
      <c r="N22" s="98">
        <v>0</v>
      </c>
      <c r="O22" s="91">
        <f t="shared" si="4"/>
        <v>0</v>
      </c>
      <c r="P22" s="92">
        <v>0</v>
      </c>
      <c r="Q22" s="96">
        <v>0</v>
      </c>
      <c r="R22" s="97">
        <v>0</v>
      </c>
      <c r="S22" s="98">
        <v>0</v>
      </c>
      <c r="T22" s="91">
        <f t="shared" si="0"/>
        <v>0</v>
      </c>
      <c r="U22" s="47"/>
      <c r="V22" s="108" t="s">
        <v>29</v>
      </c>
      <c r="W22" s="48"/>
      <c r="X22" s="7"/>
      <c r="Y22" s="7"/>
    </row>
    <row r="23" spans="1:25" ht="21" customHeight="1">
      <c r="A23" s="38"/>
      <c r="B23" s="109" t="s">
        <v>9</v>
      </c>
      <c r="C23" s="110"/>
      <c r="D23" s="96">
        <v>0.1</v>
      </c>
      <c r="E23" s="97">
        <v>0</v>
      </c>
      <c r="F23" s="98">
        <v>0</v>
      </c>
      <c r="G23" s="99">
        <f t="shared" si="2"/>
        <v>0.1</v>
      </c>
      <c r="H23" s="96">
        <v>0</v>
      </c>
      <c r="I23" s="97">
        <v>0</v>
      </c>
      <c r="J23" s="98">
        <v>0</v>
      </c>
      <c r="K23" s="99">
        <f t="shared" si="3"/>
        <v>0</v>
      </c>
      <c r="L23" s="96">
        <v>0.1</v>
      </c>
      <c r="M23" s="97">
        <v>0</v>
      </c>
      <c r="N23" s="98">
        <v>0</v>
      </c>
      <c r="O23" s="99">
        <f t="shared" si="4"/>
        <v>0.1</v>
      </c>
      <c r="P23" s="100">
        <f t="shared" si="1"/>
        <v>-80</v>
      </c>
      <c r="Q23" s="96">
        <v>0.2</v>
      </c>
      <c r="R23" s="97">
        <v>0.1</v>
      </c>
      <c r="S23" s="98">
        <v>0.2</v>
      </c>
      <c r="T23" s="99">
        <f t="shared" si="0"/>
        <v>0.5</v>
      </c>
      <c r="U23" s="111"/>
      <c r="V23" s="108" t="s">
        <v>10</v>
      </c>
      <c r="W23" s="48"/>
      <c r="X23" s="7"/>
      <c r="Y23" s="7"/>
    </row>
    <row r="24" spans="1:25" ht="21" customHeight="1" thickBot="1">
      <c r="A24" s="38"/>
      <c r="B24" s="112" t="s">
        <v>30</v>
      </c>
      <c r="C24" s="113"/>
      <c r="D24" s="65">
        <v>0</v>
      </c>
      <c r="E24" s="66">
        <v>0</v>
      </c>
      <c r="F24" s="67">
        <v>0</v>
      </c>
      <c r="G24" s="68">
        <f t="shared" si="2"/>
        <v>0</v>
      </c>
      <c r="H24" s="65">
        <v>0</v>
      </c>
      <c r="I24" s="66">
        <v>0</v>
      </c>
      <c r="J24" s="67">
        <v>0</v>
      </c>
      <c r="K24" s="68">
        <f t="shared" si="3"/>
        <v>0</v>
      </c>
      <c r="L24" s="65">
        <v>0</v>
      </c>
      <c r="M24" s="66">
        <v>0</v>
      </c>
      <c r="N24" s="67">
        <v>0</v>
      </c>
      <c r="O24" s="68">
        <f t="shared" si="4"/>
        <v>0</v>
      </c>
      <c r="P24" s="114">
        <v>0</v>
      </c>
      <c r="Q24" s="65">
        <v>0</v>
      </c>
      <c r="R24" s="66">
        <v>0</v>
      </c>
      <c r="S24" s="67">
        <v>0</v>
      </c>
      <c r="T24" s="68">
        <f t="shared" si="0"/>
        <v>0</v>
      </c>
      <c r="U24" s="115"/>
      <c r="V24" s="116" t="s">
        <v>31</v>
      </c>
      <c r="W24" s="48"/>
      <c r="X24" s="7"/>
      <c r="Y24" s="7"/>
    </row>
    <row r="25" spans="1:25" ht="12" customHeight="1">
      <c r="A25" s="38"/>
      <c r="B25" s="1"/>
      <c r="C25" s="1"/>
      <c r="D25" s="117"/>
      <c r="E25" s="117"/>
      <c r="F25" s="117"/>
      <c r="G25" s="117"/>
      <c r="H25" s="117"/>
      <c r="I25" s="117"/>
      <c r="J25" s="117"/>
      <c r="K25" s="117"/>
      <c r="L25" s="117"/>
      <c r="M25" s="117"/>
      <c r="N25" s="117"/>
      <c r="O25" s="117"/>
      <c r="P25" s="72"/>
      <c r="Q25" s="117"/>
      <c r="R25" s="117"/>
      <c r="S25" s="117"/>
      <c r="T25" s="117"/>
      <c r="U25" s="5"/>
      <c r="V25" s="5"/>
      <c r="W25" s="45"/>
      <c r="X25" s="7"/>
      <c r="Y25" s="7"/>
    </row>
    <row r="26" spans="1:25" ht="21" customHeight="1" thickBot="1">
      <c r="A26" s="38" t="s">
        <v>69</v>
      </c>
      <c r="B26" s="49"/>
      <c r="C26" s="49"/>
      <c r="D26" s="118"/>
      <c r="E26" s="118"/>
      <c r="F26" s="118"/>
      <c r="G26" s="118"/>
      <c r="H26" s="118"/>
      <c r="I26" s="118"/>
      <c r="J26" s="118"/>
      <c r="K26" s="118"/>
      <c r="L26" s="118"/>
      <c r="M26" s="118"/>
      <c r="N26" s="118"/>
      <c r="O26" s="118"/>
      <c r="P26" s="119"/>
      <c r="Q26" s="118"/>
      <c r="R26" s="118"/>
      <c r="S26" s="118"/>
      <c r="T26" s="118"/>
      <c r="U26" s="120"/>
      <c r="V26" s="120"/>
      <c r="W26" s="121" t="s">
        <v>72</v>
      </c>
      <c r="X26" s="7"/>
      <c r="Y26" s="47"/>
    </row>
    <row r="27" spans="1:25" ht="21" customHeight="1" thickBot="1">
      <c r="A27" s="38"/>
      <c r="B27" s="79" t="s">
        <v>52</v>
      </c>
      <c r="C27" s="122"/>
      <c r="D27" s="74">
        <f>SUM(D28:D29)</f>
        <v>0.4</v>
      </c>
      <c r="E27" s="40">
        <f>SUM(E28:E29)</f>
        <v>0.30000000000000004</v>
      </c>
      <c r="F27" s="75">
        <f>SUM(F28:F29)</f>
        <v>0.2</v>
      </c>
      <c r="G27" s="41">
        <f>SUM(D27:F27)</f>
        <v>0.9000000000000001</v>
      </c>
      <c r="H27" s="74">
        <f>SUM(H28:H29)</f>
        <v>0</v>
      </c>
      <c r="I27" s="40">
        <f>SUM(I28:I29)</f>
        <v>0.2</v>
      </c>
      <c r="J27" s="75">
        <f>SUM(J28:J29)</f>
        <v>0.1</v>
      </c>
      <c r="K27" s="41">
        <f>SUM(H27:J27)</f>
        <v>0.30000000000000004</v>
      </c>
      <c r="L27" s="74">
        <f>SUM(L28:L29)</f>
        <v>0.4</v>
      </c>
      <c r="M27" s="40">
        <f>SUM(M28:M29)</f>
        <v>0.5</v>
      </c>
      <c r="N27" s="75">
        <f>SUM(N28:N29)</f>
        <v>0.3</v>
      </c>
      <c r="O27" s="41">
        <f>SUM(L27:N27)</f>
        <v>1.2</v>
      </c>
      <c r="P27" s="123" t="s">
        <v>20</v>
      </c>
      <c r="Q27" s="74">
        <f>SUM(Q28:Q29)</f>
        <v>3.5</v>
      </c>
      <c r="R27" s="40">
        <f>SUM(R28:R29)</f>
        <v>0.2</v>
      </c>
      <c r="S27" s="75">
        <f>SUM(S28:S29)</f>
        <v>0.8</v>
      </c>
      <c r="T27" s="41">
        <f>SUM(Q27:S27)</f>
        <v>4.5</v>
      </c>
      <c r="U27" s="61"/>
      <c r="V27" s="86" t="s">
        <v>53</v>
      </c>
      <c r="W27" s="45"/>
      <c r="X27" s="7"/>
      <c r="Y27" s="7"/>
    </row>
    <row r="28" spans="1:25" ht="21" customHeight="1">
      <c r="A28" s="38"/>
      <c r="B28" s="124"/>
      <c r="C28" s="125" t="s">
        <v>38</v>
      </c>
      <c r="D28" s="50">
        <v>0</v>
      </c>
      <c r="E28" s="58">
        <v>0.2</v>
      </c>
      <c r="F28" s="58">
        <v>0.2</v>
      </c>
      <c r="G28" s="59">
        <f>SUM(D28:F28)</f>
        <v>0.4</v>
      </c>
      <c r="H28" s="50">
        <v>0</v>
      </c>
      <c r="I28" s="58">
        <v>0.1</v>
      </c>
      <c r="J28" s="58">
        <v>0.1</v>
      </c>
      <c r="K28" s="59">
        <f>SUM(H28:J28)</f>
        <v>0.2</v>
      </c>
      <c r="L28" s="50">
        <v>0</v>
      </c>
      <c r="M28" s="58">
        <v>0.3</v>
      </c>
      <c r="N28" s="58">
        <v>0.3</v>
      </c>
      <c r="O28" s="59">
        <f>SUM(L28:N28)</f>
        <v>0.6</v>
      </c>
      <c r="P28" s="126" t="s">
        <v>20</v>
      </c>
      <c r="Q28" s="50">
        <v>0.1</v>
      </c>
      <c r="R28" s="58">
        <v>0.2</v>
      </c>
      <c r="S28" s="58">
        <v>0.8</v>
      </c>
      <c r="T28" s="59">
        <f>SUM(Q28:S28)</f>
        <v>1.1</v>
      </c>
      <c r="U28" s="127" t="s">
        <v>40</v>
      </c>
      <c r="V28" s="101"/>
      <c r="W28" s="45"/>
      <c r="X28" s="7"/>
      <c r="Y28" s="7"/>
    </row>
    <row r="29" spans="1:25" ht="21" customHeight="1">
      <c r="A29" s="38"/>
      <c r="B29" s="124"/>
      <c r="C29" s="128" t="s">
        <v>39</v>
      </c>
      <c r="D29" s="129">
        <v>0.4</v>
      </c>
      <c r="E29" s="105">
        <v>0.1</v>
      </c>
      <c r="F29" s="105">
        <v>0</v>
      </c>
      <c r="G29" s="130">
        <f>SUM(D29:F29)</f>
        <v>0.5</v>
      </c>
      <c r="H29" s="129">
        <v>0</v>
      </c>
      <c r="I29" s="105">
        <v>0.1</v>
      </c>
      <c r="J29" s="105">
        <v>0</v>
      </c>
      <c r="K29" s="130">
        <f>SUM(H29:J29)</f>
        <v>0.1</v>
      </c>
      <c r="L29" s="129">
        <v>0.4</v>
      </c>
      <c r="M29" s="105">
        <v>0.2</v>
      </c>
      <c r="N29" s="105">
        <v>0</v>
      </c>
      <c r="O29" s="130">
        <f>SUM(L29:N29)</f>
        <v>0.6000000000000001</v>
      </c>
      <c r="P29" s="131" t="s">
        <v>20</v>
      </c>
      <c r="Q29" s="129">
        <v>3.4</v>
      </c>
      <c r="R29" s="105">
        <v>0</v>
      </c>
      <c r="S29" s="105">
        <v>0</v>
      </c>
      <c r="T29" s="130">
        <f>SUM(Q29:S29)</f>
        <v>3.4</v>
      </c>
      <c r="U29" s="107" t="s">
        <v>41</v>
      </c>
      <c r="V29" s="101"/>
      <c r="W29" s="45"/>
      <c r="X29" s="7"/>
      <c r="Y29" s="7"/>
    </row>
    <row r="30" spans="1:25" ht="9" customHeight="1" thickBot="1">
      <c r="A30" s="38"/>
      <c r="B30" s="63"/>
      <c r="C30" s="132"/>
      <c r="D30" s="133"/>
      <c r="E30" s="118"/>
      <c r="F30" s="118"/>
      <c r="G30" s="134"/>
      <c r="H30" s="133"/>
      <c r="I30" s="118"/>
      <c r="J30" s="118"/>
      <c r="K30" s="134"/>
      <c r="L30" s="133"/>
      <c r="M30" s="118"/>
      <c r="N30" s="118"/>
      <c r="O30" s="134"/>
      <c r="P30" s="135"/>
      <c r="Q30" s="133"/>
      <c r="R30" s="118"/>
      <c r="S30" s="118"/>
      <c r="T30" s="134"/>
      <c r="U30" s="136"/>
      <c r="V30" s="71"/>
      <c r="W30" s="45"/>
      <c r="X30" s="7"/>
      <c r="Y30" s="7"/>
    </row>
    <row r="31" spans="1:25" ht="9" customHeight="1" thickBot="1">
      <c r="A31" s="38"/>
      <c r="B31" s="110"/>
      <c r="C31" s="110"/>
      <c r="D31" s="117"/>
      <c r="E31" s="117"/>
      <c r="F31" s="117"/>
      <c r="G31" s="117"/>
      <c r="H31" s="117"/>
      <c r="I31" s="117"/>
      <c r="J31" s="117"/>
      <c r="K31" s="117"/>
      <c r="L31" s="117"/>
      <c r="M31" s="117"/>
      <c r="N31" s="117"/>
      <c r="O31" s="117"/>
      <c r="P31" s="72"/>
      <c r="Q31" s="117"/>
      <c r="R31" s="117"/>
      <c r="S31" s="117"/>
      <c r="T31" s="117"/>
      <c r="U31" s="47"/>
      <c r="V31" s="47"/>
      <c r="W31" s="48"/>
      <c r="X31" s="7"/>
      <c r="Y31" s="7"/>
    </row>
    <row r="32" spans="1:25" ht="21" customHeight="1" thickBot="1">
      <c r="A32" s="137" t="s">
        <v>11</v>
      </c>
      <c r="B32" s="1"/>
      <c r="C32" s="1"/>
      <c r="D32" s="74">
        <f>SUM(D33:D34)</f>
        <v>-0.6000000000000001</v>
      </c>
      <c r="E32" s="40">
        <f>SUM(E33:E34)</f>
        <v>-0.1</v>
      </c>
      <c r="F32" s="40">
        <f>SUM(F33:F34)</f>
        <v>0</v>
      </c>
      <c r="G32" s="41">
        <f>SUM(D32:F32)</f>
        <v>-0.7000000000000001</v>
      </c>
      <c r="H32" s="74">
        <f>SUM(H33:H34)</f>
        <v>0.39999999999999997</v>
      </c>
      <c r="I32" s="40">
        <f>SUM(I33:I34)</f>
        <v>-0.1</v>
      </c>
      <c r="J32" s="40">
        <f>SUM(J33:J34)</f>
        <v>0.2</v>
      </c>
      <c r="K32" s="41">
        <f>SUM(H32:J32)</f>
        <v>0.49999999999999994</v>
      </c>
      <c r="L32" s="74">
        <f>SUM(L33:L34)</f>
        <v>-0.19999999999999996</v>
      </c>
      <c r="M32" s="40">
        <f>SUM(M33:M34)</f>
        <v>-0.2</v>
      </c>
      <c r="N32" s="40">
        <f>SUM(N33:N34)</f>
        <v>0.2</v>
      </c>
      <c r="O32" s="41">
        <f>SUM(L32:N32)</f>
        <v>-0.19999999999999996</v>
      </c>
      <c r="P32" s="123" t="s">
        <v>20</v>
      </c>
      <c r="Q32" s="74">
        <f>SUM(Q33:Q34)</f>
        <v>1.7</v>
      </c>
      <c r="R32" s="40">
        <f>SUM(R33:R34)</f>
        <v>0.5</v>
      </c>
      <c r="S32" s="75">
        <f>SUM(S33:S34)</f>
        <v>2.1</v>
      </c>
      <c r="T32" s="41">
        <f>SUM(Q32:S32)</f>
        <v>4.300000000000001</v>
      </c>
      <c r="U32" s="5"/>
      <c r="V32" s="5"/>
      <c r="W32" s="45" t="s">
        <v>12</v>
      </c>
      <c r="X32" s="7"/>
      <c r="Y32" s="7"/>
    </row>
    <row r="33" spans="1:25" ht="21" customHeight="1">
      <c r="A33" s="38"/>
      <c r="B33" s="54" t="s">
        <v>70</v>
      </c>
      <c r="C33" s="55"/>
      <c r="D33" s="50">
        <v>-0.2</v>
      </c>
      <c r="E33" s="58">
        <v>0</v>
      </c>
      <c r="F33" s="58">
        <v>-0.1</v>
      </c>
      <c r="G33" s="59">
        <f>SUM(D33:F33)</f>
        <v>-0.30000000000000004</v>
      </c>
      <c r="H33" s="50">
        <v>0.6</v>
      </c>
      <c r="I33" s="58">
        <v>-0.1</v>
      </c>
      <c r="J33" s="58">
        <v>0.1</v>
      </c>
      <c r="K33" s="59">
        <f>SUM(H33:J33)</f>
        <v>0.6</v>
      </c>
      <c r="L33" s="50">
        <v>0.4</v>
      </c>
      <c r="M33" s="58">
        <v>-0.1</v>
      </c>
      <c r="N33" s="58">
        <v>0</v>
      </c>
      <c r="O33" s="59">
        <f>SUM(L33:N33)</f>
        <v>0.30000000000000004</v>
      </c>
      <c r="P33" s="126" t="s">
        <v>20</v>
      </c>
      <c r="Q33" s="50">
        <v>0.3</v>
      </c>
      <c r="R33" s="58">
        <v>0.8</v>
      </c>
      <c r="S33" s="58">
        <v>0.4</v>
      </c>
      <c r="T33" s="59">
        <f>SUM(Q33:S33)</f>
        <v>1.5</v>
      </c>
      <c r="U33" s="61"/>
      <c r="V33" s="62" t="s">
        <v>71</v>
      </c>
      <c r="W33" s="48"/>
      <c r="X33" s="7"/>
      <c r="Y33" s="7"/>
    </row>
    <row r="34" spans="1:25" ht="21" customHeight="1" thickBot="1">
      <c r="A34" s="38"/>
      <c r="B34" s="138" t="s">
        <v>80</v>
      </c>
      <c r="C34" s="139"/>
      <c r="D34" s="140">
        <v>-0.4</v>
      </c>
      <c r="E34" s="98">
        <v>-0.1</v>
      </c>
      <c r="F34" s="98">
        <v>0.1</v>
      </c>
      <c r="G34" s="68">
        <f>SUM(D34:F34)</f>
        <v>-0.4</v>
      </c>
      <c r="H34" s="140">
        <v>-0.2</v>
      </c>
      <c r="I34" s="98">
        <v>0</v>
      </c>
      <c r="J34" s="98">
        <v>0.1</v>
      </c>
      <c r="K34" s="68">
        <f>SUM(H34:J34)</f>
        <v>-0.1</v>
      </c>
      <c r="L34" s="140">
        <v>-0.6</v>
      </c>
      <c r="M34" s="98">
        <v>-0.1</v>
      </c>
      <c r="N34" s="98">
        <v>0.2</v>
      </c>
      <c r="O34" s="68">
        <f>SUM(L34:N34)</f>
        <v>-0.49999999999999994</v>
      </c>
      <c r="P34" s="131" t="s">
        <v>20</v>
      </c>
      <c r="Q34" s="140">
        <v>1.4</v>
      </c>
      <c r="R34" s="98">
        <v>-0.3</v>
      </c>
      <c r="S34" s="98">
        <v>1.7</v>
      </c>
      <c r="T34" s="68">
        <f>SUM(Q34:S34)</f>
        <v>2.8</v>
      </c>
      <c r="U34" s="70"/>
      <c r="V34" s="71" t="s">
        <v>85</v>
      </c>
      <c r="W34" s="48"/>
      <c r="X34" s="7"/>
      <c r="Y34" s="7"/>
    </row>
    <row r="35" spans="1:25" ht="21" customHeight="1" thickBot="1">
      <c r="A35" s="38"/>
      <c r="B35" s="7"/>
      <c r="C35" s="7"/>
      <c r="D35" s="207" t="s">
        <v>108</v>
      </c>
      <c r="E35" s="208"/>
      <c r="F35" s="209"/>
      <c r="G35" s="210"/>
      <c r="H35" s="207" t="s">
        <v>109</v>
      </c>
      <c r="I35" s="208"/>
      <c r="J35" s="209"/>
      <c r="K35" s="210"/>
      <c r="L35" s="211" t="s">
        <v>109</v>
      </c>
      <c r="M35" s="212"/>
      <c r="N35" s="212"/>
      <c r="O35" s="212"/>
      <c r="P35" s="212"/>
      <c r="Q35" s="207" t="s">
        <v>115</v>
      </c>
      <c r="R35" s="208"/>
      <c r="S35" s="209"/>
      <c r="T35" s="210"/>
      <c r="U35" s="47"/>
      <c r="V35" s="47"/>
      <c r="W35" s="48"/>
      <c r="X35" s="7"/>
      <c r="Y35" s="7"/>
    </row>
    <row r="36" spans="1:25" ht="21" customHeight="1" thickBot="1">
      <c r="A36" s="141" t="s">
        <v>33</v>
      </c>
      <c r="B36" s="142"/>
      <c r="C36" s="142"/>
      <c r="D36" s="39">
        <f>SUM(D10+D12-D16-D27-D32)</f>
        <v>7.4</v>
      </c>
      <c r="E36" s="40">
        <f>SUM(E10+E12-E16-E27-E32)</f>
        <v>4.699999999999999</v>
      </c>
      <c r="F36" s="40">
        <f>SUM(F10+F12-F16-F27-F32)</f>
        <v>1.9000000000000001</v>
      </c>
      <c r="G36" s="41">
        <f>SUM(D36:F36)</f>
        <v>14</v>
      </c>
      <c r="H36" s="39">
        <f>SUM(H10+H12-H16-H27-H32)</f>
        <v>6.199999999999999</v>
      </c>
      <c r="I36" s="40">
        <f>SUM(I10+I12-I16-I27-I32)</f>
        <v>4.199999999999999</v>
      </c>
      <c r="J36" s="40">
        <f>SUM(J10+J12-J16-J27-J32)</f>
        <v>2</v>
      </c>
      <c r="K36" s="41">
        <f>SUM(H36:J36)</f>
        <v>12.399999999999999</v>
      </c>
      <c r="L36" s="39">
        <f>SUM(L10+L12-L16-L27-L32)</f>
        <v>6.2</v>
      </c>
      <c r="M36" s="40">
        <f>SUM(M10+M12-M16-M27-M32)</f>
        <v>4.199999999999999</v>
      </c>
      <c r="N36" s="40">
        <f>SUM(N10+N12-N16-N27-N32)</f>
        <v>2</v>
      </c>
      <c r="O36" s="41">
        <f>SUM(L36:N36)</f>
        <v>12.399999999999999</v>
      </c>
      <c r="P36" s="100">
        <f>ROUND(O36-T36,2)/T36*100</f>
        <v>-59.47712418300654</v>
      </c>
      <c r="Q36" s="39">
        <f>SUM(Q10+Q12-Q16-Q27-Q32)</f>
        <v>14.600000000000001</v>
      </c>
      <c r="R36" s="40">
        <f>SUM(R10+R12-R16-R27-R32)</f>
        <v>11.2</v>
      </c>
      <c r="S36" s="40">
        <f>SUM(S10+S12-S16-S27-S32)</f>
        <v>4.799999999999999</v>
      </c>
      <c r="T36" s="41">
        <f>SUM(Q36:S36)</f>
        <v>30.6</v>
      </c>
      <c r="U36" s="143"/>
      <c r="V36" s="143"/>
      <c r="W36" s="144" t="s">
        <v>42</v>
      </c>
      <c r="X36" s="7"/>
      <c r="Y36" s="7"/>
    </row>
    <row r="37" spans="1:25" ht="21" customHeight="1" thickBot="1">
      <c r="A37" s="145"/>
      <c r="B37" s="35"/>
      <c r="C37" s="35"/>
      <c r="D37" s="205"/>
      <c r="E37" s="205"/>
      <c r="F37" s="205"/>
      <c r="G37" s="205"/>
      <c r="H37" s="205"/>
      <c r="I37" s="205"/>
      <c r="J37" s="205"/>
      <c r="K37" s="205"/>
      <c r="L37" s="205"/>
      <c r="M37" s="205"/>
      <c r="N37" s="205"/>
      <c r="O37" s="205"/>
      <c r="P37" s="46"/>
      <c r="Q37" s="117"/>
      <c r="R37" s="117"/>
      <c r="S37" s="117"/>
      <c r="T37" s="117"/>
      <c r="U37" s="206"/>
      <c r="V37" s="206"/>
      <c r="W37" s="48"/>
      <c r="X37" s="7"/>
      <c r="Y37" s="7"/>
    </row>
    <row r="38" spans="1:25" ht="21" customHeight="1" thickBot="1">
      <c r="A38" s="137" t="s">
        <v>81</v>
      </c>
      <c r="B38" s="1"/>
      <c r="C38" s="1"/>
      <c r="D38" s="50">
        <f>SUM(D39:D40)</f>
        <v>7.4</v>
      </c>
      <c r="E38" s="51">
        <f>SUM(E39:E40)</f>
        <v>4.7</v>
      </c>
      <c r="F38" s="51">
        <f>SUM(F39:F40)</f>
        <v>1.9</v>
      </c>
      <c r="G38" s="52">
        <f>SUM(D38:F38)</f>
        <v>14.000000000000002</v>
      </c>
      <c r="H38" s="50">
        <f>SUM(H39:H40)</f>
        <v>6.2</v>
      </c>
      <c r="I38" s="51">
        <f>SUM(I39:I40)</f>
        <v>4.2</v>
      </c>
      <c r="J38" s="51">
        <f>SUM(J39:J40)</f>
        <v>2</v>
      </c>
      <c r="K38" s="52">
        <f>SUM(H38:J38)</f>
        <v>12.4</v>
      </c>
      <c r="L38" s="50">
        <f>SUM(L39:L40)</f>
        <v>6.2</v>
      </c>
      <c r="M38" s="51">
        <f>SUM(M39:M40)</f>
        <v>4.2</v>
      </c>
      <c r="N38" s="51">
        <f>SUM(N39:N40)</f>
        <v>2</v>
      </c>
      <c r="O38" s="52">
        <f>SUM(L38:N38)</f>
        <v>12.4</v>
      </c>
      <c r="P38" s="76">
        <f>ROUND(O38-T38,2)/T38*100</f>
        <v>-59.47712418300654</v>
      </c>
      <c r="Q38" s="39">
        <f>SUM(Q39:Q40)</f>
        <v>14.600000000000001</v>
      </c>
      <c r="R38" s="40">
        <f>SUM(R39:R40)</f>
        <v>11.2</v>
      </c>
      <c r="S38" s="40">
        <f>SUM(S39:S40)</f>
        <v>4.800000000000001</v>
      </c>
      <c r="T38" s="41">
        <f>SUM(Q38:S38)</f>
        <v>30.6</v>
      </c>
      <c r="U38" s="5"/>
      <c r="V38" s="5"/>
      <c r="W38" s="45" t="s">
        <v>84</v>
      </c>
      <c r="X38" s="7"/>
      <c r="Y38" s="7"/>
    </row>
    <row r="39" spans="1:25" ht="21" customHeight="1">
      <c r="A39" s="146"/>
      <c r="B39" s="54" t="s">
        <v>13</v>
      </c>
      <c r="C39" s="55"/>
      <c r="D39" s="56">
        <v>5.9</v>
      </c>
      <c r="E39" s="57">
        <v>2.1</v>
      </c>
      <c r="F39" s="58">
        <v>1.2</v>
      </c>
      <c r="G39" s="52">
        <f>SUM(D39:F39)</f>
        <v>9.2</v>
      </c>
      <c r="H39" s="56">
        <v>5.3</v>
      </c>
      <c r="I39" s="57">
        <v>2</v>
      </c>
      <c r="J39" s="58">
        <v>1.4</v>
      </c>
      <c r="K39" s="52">
        <f>SUM(H39:J39)</f>
        <v>8.7</v>
      </c>
      <c r="L39" s="56">
        <v>5.3</v>
      </c>
      <c r="M39" s="57">
        <v>2</v>
      </c>
      <c r="N39" s="58">
        <v>1.4</v>
      </c>
      <c r="O39" s="52">
        <f>SUM(L39:N39)</f>
        <v>8.7</v>
      </c>
      <c r="P39" s="60">
        <f>ROUND(O39-T39,2)/T39*100</f>
        <v>-62.97872340425532</v>
      </c>
      <c r="Q39" s="56">
        <v>12.3</v>
      </c>
      <c r="R39" s="57">
        <v>8</v>
      </c>
      <c r="S39" s="58">
        <v>3.2</v>
      </c>
      <c r="T39" s="52">
        <f>SUM(Q39:S39)</f>
        <v>23.5</v>
      </c>
      <c r="U39" s="61"/>
      <c r="V39" s="62" t="s">
        <v>14</v>
      </c>
      <c r="W39" s="48"/>
      <c r="X39" s="7"/>
      <c r="Y39" s="7"/>
    </row>
    <row r="40" spans="1:25" ht="21" customHeight="1" thickBot="1">
      <c r="A40" s="146"/>
      <c r="B40" s="138" t="s">
        <v>15</v>
      </c>
      <c r="C40" s="139"/>
      <c r="D40" s="65">
        <v>1.5</v>
      </c>
      <c r="E40" s="66">
        <v>2.6</v>
      </c>
      <c r="F40" s="67">
        <v>0.7</v>
      </c>
      <c r="G40" s="134">
        <f>SUM(D40:F40)</f>
        <v>4.8</v>
      </c>
      <c r="H40" s="65">
        <v>0.9</v>
      </c>
      <c r="I40" s="66">
        <v>2.2</v>
      </c>
      <c r="J40" s="67">
        <v>0.6</v>
      </c>
      <c r="K40" s="134">
        <f>SUM(H40:J40)</f>
        <v>3.7</v>
      </c>
      <c r="L40" s="65">
        <v>0.9</v>
      </c>
      <c r="M40" s="66">
        <v>2.2</v>
      </c>
      <c r="N40" s="67">
        <v>0.6</v>
      </c>
      <c r="O40" s="134">
        <f>SUM(L40:N40)</f>
        <v>3.7</v>
      </c>
      <c r="P40" s="147">
        <f>ROUND(O40-T40,2)/T40*100</f>
        <v>-47.887323943661976</v>
      </c>
      <c r="Q40" s="65">
        <v>2.3</v>
      </c>
      <c r="R40" s="66">
        <v>3.2</v>
      </c>
      <c r="S40" s="67">
        <v>1.6</v>
      </c>
      <c r="T40" s="134">
        <f>SUM(Q40:S40)</f>
        <v>7.1</v>
      </c>
      <c r="U40" s="70"/>
      <c r="V40" s="71" t="s">
        <v>16</v>
      </c>
      <c r="W40" s="48"/>
      <c r="X40" s="7"/>
      <c r="Y40" s="7"/>
    </row>
    <row r="41" spans="1:25" ht="9" customHeight="1" thickBot="1">
      <c r="A41" s="141"/>
      <c r="B41" s="142"/>
      <c r="C41" s="142"/>
      <c r="D41" s="148"/>
      <c r="E41" s="148"/>
      <c r="F41" s="148"/>
      <c r="G41" s="148"/>
      <c r="H41" s="148"/>
      <c r="I41" s="148"/>
      <c r="J41" s="148"/>
      <c r="K41" s="148"/>
      <c r="L41" s="148"/>
      <c r="M41" s="148"/>
      <c r="N41" s="148"/>
      <c r="O41" s="148"/>
      <c r="P41" s="148"/>
      <c r="Q41" s="148"/>
      <c r="R41" s="148"/>
      <c r="S41" s="148"/>
      <c r="T41" s="148"/>
      <c r="U41" s="143"/>
      <c r="V41" s="143"/>
      <c r="W41" s="149"/>
      <c r="X41" s="7"/>
      <c r="Y41" s="7"/>
    </row>
    <row r="42" spans="1:25" ht="9" customHeight="1" thickBot="1">
      <c r="A42" s="150"/>
      <c r="B42" s="142"/>
      <c r="C42" s="142"/>
      <c r="D42" s="148"/>
      <c r="E42" s="148"/>
      <c r="F42" s="148"/>
      <c r="G42" s="148"/>
      <c r="H42" s="148"/>
      <c r="I42" s="148"/>
      <c r="J42" s="148"/>
      <c r="K42" s="148"/>
      <c r="L42" s="148"/>
      <c r="M42" s="148"/>
      <c r="N42" s="148"/>
      <c r="O42" s="148"/>
      <c r="P42" s="148"/>
      <c r="Q42" s="148"/>
      <c r="R42" s="148"/>
      <c r="S42" s="148"/>
      <c r="T42" s="148"/>
      <c r="U42" s="143"/>
      <c r="V42" s="143"/>
      <c r="W42" s="151"/>
      <c r="X42" s="7"/>
      <c r="Y42" s="7"/>
    </row>
    <row r="43" spans="1:158" ht="21" customHeight="1" thickBot="1">
      <c r="A43" s="152" t="s">
        <v>82</v>
      </c>
      <c r="B43" s="150"/>
      <c r="C43" s="150"/>
      <c r="D43" s="153">
        <v>0.3</v>
      </c>
      <c r="E43" s="51">
        <v>0.4</v>
      </c>
      <c r="F43" s="51">
        <v>0</v>
      </c>
      <c r="G43" s="42">
        <f>SUM(D43:F43)</f>
        <v>0.7</v>
      </c>
      <c r="H43" s="153">
        <v>0.7</v>
      </c>
      <c r="I43" s="51">
        <v>0.6</v>
      </c>
      <c r="J43" s="51">
        <v>0.2</v>
      </c>
      <c r="K43" s="42">
        <f>SUM(H43:J43)</f>
        <v>1.4999999999999998</v>
      </c>
      <c r="L43" s="153">
        <f>H43</f>
        <v>0.7</v>
      </c>
      <c r="M43" s="51">
        <f>I43</f>
        <v>0.6</v>
      </c>
      <c r="N43" s="51">
        <f>J43</f>
        <v>0.2</v>
      </c>
      <c r="O43" s="42">
        <f>SUM(L43:N43)</f>
        <v>1.4999999999999998</v>
      </c>
      <c r="P43" s="154">
        <f>ROUND(O43-T43,2)/T43*100</f>
        <v>-51.61290322580645</v>
      </c>
      <c r="Q43" s="153">
        <v>1.8</v>
      </c>
      <c r="R43" s="51">
        <v>0.8</v>
      </c>
      <c r="S43" s="51">
        <v>0.5</v>
      </c>
      <c r="T43" s="42">
        <f>SUM(Q43:S43)</f>
        <v>3.1</v>
      </c>
      <c r="U43" s="155"/>
      <c r="V43" s="155"/>
      <c r="W43" s="156" t="s">
        <v>83</v>
      </c>
      <c r="X43" s="157"/>
      <c r="Y43" s="157"/>
      <c r="EV43" s="7"/>
      <c r="EW43" s="7"/>
      <c r="EX43" s="7"/>
      <c r="EY43" s="7"/>
      <c r="EZ43" s="7"/>
      <c r="FA43" s="7"/>
      <c r="FB43" s="7"/>
    </row>
    <row r="44" spans="1:151" ht="9" customHeight="1" thickBot="1">
      <c r="A44" s="158"/>
      <c r="B44" s="159"/>
      <c r="C44" s="159"/>
      <c r="D44" s="159"/>
      <c r="E44" s="159"/>
      <c r="F44" s="159"/>
      <c r="G44" s="159"/>
      <c r="H44" s="159"/>
      <c r="I44" s="159"/>
      <c r="J44" s="159"/>
      <c r="K44" s="159"/>
      <c r="L44" s="159"/>
      <c r="M44" s="159"/>
      <c r="N44" s="159"/>
      <c r="O44" s="159"/>
      <c r="P44" s="159"/>
      <c r="Q44" s="159"/>
      <c r="R44" s="159"/>
      <c r="S44" s="159"/>
      <c r="T44" s="159"/>
      <c r="U44" s="160"/>
      <c r="V44" s="160"/>
      <c r="W44" s="157"/>
      <c r="X44" s="157"/>
      <c r="Y44" s="157"/>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row>
    <row r="45" spans="1:151" ht="21" customHeight="1">
      <c r="A45" s="161" t="s">
        <v>117</v>
      </c>
      <c r="B45" s="162"/>
      <c r="C45" s="162"/>
      <c r="D45" s="188"/>
      <c r="E45" s="189"/>
      <c r="F45" s="189"/>
      <c r="G45" s="190"/>
      <c r="H45" s="188"/>
      <c r="I45" s="189"/>
      <c r="J45" s="189"/>
      <c r="K45" s="190"/>
      <c r="L45" s="188"/>
      <c r="M45" s="189"/>
      <c r="N45" s="189"/>
      <c r="O45" s="190"/>
      <c r="P45" s="163"/>
      <c r="Q45" s="188"/>
      <c r="R45" s="189"/>
      <c r="S45" s="189"/>
      <c r="T45" s="190"/>
      <c r="U45" s="164"/>
      <c r="V45" s="164"/>
      <c r="W45" s="165" t="s">
        <v>118</v>
      </c>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row>
    <row r="46" spans="1:151" ht="21" customHeight="1">
      <c r="A46" s="137" t="s">
        <v>89</v>
      </c>
      <c r="B46" s="110"/>
      <c r="C46" s="110"/>
      <c r="D46" s="191"/>
      <c r="E46" s="192"/>
      <c r="F46" s="192"/>
      <c r="G46" s="193"/>
      <c r="H46" s="191"/>
      <c r="I46" s="192"/>
      <c r="J46" s="192"/>
      <c r="K46" s="193"/>
      <c r="L46" s="191"/>
      <c r="M46" s="192"/>
      <c r="N46" s="192"/>
      <c r="O46" s="193"/>
      <c r="P46" s="166"/>
      <c r="Q46" s="191"/>
      <c r="R46" s="192"/>
      <c r="S46" s="192"/>
      <c r="T46" s="193"/>
      <c r="U46" s="120"/>
      <c r="V46" s="120"/>
      <c r="W46" s="45" t="s">
        <v>90</v>
      </c>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row>
    <row r="47" spans="1:151" ht="21" customHeight="1">
      <c r="A47" s="167"/>
      <c r="B47" s="110" t="s">
        <v>91</v>
      </c>
      <c r="C47" s="110"/>
      <c r="D47" s="194">
        <v>0</v>
      </c>
      <c r="E47" s="195">
        <v>0</v>
      </c>
      <c r="F47" s="195">
        <v>0</v>
      </c>
      <c r="G47" s="196">
        <f>SUM(D47:F47)</f>
        <v>0</v>
      </c>
      <c r="H47" s="194">
        <v>0</v>
      </c>
      <c r="I47" s="195">
        <v>0</v>
      </c>
      <c r="J47" s="195">
        <v>0</v>
      </c>
      <c r="K47" s="196">
        <f>SUM(H47:J47)</f>
        <v>0</v>
      </c>
      <c r="L47" s="194">
        <v>0</v>
      </c>
      <c r="M47" s="195">
        <v>0</v>
      </c>
      <c r="N47" s="195">
        <v>0</v>
      </c>
      <c r="O47" s="196">
        <f>SUM(L47:N47)</f>
        <v>0</v>
      </c>
      <c r="P47" s="168" t="s">
        <v>20</v>
      </c>
      <c r="Q47" s="194">
        <v>0</v>
      </c>
      <c r="R47" s="195">
        <v>0</v>
      </c>
      <c r="S47" s="195">
        <v>0</v>
      </c>
      <c r="T47" s="196">
        <f>SUM(Q47:S47)</f>
        <v>0</v>
      </c>
      <c r="U47" s="120"/>
      <c r="V47" s="47" t="s">
        <v>92</v>
      </c>
      <c r="W47" s="48"/>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row>
    <row r="48" spans="1:151" ht="21" customHeight="1">
      <c r="A48" s="167"/>
      <c r="B48" s="110" t="s">
        <v>93</v>
      </c>
      <c r="C48" s="110"/>
      <c r="D48" s="194">
        <v>0</v>
      </c>
      <c r="E48" s="195">
        <v>0</v>
      </c>
      <c r="F48" s="195">
        <v>0</v>
      </c>
      <c r="G48" s="196">
        <f>SUM(D48:F48)</f>
        <v>0</v>
      </c>
      <c r="H48" s="194">
        <v>0</v>
      </c>
      <c r="I48" s="195">
        <v>0</v>
      </c>
      <c r="J48" s="195">
        <v>0.2</v>
      </c>
      <c r="K48" s="196">
        <f>SUM(H48:J48)</f>
        <v>0.2</v>
      </c>
      <c r="L48" s="194">
        <v>0</v>
      </c>
      <c r="M48" s="195">
        <v>0</v>
      </c>
      <c r="N48" s="195">
        <v>0.2</v>
      </c>
      <c r="O48" s="196">
        <f>SUM(L48:N48)</f>
        <v>0.2</v>
      </c>
      <c r="P48" s="168" t="s">
        <v>20</v>
      </c>
      <c r="Q48" s="194">
        <v>0</v>
      </c>
      <c r="R48" s="195">
        <v>0</v>
      </c>
      <c r="S48" s="195">
        <v>0</v>
      </c>
      <c r="T48" s="196">
        <f>SUM(Q48:S48)</f>
        <v>0</v>
      </c>
      <c r="U48" s="120"/>
      <c r="V48" s="47" t="s">
        <v>94</v>
      </c>
      <c r="W48" s="48"/>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row>
    <row r="49" spans="1:151" ht="21" customHeight="1">
      <c r="A49" s="167"/>
      <c r="B49" s="110" t="s">
        <v>95</v>
      </c>
      <c r="C49" s="110"/>
      <c r="D49" s="194">
        <v>0</v>
      </c>
      <c r="E49" s="195">
        <v>0</v>
      </c>
      <c r="F49" s="195">
        <v>0</v>
      </c>
      <c r="G49" s="196">
        <f>SUM(D49:F49)</f>
        <v>0</v>
      </c>
      <c r="H49" s="194">
        <v>0</v>
      </c>
      <c r="I49" s="195">
        <v>0</v>
      </c>
      <c r="J49" s="195">
        <v>0.2</v>
      </c>
      <c r="K49" s="196">
        <f>SUM(H49:J49)</f>
        <v>0.2</v>
      </c>
      <c r="L49" s="194">
        <v>0</v>
      </c>
      <c r="M49" s="195">
        <v>0</v>
      </c>
      <c r="N49" s="195">
        <v>0.2</v>
      </c>
      <c r="O49" s="196">
        <f>SUM(L49:N49)</f>
        <v>0.2</v>
      </c>
      <c r="P49" s="168" t="s">
        <v>20</v>
      </c>
      <c r="Q49" s="194">
        <v>0</v>
      </c>
      <c r="R49" s="195">
        <v>0</v>
      </c>
      <c r="S49" s="195">
        <v>0</v>
      </c>
      <c r="T49" s="196">
        <f>SUM(Q49:S49)</f>
        <v>0</v>
      </c>
      <c r="U49" s="120"/>
      <c r="V49" s="47" t="s">
        <v>96</v>
      </c>
      <c r="W49" s="48"/>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row>
    <row r="50" spans="1:151" ht="21" customHeight="1">
      <c r="A50" s="167"/>
      <c r="B50" s="110" t="s">
        <v>97</v>
      </c>
      <c r="C50" s="110"/>
      <c r="D50" s="197">
        <v>0</v>
      </c>
      <c r="E50" s="198">
        <v>0</v>
      </c>
      <c r="F50" s="198">
        <v>0</v>
      </c>
      <c r="G50" s="199">
        <f>SUM(D50:F50)</f>
        <v>0</v>
      </c>
      <c r="H50" s="197">
        <v>0</v>
      </c>
      <c r="I50" s="198">
        <v>0</v>
      </c>
      <c r="J50" s="198">
        <v>0</v>
      </c>
      <c r="K50" s="199">
        <f>SUM(H50:J50)</f>
        <v>0</v>
      </c>
      <c r="L50" s="197">
        <v>0</v>
      </c>
      <c r="M50" s="198">
        <v>0</v>
      </c>
      <c r="N50" s="198">
        <v>0</v>
      </c>
      <c r="O50" s="199">
        <f>SUM(L50:N50)</f>
        <v>0</v>
      </c>
      <c r="P50" s="169" t="s">
        <v>20</v>
      </c>
      <c r="Q50" s="197">
        <v>0</v>
      </c>
      <c r="R50" s="198">
        <v>0</v>
      </c>
      <c r="S50" s="198">
        <v>0</v>
      </c>
      <c r="T50" s="199">
        <f>SUM(Q50:S50)</f>
        <v>0</v>
      </c>
      <c r="U50" s="120"/>
      <c r="V50" s="47" t="s">
        <v>98</v>
      </c>
      <c r="W50" s="48"/>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row>
    <row r="51" spans="1:151" ht="21" customHeight="1" thickBot="1">
      <c r="A51" s="170"/>
      <c r="B51" s="171" t="s">
        <v>99</v>
      </c>
      <c r="C51" s="171"/>
      <c r="D51" s="200">
        <f aca="true" t="shared" si="5" ref="D51:O51">SUM(D47+D48)-(D49+D50)</f>
        <v>0</v>
      </c>
      <c r="E51" s="172">
        <f t="shared" si="5"/>
        <v>0</v>
      </c>
      <c r="F51" s="172">
        <f t="shared" si="5"/>
        <v>0</v>
      </c>
      <c r="G51" s="201">
        <f t="shared" si="5"/>
        <v>0</v>
      </c>
      <c r="H51" s="200">
        <f t="shared" si="5"/>
        <v>0</v>
      </c>
      <c r="I51" s="172">
        <f t="shared" si="5"/>
        <v>0</v>
      </c>
      <c r="J51" s="172">
        <f t="shared" si="5"/>
        <v>0</v>
      </c>
      <c r="K51" s="201">
        <f t="shared" si="5"/>
        <v>0</v>
      </c>
      <c r="L51" s="200">
        <f t="shared" si="5"/>
        <v>0</v>
      </c>
      <c r="M51" s="172">
        <f t="shared" si="5"/>
        <v>0</v>
      </c>
      <c r="N51" s="172">
        <f t="shared" si="5"/>
        <v>0</v>
      </c>
      <c r="O51" s="201">
        <f t="shared" si="5"/>
        <v>0</v>
      </c>
      <c r="P51" s="135" t="s">
        <v>20</v>
      </c>
      <c r="Q51" s="200">
        <f>SUM(Q47+Q48)-(Q49+Q50)</f>
        <v>0</v>
      </c>
      <c r="R51" s="172">
        <f>SUM(R47+R48)-(R49+R50)</f>
        <v>0</v>
      </c>
      <c r="S51" s="172">
        <f>SUM(S47+S48)-(S49+S50)</f>
        <v>0</v>
      </c>
      <c r="T51" s="201">
        <f>SUM(T47+T48)-(T49+T50)</f>
        <v>0</v>
      </c>
      <c r="U51" s="173"/>
      <c r="V51" s="174" t="s">
        <v>100</v>
      </c>
      <c r="W51" s="149"/>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row>
    <row r="52" spans="1:151" ht="9" customHeight="1">
      <c r="A52" s="175"/>
      <c r="B52" s="176"/>
      <c r="C52" s="176"/>
      <c r="D52" s="177"/>
      <c r="E52" s="177"/>
      <c r="F52" s="177"/>
      <c r="G52" s="177"/>
      <c r="H52" s="177"/>
      <c r="I52" s="177"/>
      <c r="J52" s="177"/>
      <c r="K52" s="177"/>
      <c r="L52" s="177"/>
      <c r="M52" s="178"/>
      <c r="N52" s="177"/>
      <c r="O52" s="177"/>
      <c r="P52" s="177"/>
      <c r="Q52" s="179"/>
      <c r="R52" s="180"/>
      <c r="S52" s="181"/>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row>
    <row r="53" spans="1:15" s="157" customFormat="1" ht="21.75" customHeight="1">
      <c r="A53" s="158" t="s">
        <v>17</v>
      </c>
      <c r="B53" s="159" t="s">
        <v>54</v>
      </c>
      <c r="C53" s="159"/>
      <c r="D53" s="159"/>
      <c r="E53" s="159"/>
      <c r="F53" s="159"/>
      <c r="G53" s="159"/>
      <c r="H53" s="159"/>
      <c r="I53" s="159"/>
      <c r="J53" s="159"/>
      <c r="K53" s="159"/>
      <c r="L53" s="159"/>
      <c r="M53" s="159"/>
      <c r="N53" s="159"/>
      <c r="O53" s="159"/>
    </row>
    <row r="54" spans="1:15" s="157" customFormat="1" ht="21.75" customHeight="1">
      <c r="A54" s="158"/>
      <c r="B54" s="159" t="s">
        <v>75</v>
      </c>
      <c r="C54" s="159"/>
      <c r="D54" s="159"/>
      <c r="E54" s="159"/>
      <c r="F54" s="159"/>
      <c r="G54" s="159"/>
      <c r="H54" s="159"/>
      <c r="I54" s="159"/>
      <c r="J54" s="159"/>
      <c r="K54" s="159"/>
      <c r="L54" s="159"/>
      <c r="M54" s="159"/>
      <c r="N54" s="159"/>
      <c r="O54" s="159"/>
    </row>
    <row r="55" spans="1:15" s="157" customFormat="1" ht="21.75" customHeight="1">
      <c r="A55" s="182" t="s">
        <v>18</v>
      </c>
      <c r="B55" s="157" t="s">
        <v>62</v>
      </c>
      <c r="D55" s="159"/>
      <c r="E55" s="159"/>
      <c r="F55" s="159"/>
      <c r="G55" s="159"/>
      <c r="H55" s="159"/>
      <c r="I55" s="159"/>
      <c r="J55" s="159"/>
      <c r="K55" s="159"/>
      <c r="L55" s="159"/>
      <c r="M55" s="159"/>
      <c r="N55" s="159"/>
      <c r="O55" s="159"/>
    </row>
    <row r="56" spans="2:15" s="157" customFormat="1" ht="21.75" customHeight="1">
      <c r="B56" s="157" t="s">
        <v>63</v>
      </c>
      <c r="D56" s="159"/>
      <c r="E56" s="159"/>
      <c r="F56" s="159"/>
      <c r="G56" s="159"/>
      <c r="H56" s="159"/>
      <c r="I56" s="159"/>
      <c r="J56" s="159"/>
      <c r="K56" s="159"/>
      <c r="L56" s="159"/>
      <c r="M56" s="159"/>
      <c r="N56" s="159"/>
      <c r="O56" s="159"/>
    </row>
    <row r="57" spans="1:15" s="157" customFormat="1" ht="21.75" customHeight="1">
      <c r="A57" s="158" t="s">
        <v>19</v>
      </c>
      <c r="B57" s="159" t="s">
        <v>21</v>
      </c>
      <c r="C57" s="159"/>
      <c r="D57" s="159"/>
      <c r="E57" s="159"/>
      <c r="F57" s="159"/>
      <c r="G57" s="159"/>
      <c r="H57" s="159"/>
      <c r="I57" s="159"/>
      <c r="J57" s="159"/>
      <c r="K57" s="158"/>
      <c r="L57" s="159"/>
      <c r="M57" s="202"/>
      <c r="N57" s="187"/>
      <c r="O57" s="159"/>
    </row>
    <row r="58" spans="1:168" s="157" customFormat="1" ht="21.75" customHeight="1">
      <c r="A58" s="158" t="s">
        <v>20</v>
      </c>
      <c r="B58" s="159" t="s">
        <v>55</v>
      </c>
      <c r="C58" s="159"/>
      <c r="D58" s="159"/>
      <c r="E58" s="159"/>
      <c r="F58" s="159"/>
      <c r="G58" s="159"/>
      <c r="H58" s="159"/>
      <c r="I58" s="187"/>
      <c r="J58" s="187"/>
      <c r="K58" s="159"/>
      <c r="L58" s="159"/>
      <c r="M58" s="202"/>
      <c r="N58" s="202"/>
      <c r="O58" s="159"/>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row>
    <row r="59" spans="1:168" s="157" customFormat="1" ht="21.75" customHeight="1">
      <c r="A59" s="183" t="s">
        <v>23</v>
      </c>
      <c r="B59" s="159" t="s">
        <v>56</v>
      </c>
      <c r="C59" s="159"/>
      <c r="D59" s="159"/>
      <c r="E59" s="159"/>
      <c r="F59" s="159"/>
      <c r="G59" s="159"/>
      <c r="H59" s="159"/>
      <c r="I59" s="187"/>
      <c r="J59" s="187"/>
      <c r="K59" s="159"/>
      <c r="L59" s="159"/>
      <c r="M59" s="187"/>
      <c r="N59" s="187"/>
      <c r="O59" s="159"/>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row>
    <row r="60" spans="2:168" s="157" customFormat="1" ht="21.75" customHeight="1">
      <c r="B60" s="157" t="s">
        <v>27</v>
      </c>
      <c r="C60" s="159"/>
      <c r="D60" s="159"/>
      <c r="E60" s="203"/>
      <c r="H60" s="203" t="s">
        <v>86</v>
      </c>
      <c r="J60" s="204">
        <v>259</v>
      </c>
      <c r="K60" s="159" t="s">
        <v>79</v>
      </c>
      <c r="N60" s="187"/>
      <c r="O60" s="159"/>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row>
    <row r="61" spans="1:15" s="157" customFormat="1" ht="21.75" customHeight="1">
      <c r="A61" s="158"/>
      <c r="B61" s="159"/>
      <c r="C61" s="159"/>
      <c r="D61" s="159"/>
      <c r="E61" s="203"/>
      <c r="H61" s="203" t="s">
        <v>87</v>
      </c>
      <c r="J61" s="204">
        <v>37</v>
      </c>
      <c r="K61" s="159" t="s">
        <v>32</v>
      </c>
      <c r="N61" s="187"/>
      <c r="O61" s="159"/>
    </row>
    <row r="62" spans="1:15" s="157" customFormat="1" ht="21.75" customHeight="1">
      <c r="A62" s="158"/>
      <c r="B62" s="159"/>
      <c r="C62" s="159"/>
      <c r="D62" s="159"/>
      <c r="E62" s="159"/>
      <c r="H62" s="159" t="s">
        <v>103</v>
      </c>
      <c r="J62" s="187" t="s">
        <v>116</v>
      </c>
      <c r="K62" s="159" t="s">
        <v>32</v>
      </c>
      <c r="O62" s="159"/>
    </row>
    <row r="63" spans="1:15" s="157" customFormat="1" ht="21.75" customHeight="1">
      <c r="A63" s="158" t="s">
        <v>22</v>
      </c>
      <c r="B63" s="159" t="s">
        <v>64</v>
      </c>
      <c r="C63" s="159"/>
      <c r="D63" s="159"/>
      <c r="E63" s="159"/>
      <c r="F63" s="159"/>
      <c r="G63" s="159"/>
      <c r="H63" s="159"/>
      <c r="I63" s="159"/>
      <c r="J63" s="159"/>
      <c r="K63" s="159"/>
      <c r="L63" s="159"/>
      <c r="M63" s="159"/>
      <c r="N63" s="159"/>
      <c r="O63" s="159"/>
    </row>
    <row r="64" spans="1:15" s="157" customFormat="1" ht="21.75" customHeight="1">
      <c r="A64" s="158"/>
      <c r="B64" s="159" t="s">
        <v>65</v>
      </c>
      <c r="C64" s="159"/>
      <c r="D64" s="159"/>
      <c r="E64" s="159"/>
      <c r="F64" s="159"/>
      <c r="G64" s="159"/>
      <c r="H64" s="159"/>
      <c r="I64" s="159"/>
      <c r="J64" s="159"/>
      <c r="K64" s="159"/>
      <c r="L64" s="159"/>
      <c r="M64" s="159"/>
      <c r="N64" s="159"/>
      <c r="O64" s="159"/>
    </row>
    <row r="65" spans="1:15" s="157" customFormat="1" ht="21.75" customHeight="1">
      <c r="A65" s="183" t="s">
        <v>5</v>
      </c>
      <c r="B65" s="159" t="s">
        <v>76</v>
      </c>
      <c r="C65" s="159"/>
      <c r="D65" s="159"/>
      <c r="E65" s="159"/>
      <c r="F65" s="159"/>
      <c r="G65" s="159"/>
      <c r="H65" s="159"/>
      <c r="I65" s="159"/>
      <c r="J65" s="159"/>
      <c r="K65" s="159"/>
      <c r="L65" s="159"/>
      <c r="M65" s="159"/>
      <c r="N65" s="159"/>
      <c r="O65" s="159"/>
    </row>
    <row r="66" spans="1:161" s="157" customFormat="1" ht="21.75" customHeight="1">
      <c r="A66" s="183" t="s">
        <v>57</v>
      </c>
      <c r="B66" s="184" t="s">
        <v>61</v>
      </c>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row>
    <row r="67" spans="1:161" s="157" customFormat="1" ht="21.75" customHeight="1">
      <c r="A67" s="185"/>
      <c r="B67" s="185" t="s">
        <v>60</v>
      </c>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row>
    <row r="68" s="7" customFormat="1" ht="18.75"/>
  </sheetData>
  <mergeCells count="24">
    <mergeCell ref="D4:G4"/>
    <mergeCell ref="H4:K4"/>
    <mergeCell ref="L4:O4"/>
    <mergeCell ref="Q4:T4"/>
    <mergeCell ref="D5:G5"/>
    <mergeCell ref="H5:K5"/>
    <mergeCell ref="L5:O5"/>
    <mergeCell ref="Q5:T5"/>
    <mergeCell ref="D9:G9"/>
    <mergeCell ref="H9:K9"/>
    <mergeCell ref="L9:O9"/>
    <mergeCell ref="Q9:T9"/>
    <mergeCell ref="D11:G11"/>
    <mergeCell ref="H11:K11"/>
    <mergeCell ref="L11:O11"/>
    <mergeCell ref="Q11:T11"/>
    <mergeCell ref="H37:K37"/>
    <mergeCell ref="L37:O37"/>
    <mergeCell ref="U37:V37"/>
    <mergeCell ref="D35:G35"/>
    <mergeCell ref="H35:K35"/>
    <mergeCell ref="L35:P35"/>
    <mergeCell ref="Q35:T35"/>
    <mergeCell ref="D37:G37"/>
  </mergeCells>
  <printOptions horizontalCentered="1"/>
  <pageMargins left="0.3937007874015748" right="0.3937007874015748" top="0.7086614173228347" bottom="0.3937007874015748" header="0" footer="0"/>
  <pageSetup horizontalDpi="600" verticalDpi="600" orientation="landscape" paperSize="9" scale="3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2004-05-25T11:32:23Z</cp:lastPrinted>
  <dcterms:created xsi:type="dcterms:W3CDTF">2002-02-15T09:17:36Z</dcterms:created>
  <dcterms:modified xsi:type="dcterms:W3CDTF">2004-05-26T10:12:05Z</dcterms:modified>
  <cp:category/>
  <cp:version/>
  <cp:contentType/>
  <cp:contentStatus/>
</cp:coreProperties>
</file>