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s Sep 03" sheetId="1" r:id="rId1"/>
  </sheets>
  <definedNames/>
  <calcPr fullCalcOnLoad="1"/>
</workbook>
</file>

<file path=xl/sharedStrings.xml><?xml version="1.0" encoding="utf-8"?>
<sst xmlns="http://schemas.openxmlformats.org/spreadsheetml/2006/main" count="160" uniqueCount="120">
  <si>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</si>
  <si>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</si>
  <si>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</si>
  <si>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</si>
  <si>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</si>
  <si>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</si>
  <si>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</si>
  <si>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</si>
  <si>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</si>
  <si>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</si>
  <si>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</si>
  <si>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</si>
  <si>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</si>
  <si>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</si>
  <si>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</si>
  <si>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</si>
  <si>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</si>
  <si>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</si>
  <si>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</si>
  <si>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</si>
  <si>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</si>
  <si>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</si>
  <si>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</si>
  <si>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</si>
  <si>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</si>
  <si>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</si>
  <si>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</si>
  <si>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</si>
  <si>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</si>
  <si>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</si>
  <si>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</si>
  <si>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</si>
  <si>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</si>
  <si>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</si>
  <si>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</si>
  <si>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</si>
  <si>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</si>
  <si>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</si>
  <si>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</si>
  <si>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</si>
  <si>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</si>
  <si>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</si>
  <si>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</si>
  <si>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</si>
  <si>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</si>
  <si>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</si>
  <si>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</si>
  <si>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</si>
  <si>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</si>
  <si>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</si>
  <si>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</si>
  <si>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</si>
  <si>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</si>
  <si>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</si>
  <si>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</si>
  <si>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</si>
  <si>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</si>
  <si>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</si>
  <si>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</si>
  <si>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</si>
  <si>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</si>
  <si>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</si>
  <si>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</si>
  <si>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</si>
  <si>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</si>
  <si>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</si>
  <si>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</si>
  <si>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</si>
  <si>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</si>
  <si>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</si>
  <si>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</si>
  <si>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</si>
  <si>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Sep 2002</t>
  </si>
  <si>
    <t>'000 t</t>
  </si>
  <si>
    <t>1 Oct/Okt 2002</t>
  </si>
  <si>
    <t>(g) Stock stored at: (8)</t>
  </si>
  <si>
    <t xml:space="preserve">Surplus(-)/Deficit(+) </t>
  </si>
  <si>
    <t xml:space="preserve">Surplus(-)/Tekort(+) </t>
  </si>
  <si>
    <t>(g) Voorraad geberg by: (8)</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</si>
  <si>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</si>
  <si>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</si>
  <si>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</si>
  <si>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(i) Imports destined for exports not</t>
  </si>
  <si>
    <t>(i) Invoere bestem vir uitvoere nie</t>
  </si>
  <si>
    <t xml:space="preserve">    included in the above information</t>
  </si>
  <si>
    <t xml:space="preserve">    ingesluit in inligting hierbo nie  </t>
  </si>
  <si>
    <t>Opening stock</t>
  </si>
  <si>
    <t>Beginvoorraad</t>
  </si>
  <si>
    <t>Imported</t>
  </si>
  <si>
    <t>Ingevoer</t>
  </si>
  <si>
    <t>Exported</t>
  </si>
  <si>
    <t>Uitgevoer</t>
  </si>
  <si>
    <t>Stock surplus(-)/deficit(+)</t>
  </si>
  <si>
    <t>Voorraad surplus(-)/tekort(+)</t>
  </si>
  <si>
    <t>Stock</t>
  </si>
  <si>
    <t>Voorraad</t>
  </si>
  <si>
    <t>hierbo, is beskikbaar op SAGIS se webblad: http://www.sagis.org.za onder die tabel "Maandelikse Inligting".</t>
  </si>
  <si>
    <t>(9)</t>
  </si>
  <si>
    <t xml:space="preserve">Amendments to previously published information for months other than above are available on SAGIS's website: http://www.sagis.org.za on the table  "Monthly Information"./Wysigings aan reeds gepubliseerde inligting, vir maande anders as </t>
  </si>
  <si>
    <t>Aug 2003</t>
  </si>
  <si>
    <t>31 Aug 2003</t>
  </si>
  <si>
    <t>1 Aug 2003</t>
  </si>
  <si>
    <t>van gars in kommersiële strukture en moet geensins as 'n bevestiging of aanduiding van eiendomsreg geag word nie.</t>
  </si>
  <si>
    <t>Sep 2003</t>
  </si>
  <si>
    <t>1 Sep 2003</t>
  </si>
  <si>
    <t>Prog. Oct/Okt 2002 - Sep 2003</t>
  </si>
  <si>
    <t>Oct/Okt 2002 - Sep 2003</t>
  </si>
  <si>
    <t>Oct/Okt 2001 - Sep 2002</t>
  </si>
  <si>
    <t>Prog. Oct/Okt 2001 - Sep 2002</t>
  </si>
  <si>
    <t>30 Sep 2003</t>
  </si>
  <si>
    <t>30 Sep 2002</t>
  </si>
  <si>
    <t>Heelgars</t>
  </si>
  <si>
    <t>Aug 2002</t>
  </si>
  <si>
    <t>ton (On request of the industry./Op versoek van die bedryf.)</t>
  </si>
  <si>
    <t xml:space="preserve">SMI-112003  </t>
  </si>
  <si>
    <t>26/11/2003</t>
  </si>
  <si>
    <t>Final/Finaal</t>
  </si>
  <si>
    <t xml:space="preserve">179 886 </t>
  </si>
  <si>
    <t>BARLEY/GARS - 2002/2003 Year (Oct - Sep) FINAL / 2002/2003 Jaar (Okt - Sep) FINAAL (2)</t>
  </si>
  <si>
    <t>(h) Garsmout ingevoer (6)</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</si>
</sst>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1">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7" xfId="0" applyNumberFormat="1" applyFont="1" applyFill="1" applyBorder="1" applyAlignment="1">
      <alignment horizontal="right"/>
    </xf>
    <xf numFmtId="172" fontId="4" fillId="0" borderId="58" xfId="0" applyNumberFormat="1" applyFont="1" applyFill="1" applyBorder="1" applyAlignment="1" quotePrefix="1">
      <alignment horizontal="center"/>
    </xf>
    <xf numFmtId="172" fontId="4" fillId="0" borderId="59"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4" fillId="0" borderId="14" xfId="0" applyFont="1" applyFill="1" applyBorder="1" applyAlignment="1">
      <alignment/>
    </xf>
    <xf numFmtId="0" fontId="3" fillId="0" borderId="1" xfId="0" applyFont="1" applyFill="1" applyBorder="1" applyAlignment="1">
      <alignment horizontal="left"/>
    </xf>
    <xf numFmtId="0" fontId="3" fillId="0" borderId="2" xfId="0" applyFont="1" applyFill="1" applyBorder="1" applyAlignment="1">
      <alignment horizontal="left"/>
    </xf>
    <xf numFmtId="172" fontId="4" fillId="0" borderId="1" xfId="0" applyNumberFormat="1" applyFont="1" applyFill="1" applyBorder="1" applyAlignment="1" quotePrefix="1">
      <alignment horizontal="center"/>
    </xf>
    <xf numFmtId="0" fontId="3" fillId="0" borderId="4" xfId="0" applyFont="1" applyFill="1" applyBorder="1" applyAlignment="1">
      <alignment horizontal="right"/>
    </xf>
    <xf numFmtId="172" fontId="4" fillId="0" borderId="0" xfId="0" applyNumberFormat="1" applyFont="1" applyFill="1" applyBorder="1" applyAlignment="1">
      <alignment horizontal="right"/>
    </xf>
    <xf numFmtId="172" fontId="4" fillId="0" borderId="40" xfId="0" applyNumberFormat="1" applyFont="1" applyFill="1" applyBorder="1" applyAlignment="1">
      <alignment horizontal="right"/>
    </xf>
    <xf numFmtId="172" fontId="4" fillId="0" borderId="60" xfId="0" applyNumberFormat="1" applyFont="1" applyFill="1" applyBorder="1" applyAlignment="1">
      <alignment horizontal="right"/>
    </xf>
    <xf numFmtId="17" fontId="6" fillId="0" borderId="0" xfId="0" applyNumberFormat="1" applyFont="1" applyFill="1" applyAlignment="1" quotePrefix="1">
      <alignment horizontal="left"/>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1" xfId="0" applyNumberFormat="1" applyFont="1" applyFill="1" applyBorder="1" applyAlignment="1" quotePrefix="1">
      <alignment horizontal="center"/>
    </xf>
    <xf numFmtId="49" fontId="4" fillId="0" borderId="5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6" xfId="0" applyNumberFormat="1" applyFont="1" applyFill="1" applyBorder="1" applyAlignment="1" quotePrefix="1">
      <alignment horizontal="center"/>
    </xf>
    <xf numFmtId="0" fontId="1" fillId="0" borderId="0" xfId="0" applyFont="1" applyFill="1" applyBorder="1" applyAlignment="1">
      <alignment horizontal="center"/>
    </xf>
    <xf numFmtId="0" fontId="2" fillId="0" borderId="11" xfId="0" applyFont="1" applyFill="1" applyBorder="1" applyAlignment="1" quotePrefix="1">
      <alignment horizontal="center"/>
    </xf>
    <xf numFmtId="0" fontId="4" fillId="0" borderId="16"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514350</xdr:colOff>
      <xdr:row>55</xdr:row>
      <xdr:rowOff>152400</xdr:rowOff>
    </xdr:from>
    <xdr:to>
      <xdr:col>16</xdr:col>
      <xdr:colOff>3009900</xdr:colOff>
      <xdr:row>60</xdr:row>
      <xdr:rowOff>95250</xdr:rowOff>
    </xdr:to>
    <xdr:pic>
      <xdr:nvPicPr>
        <xdr:cNvPr id="1" name="Picture 1"/>
        <xdr:cNvPicPr preferRelativeResize="1">
          <a:picLocks noChangeAspect="1"/>
        </xdr:cNvPicPr>
      </xdr:nvPicPr>
      <xdr:blipFill>
        <a:blip r:embed="rId1"/>
        <a:stretch>
          <a:fillRect/>
        </a:stretch>
      </xdr:blipFill>
      <xdr:spPr>
        <a:xfrm>
          <a:off x="17783175" y="13620750"/>
          <a:ext cx="2495550" cy="1276350"/>
        </a:xfrm>
        <a:prstGeom prst="rect">
          <a:avLst/>
        </a:prstGeom>
        <a:noFill/>
        <a:ln w="9525" cmpd="sng">
          <a:noFill/>
        </a:ln>
      </xdr:spPr>
    </xdr:pic>
    <xdr:clientData/>
  </xdr:twoCellAnchor>
  <xdr:twoCellAnchor>
    <xdr:from>
      <xdr:col>19</xdr:col>
      <xdr:colOff>0</xdr:colOff>
      <xdr:row>55</xdr:row>
      <xdr:rowOff>142875</xdr:rowOff>
    </xdr:from>
    <xdr:to>
      <xdr:col>19</xdr:col>
      <xdr:colOff>0</xdr:colOff>
      <xdr:row>60</xdr:row>
      <xdr:rowOff>85725</xdr:rowOff>
    </xdr:to>
    <xdr:pic>
      <xdr:nvPicPr>
        <xdr:cNvPr id="2" name="Picture 4"/>
        <xdr:cNvPicPr preferRelativeResize="1">
          <a:picLocks noChangeAspect="1"/>
        </xdr:cNvPicPr>
      </xdr:nvPicPr>
      <xdr:blipFill>
        <a:blip r:embed="rId1"/>
        <a:stretch>
          <a:fillRect/>
        </a:stretch>
      </xdr:blipFill>
      <xdr:spPr>
        <a:xfrm>
          <a:off x="21164550" y="13611225"/>
          <a:ext cx="0" cy="1276350"/>
        </a:xfrm>
        <a:prstGeom prst="rect">
          <a:avLst/>
        </a:prstGeom>
        <a:noFill/>
        <a:ln w="9525" cmpd="sng">
          <a:noFill/>
        </a:ln>
      </xdr:spPr>
    </xdr:pic>
    <xdr:clientData/>
  </xdr:twoCellAnchor>
  <xdr:twoCellAnchor>
    <xdr:from>
      <xdr:col>19</xdr:col>
      <xdr:colOff>0</xdr:colOff>
      <xdr:row>55</xdr:row>
      <xdr:rowOff>142875</xdr:rowOff>
    </xdr:from>
    <xdr:to>
      <xdr:col>19</xdr:col>
      <xdr:colOff>0</xdr:colOff>
      <xdr:row>60</xdr:row>
      <xdr:rowOff>85725</xdr:rowOff>
    </xdr:to>
    <xdr:pic>
      <xdr:nvPicPr>
        <xdr:cNvPr id="3" name="Picture 5"/>
        <xdr:cNvPicPr preferRelativeResize="1">
          <a:picLocks noChangeAspect="1"/>
        </xdr:cNvPicPr>
      </xdr:nvPicPr>
      <xdr:blipFill>
        <a:blip r:embed="rId1"/>
        <a:stretch>
          <a:fillRect/>
        </a:stretch>
      </xdr:blipFill>
      <xdr:spPr>
        <a:xfrm>
          <a:off x="21164550" y="13611225"/>
          <a:ext cx="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E1134"/>
  <sheetViews>
    <sheetView tabSelected="1" zoomScale="50" zoomScaleNormal="50" workbookViewId="0" topLeftCell="A1">
      <pane ySplit="9" topLeftCell="BM10" activePane="bottomLeft" state="frozen"/>
      <selection pane="topLeft" activeCell="D1" sqref="D1"/>
      <selection pane="bottomLeft" activeCell="C13" sqref="C13"/>
    </sheetView>
  </sheetViews>
  <sheetFormatPr defaultColWidth="9.140625" defaultRowHeight="12.75"/>
  <cols>
    <col min="1" max="1" width="8.421875" style="165" customWidth="1"/>
    <col min="2" max="2" width="2.8515625" style="165" customWidth="1"/>
    <col min="3" max="3" width="47.140625" style="165" customWidth="1"/>
    <col min="4" max="16" width="15.421875" style="165" customWidth="1"/>
    <col min="17" max="17" width="47.140625" style="165" customWidth="1"/>
    <col min="18" max="18" width="2.8515625" style="165" customWidth="1"/>
    <col min="19" max="19" width="8.421875" style="164" customWidth="1"/>
    <col min="20" max="24" width="7.8515625" style="164" customWidth="1"/>
    <col min="25" max="16384" width="7.8515625" style="165" customWidth="1"/>
  </cols>
  <sheetData>
    <row r="1" spans="1:24" s="4" customFormat="1" ht="21" customHeight="1">
      <c r="A1" s="1" t="s">
        <v>114</v>
      </c>
      <c r="B1" s="1"/>
      <c r="C1" s="1"/>
      <c r="D1" s="226" t="s">
        <v>27</v>
      </c>
      <c r="E1" s="226"/>
      <c r="F1" s="226"/>
      <c r="G1" s="226"/>
      <c r="H1" s="226"/>
      <c r="I1" s="226"/>
      <c r="J1" s="226"/>
      <c r="K1" s="226"/>
      <c r="L1" s="226"/>
      <c r="M1" s="226"/>
      <c r="N1" s="226"/>
      <c r="O1" s="226"/>
      <c r="P1" s="226"/>
      <c r="Q1" s="2"/>
      <c r="R1" s="2"/>
      <c r="S1" s="173" t="s">
        <v>115</v>
      </c>
      <c r="T1" s="3"/>
      <c r="U1" s="3"/>
      <c r="V1" s="3"/>
      <c r="W1" s="3"/>
      <c r="X1" s="3"/>
    </row>
    <row r="2" spans="1:24" s="4" customFormat="1" ht="21" customHeight="1">
      <c r="A2" s="226" t="s">
        <v>118</v>
      </c>
      <c r="B2" s="226"/>
      <c r="C2" s="226"/>
      <c r="D2" s="226"/>
      <c r="E2" s="226"/>
      <c r="F2" s="226"/>
      <c r="G2" s="226"/>
      <c r="H2" s="226"/>
      <c r="I2" s="226"/>
      <c r="J2" s="226"/>
      <c r="K2" s="226"/>
      <c r="L2" s="226"/>
      <c r="M2" s="226"/>
      <c r="N2" s="226"/>
      <c r="O2" s="226"/>
      <c r="P2" s="226"/>
      <c r="Q2" s="226"/>
      <c r="R2" s="226"/>
      <c r="S2" s="226"/>
      <c r="T2" s="3"/>
      <c r="U2" s="3"/>
      <c r="V2" s="3"/>
      <c r="W2" s="3"/>
      <c r="X2" s="3"/>
    </row>
    <row r="3" spans="1:24" s="4" customFormat="1" ht="21" customHeight="1" thickBot="1">
      <c r="A3" s="227" t="s">
        <v>73</v>
      </c>
      <c r="B3" s="227"/>
      <c r="C3" s="227"/>
      <c r="D3" s="227"/>
      <c r="E3" s="227"/>
      <c r="F3" s="227"/>
      <c r="G3" s="227"/>
      <c r="H3" s="227"/>
      <c r="I3" s="227"/>
      <c r="J3" s="227"/>
      <c r="K3" s="227"/>
      <c r="L3" s="227"/>
      <c r="M3" s="227"/>
      <c r="N3" s="227"/>
      <c r="O3" s="227"/>
      <c r="P3" s="227"/>
      <c r="Q3" s="227"/>
      <c r="R3" s="227"/>
      <c r="S3" s="227"/>
      <c r="T3" s="3"/>
      <c r="U3" s="3"/>
      <c r="V3" s="3"/>
      <c r="W3" s="3"/>
      <c r="X3" s="3"/>
    </row>
    <row r="4" spans="1:24" s="11" customFormat="1" ht="21" customHeight="1">
      <c r="A4" s="5"/>
      <c r="B4" s="6"/>
      <c r="C4" s="6"/>
      <c r="D4" s="215" t="s">
        <v>99</v>
      </c>
      <c r="E4" s="216"/>
      <c r="F4" s="217"/>
      <c r="G4" s="221" t="s">
        <v>103</v>
      </c>
      <c r="H4" s="216"/>
      <c r="I4" s="217"/>
      <c r="J4" s="232" t="s">
        <v>0</v>
      </c>
      <c r="K4" s="233"/>
      <c r="L4" s="233"/>
      <c r="M4" s="7"/>
      <c r="N4" s="232" t="s">
        <v>0</v>
      </c>
      <c r="O4" s="233"/>
      <c r="P4" s="234"/>
      <c r="Q4" s="8"/>
      <c r="R4" s="8"/>
      <c r="S4" s="9"/>
      <c r="T4" s="10"/>
      <c r="U4" s="10"/>
      <c r="V4" s="10"/>
      <c r="W4" s="10"/>
      <c r="X4" s="10"/>
    </row>
    <row r="5" spans="1:24" s="11" customFormat="1" ht="21" customHeight="1" thickBot="1">
      <c r="A5" s="12"/>
      <c r="B5" s="13"/>
      <c r="C5" s="13"/>
      <c r="D5" s="218"/>
      <c r="E5" s="219"/>
      <c r="F5" s="220"/>
      <c r="G5" s="218" t="s">
        <v>116</v>
      </c>
      <c r="H5" s="219"/>
      <c r="I5" s="220"/>
      <c r="J5" s="218" t="s">
        <v>106</v>
      </c>
      <c r="K5" s="219"/>
      <c r="L5" s="219"/>
      <c r="M5" s="14" t="s">
        <v>1</v>
      </c>
      <c r="N5" s="218" t="s">
        <v>107</v>
      </c>
      <c r="O5" s="219"/>
      <c r="P5" s="220"/>
      <c r="Q5" s="15"/>
      <c r="R5" s="15"/>
      <c r="S5" s="16"/>
      <c r="T5" s="10"/>
      <c r="U5" s="10"/>
      <c r="V5" s="10"/>
      <c r="W5" s="10"/>
      <c r="X5" s="10"/>
    </row>
    <row r="6" spans="1:24" s="11" customFormat="1" ht="21" customHeight="1">
      <c r="A6" s="12"/>
      <c r="B6" s="13"/>
      <c r="C6" s="13"/>
      <c r="D6" s="17" t="s">
        <v>36</v>
      </c>
      <c r="E6" s="18" t="s">
        <v>37</v>
      </c>
      <c r="F6" s="19" t="s">
        <v>2</v>
      </c>
      <c r="G6" s="17" t="s">
        <v>36</v>
      </c>
      <c r="H6" s="18" t="s">
        <v>37</v>
      </c>
      <c r="I6" s="19" t="s">
        <v>2</v>
      </c>
      <c r="J6" s="17" t="s">
        <v>36</v>
      </c>
      <c r="K6" s="18" t="s">
        <v>37</v>
      </c>
      <c r="L6" s="19" t="s">
        <v>2</v>
      </c>
      <c r="M6" s="20" t="s">
        <v>59</v>
      </c>
      <c r="N6" s="17" t="s">
        <v>36</v>
      </c>
      <c r="O6" s="18" t="s">
        <v>37</v>
      </c>
      <c r="P6" s="19" t="s">
        <v>2</v>
      </c>
      <c r="Q6" s="15"/>
      <c r="R6" s="15"/>
      <c r="S6" s="16"/>
      <c r="T6" s="10"/>
      <c r="U6" s="10"/>
      <c r="V6" s="10"/>
      <c r="W6" s="10"/>
      <c r="X6" s="10"/>
    </row>
    <row r="7" spans="1:24" s="11" customFormat="1" ht="21" customHeight="1" thickBot="1">
      <c r="A7" s="21"/>
      <c r="B7" s="22"/>
      <c r="C7" s="22"/>
      <c r="D7" s="23" t="s">
        <v>28</v>
      </c>
      <c r="E7" s="24" t="s">
        <v>29</v>
      </c>
      <c r="F7" s="25" t="s">
        <v>3</v>
      </c>
      <c r="G7" s="23" t="s">
        <v>28</v>
      </c>
      <c r="H7" s="24" t="s">
        <v>29</v>
      </c>
      <c r="I7" s="25" t="s">
        <v>3</v>
      </c>
      <c r="J7" s="23" t="s">
        <v>28</v>
      </c>
      <c r="K7" s="24" t="s">
        <v>29</v>
      </c>
      <c r="L7" s="25" t="s">
        <v>3</v>
      </c>
      <c r="M7" s="26"/>
      <c r="N7" s="23" t="s">
        <v>28</v>
      </c>
      <c r="O7" s="24" t="s">
        <v>29</v>
      </c>
      <c r="P7" s="25" t="s">
        <v>3</v>
      </c>
      <c r="Q7" s="27"/>
      <c r="R7" s="27"/>
      <c r="S7" s="28"/>
      <c r="T7" s="10"/>
      <c r="U7" s="10"/>
      <c r="V7" s="10"/>
      <c r="W7" s="10"/>
      <c r="X7" s="10"/>
    </row>
    <row r="8" spans="1:24"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row>
    <row r="9" spans="1:24" s="11" customFormat="1" ht="21" customHeight="1" thickBot="1">
      <c r="A9" s="33"/>
      <c r="B9" s="34"/>
      <c r="C9" s="34"/>
      <c r="D9" s="222" t="s">
        <v>101</v>
      </c>
      <c r="E9" s="223"/>
      <c r="F9" s="224"/>
      <c r="G9" s="222" t="s">
        <v>104</v>
      </c>
      <c r="H9" s="223"/>
      <c r="I9" s="224"/>
      <c r="J9" s="229" t="s">
        <v>74</v>
      </c>
      <c r="K9" s="230"/>
      <c r="L9" s="230"/>
      <c r="M9" s="35"/>
      <c r="N9" s="229" t="s">
        <v>38</v>
      </c>
      <c r="O9" s="230"/>
      <c r="P9" s="231"/>
      <c r="Q9" s="34"/>
      <c r="R9" s="34"/>
      <c r="S9" s="36"/>
      <c r="T9" s="10"/>
      <c r="U9" s="10"/>
      <c r="V9" s="10"/>
      <c r="W9" s="10"/>
      <c r="X9" s="10"/>
    </row>
    <row r="10" spans="1:24" s="11" customFormat="1" ht="21" customHeight="1" thickBot="1">
      <c r="A10" s="37" t="s">
        <v>47</v>
      </c>
      <c r="B10" s="38"/>
      <c r="C10" s="38"/>
      <c r="D10" s="39">
        <v>119</v>
      </c>
      <c r="E10" s="40">
        <v>5.3</v>
      </c>
      <c r="F10" s="41">
        <f>SUM(D10:E10)</f>
        <v>124.3</v>
      </c>
      <c r="G10" s="40">
        <v>94.1</v>
      </c>
      <c r="H10" s="40">
        <v>4.4</v>
      </c>
      <c r="I10" s="41">
        <f>SUM(G10:H10)</f>
        <v>98.5</v>
      </c>
      <c r="J10" s="39">
        <v>42.5</v>
      </c>
      <c r="K10" s="40">
        <v>3.9</v>
      </c>
      <c r="L10" s="41">
        <f>SUM(J10:K10)</f>
        <v>46.4</v>
      </c>
      <c r="M10" s="167">
        <f>ROUND((L10-P10)/(P10)*(100),2)</f>
        <v>-9.38</v>
      </c>
      <c r="N10" s="39">
        <v>50.1</v>
      </c>
      <c r="O10" s="50">
        <v>1.1</v>
      </c>
      <c r="P10" s="41">
        <f>SUM(N10:O10)</f>
        <v>51.2</v>
      </c>
      <c r="Q10" s="43"/>
      <c r="S10" s="44" t="s">
        <v>39</v>
      </c>
      <c r="T10" s="10"/>
      <c r="U10" s="10"/>
      <c r="V10" s="10"/>
      <c r="W10" s="10"/>
      <c r="X10" s="10"/>
    </row>
    <row r="11" spans="1:24" s="11" customFormat="1" ht="21" customHeight="1" thickBot="1">
      <c r="A11" s="37"/>
      <c r="B11" s="10"/>
      <c r="C11" s="10"/>
      <c r="D11" s="212"/>
      <c r="E11" s="212"/>
      <c r="F11" s="212"/>
      <c r="G11" s="171"/>
      <c r="H11" s="171"/>
      <c r="I11" s="171"/>
      <c r="J11" s="228" t="s">
        <v>105</v>
      </c>
      <c r="K11" s="228"/>
      <c r="L11" s="228"/>
      <c r="M11" s="45"/>
      <c r="N11" s="219" t="s">
        <v>108</v>
      </c>
      <c r="O11" s="219"/>
      <c r="P11" s="219"/>
      <c r="Q11" s="46"/>
      <c r="R11" s="46"/>
      <c r="S11" s="47"/>
      <c r="T11" s="10"/>
      <c r="U11" s="10"/>
      <c r="V11" s="10"/>
      <c r="W11" s="10"/>
      <c r="X11" s="10"/>
    </row>
    <row r="12" spans="1:24" s="11" customFormat="1" ht="21" customHeight="1" thickBot="1">
      <c r="A12" s="37" t="s">
        <v>4</v>
      </c>
      <c r="B12" s="48"/>
      <c r="C12" s="48"/>
      <c r="D12" s="49">
        <f>SUM(D13:D14)</f>
        <v>0</v>
      </c>
      <c r="E12" s="50">
        <f>SUM(E13:E14)</f>
        <v>0</v>
      </c>
      <c r="F12" s="51">
        <f>SUM(D12:E12)</f>
        <v>0</v>
      </c>
      <c r="G12" s="49">
        <f>SUM(G13:G14)</f>
        <v>0</v>
      </c>
      <c r="H12" s="50">
        <f>SUM(H13:H14)</f>
        <v>0</v>
      </c>
      <c r="I12" s="51">
        <f>SUM(G12:H12)</f>
        <v>0</v>
      </c>
      <c r="J12" s="39">
        <f>J13+J14</f>
        <v>298.9</v>
      </c>
      <c r="K12" s="52">
        <f>K13+K14</f>
        <v>13.7</v>
      </c>
      <c r="L12" s="41">
        <f>SUM(J12:K12)</f>
        <v>312.59999999999997</v>
      </c>
      <c r="M12" s="151" t="s">
        <v>22</v>
      </c>
      <c r="N12" s="39">
        <f>N13+N14</f>
        <v>272.6</v>
      </c>
      <c r="O12" s="52">
        <f>O13+O14</f>
        <v>25.7</v>
      </c>
      <c r="P12" s="41">
        <f>SUM(N12:O12)</f>
        <v>298.3</v>
      </c>
      <c r="Q12" s="43"/>
      <c r="R12" s="43"/>
      <c r="S12" s="44" t="s">
        <v>5</v>
      </c>
      <c r="T12" s="10"/>
      <c r="U12" s="10"/>
      <c r="V12" s="10"/>
      <c r="W12" s="10"/>
      <c r="X12" s="10"/>
    </row>
    <row r="13" spans="1:24" s="11" customFormat="1" ht="21" customHeight="1">
      <c r="A13" s="37"/>
      <c r="B13" s="55" t="s">
        <v>60</v>
      </c>
      <c r="C13" s="56"/>
      <c r="D13" s="57">
        <v>0</v>
      </c>
      <c r="E13" s="58">
        <v>0</v>
      </c>
      <c r="F13" s="54">
        <f>SUM(D13:E13)</f>
        <v>0</v>
      </c>
      <c r="G13" s="57">
        <v>0</v>
      </c>
      <c r="H13" s="58">
        <v>0</v>
      </c>
      <c r="I13" s="54">
        <f>SUM(G13:H13)</f>
        <v>0</v>
      </c>
      <c r="J13" s="57">
        <v>166.2</v>
      </c>
      <c r="K13" s="58">
        <v>13.7</v>
      </c>
      <c r="L13" s="54">
        <f>SUM(J13:K13)</f>
        <v>179.89999999999998</v>
      </c>
      <c r="M13" s="98">
        <f>ROUND((L13-P13)/(P13)*(100),2)</f>
        <v>36.91</v>
      </c>
      <c r="N13" s="57">
        <v>105.7</v>
      </c>
      <c r="O13" s="58">
        <v>25.7</v>
      </c>
      <c r="P13" s="54">
        <f>SUM(N13:O13)</f>
        <v>131.4</v>
      </c>
      <c r="Q13" s="59"/>
      <c r="R13" s="60" t="s">
        <v>61</v>
      </c>
      <c r="S13" s="47"/>
      <c r="T13" s="10"/>
      <c r="U13" s="10"/>
      <c r="V13" s="10"/>
      <c r="W13" s="10"/>
      <c r="X13" s="10"/>
    </row>
    <row r="14" spans="1:24" s="11" customFormat="1" ht="21" customHeight="1" thickBot="1">
      <c r="A14" s="37"/>
      <c r="B14" s="61" t="s">
        <v>30</v>
      </c>
      <c r="C14" s="62"/>
      <c r="D14" s="63">
        <v>0</v>
      </c>
      <c r="E14" s="64">
        <v>0</v>
      </c>
      <c r="F14" s="65">
        <f>SUM(D14:E14)</f>
        <v>0</v>
      </c>
      <c r="G14" s="63">
        <v>0</v>
      </c>
      <c r="H14" s="64">
        <v>0</v>
      </c>
      <c r="I14" s="65">
        <f>SUM(G14:H14)</f>
        <v>0</v>
      </c>
      <c r="J14" s="63">
        <v>132.7</v>
      </c>
      <c r="K14" s="66">
        <v>0</v>
      </c>
      <c r="L14" s="65">
        <f>SUM(J14:K14)</f>
        <v>132.7</v>
      </c>
      <c r="M14" s="67" t="s">
        <v>22</v>
      </c>
      <c r="N14" s="63">
        <v>166.9</v>
      </c>
      <c r="O14" s="66">
        <v>0</v>
      </c>
      <c r="P14" s="65">
        <f>SUM(N14:O14)</f>
        <v>166.9</v>
      </c>
      <c r="Q14" s="68"/>
      <c r="R14" s="69" t="s">
        <v>31</v>
      </c>
      <c r="S14" s="47"/>
      <c r="T14" s="10"/>
      <c r="U14" s="10"/>
      <c r="V14" s="10"/>
      <c r="W14" s="10"/>
      <c r="X14" s="10"/>
    </row>
    <row r="15" spans="1:24"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row>
    <row r="16" spans="1:24" s="11" customFormat="1" ht="21" customHeight="1" thickBot="1">
      <c r="A16" s="37" t="s">
        <v>7</v>
      </c>
      <c r="B16" s="72"/>
      <c r="C16" s="48"/>
      <c r="D16" s="39">
        <f>SUM(D18:D22)</f>
        <v>25.3</v>
      </c>
      <c r="E16" s="50">
        <f>SUM(E18:E22)</f>
        <v>0.7000000000000001</v>
      </c>
      <c r="F16" s="42">
        <f>SUM(D16:E16)</f>
        <v>26</v>
      </c>
      <c r="G16" s="39">
        <f>SUM(G18:G22)</f>
        <v>20.1</v>
      </c>
      <c r="H16" s="50">
        <f>SUM(H18:H22)</f>
        <v>0.8</v>
      </c>
      <c r="I16" s="42">
        <f>SUM(G16:H16)</f>
        <v>20.900000000000002</v>
      </c>
      <c r="J16" s="39">
        <f>SUM(J18:J22)</f>
        <v>269.5</v>
      </c>
      <c r="K16" s="50">
        <f>SUM(K18:K22)</f>
        <v>15.7</v>
      </c>
      <c r="L16" s="42">
        <f>SUM(J16:K16)</f>
        <v>285.2</v>
      </c>
      <c r="M16" s="167">
        <f aca="true" t="shared" si="0" ref="M16:M22">ROUND((L16-P16)/(P16)*(100),2)</f>
        <v>-6.34</v>
      </c>
      <c r="N16" s="39">
        <f>SUM(N18:N22)</f>
        <v>267.20000000000005</v>
      </c>
      <c r="O16" s="50">
        <f>SUM(O18:O22)</f>
        <v>37.3</v>
      </c>
      <c r="P16" s="42">
        <f>SUM(N16:O16)</f>
        <v>304.50000000000006</v>
      </c>
      <c r="Q16" s="43"/>
      <c r="R16" s="43"/>
      <c r="S16" s="44" t="s">
        <v>8</v>
      </c>
      <c r="T16" s="10"/>
      <c r="U16" s="10"/>
      <c r="V16" s="10"/>
      <c r="W16" s="10"/>
      <c r="X16" s="10"/>
    </row>
    <row r="17" spans="1:24" s="11" customFormat="1" ht="21" customHeight="1">
      <c r="A17" s="37"/>
      <c r="B17" s="73" t="s">
        <v>32</v>
      </c>
      <c r="C17" s="74"/>
      <c r="D17" s="75">
        <f>SUM(D18:D19)</f>
        <v>25.1</v>
      </c>
      <c r="E17" s="58">
        <f>SUM(E18:E19)</f>
        <v>0.30000000000000004</v>
      </c>
      <c r="F17" s="51">
        <f>SUM(D17:E17)</f>
        <v>25.400000000000002</v>
      </c>
      <c r="G17" s="57">
        <f>SUM(G18:G19)</f>
        <v>19.8</v>
      </c>
      <c r="H17" s="58">
        <f>SUM(H18:H19)</f>
        <v>0.4</v>
      </c>
      <c r="I17" s="51">
        <f>SUM(G17:H17)</f>
        <v>20.2</v>
      </c>
      <c r="J17" s="57">
        <f>SUM(J18:J19)</f>
        <v>262.8</v>
      </c>
      <c r="K17" s="58">
        <f>SUM(K18:K19)</f>
        <v>11.9</v>
      </c>
      <c r="L17" s="51">
        <f>SUM(J17:K17)</f>
        <v>274.7</v>
      </c>
      <c r="M17" s="169">
        <f t="shared" si="0"/>
        <v>-4.22</v>
      </c>
      <c r="N17" s="57">
        <f>SUM(N18:N19)</f>
        <v>257.2</v>
      </c>
      <c r="O17" s="58">
        <f>SUM(O18:O19)</f>
        <v>29.6</v>
      </c>
      <c r="P17" s="51">
        <f>SUM(N17:O17)</f>
        <v>286.8</v>
      </c>
      <c r="Q17" s="76"/>
      <c r="R17" s="77" t="s">
        <v>33</v>
      </c>
      <c r="S17" s="44"/>
      <c r="T17" s="10"/>
      <c r="U17" s="10"/>
      <c r="V17" s="10"/>
      <c r="W17" s="10"/>
      <c r="X17" s="10"/>
    </row>
    <row r="18" spans="1:24" s="11" customFormat="1" ht="21" customHeight="1">
      <c r="A18" s="37"/>
      <c r="B18" s="79"/>
      <c r="C18" s="55" t="s">
        <v>9</v>
      </c>
      <c r="D18" s="80">
        <v>25.1</v>
      </c>
      <c r="E18" s="81">
        <v>0.2</v>
      </c>
      <c r="F18" s="82">
        <f>SUM(D18:E18)</f>
        <v>25.3</v>
      </c>
      <c r="G18" s="80">
        <v>19.8</v>
      </c>
      <c r="H18" s="81">
        <v>0.2</v>
      </c>
      <c r="I18" s="82">
        <f>SUM(G18:H18)</f>
        <v>20</v>
      </c>
      <c r="J18" s="80">
        <v>262.8</v>
      </c>
      <c r="K18" s="81">
        <v>3.6</v>
      </c>
      <c r="L18" s="82">
        <f>SUM(J18:K18)</f>
        <v>266.40000000000003</v>
      </c>
      <c r="M18" s="98">
        <f t="shared" si="0"/>
        <v>3.58</v>
      </c>
      <c r="N18" s="80">
        <v>257.2</v>
      </c>
      <c r="O18" s="81">
        <v>0</v>
      </c>
      <c r="P18" s="82">
        <f>SUM(N18:O18)</f>
        <v>257.2</v>
      </c>
      <c r="Q18" s="60" t="s">
        <v>48</v>
      </c>
      <c r="R18" s="83"/>
      <c r="S18" s="47"/>
      <c r="T18" s="10"/>
      <c r="U18" s="10"/>
      <c r="V18" s="10"/>
      <c r="W18" s="10"/>
      <c r="X18" s="10"/>
    </row>
    <row r="19" spans="1:24" s="11" customFormat="1" ht="21" customHeight="1">
      <c r="A19" s="37"/>
      <c r="B19" s="84"/>
      <c r="C19" s="85" t="s">
        <v>40</v>
      </c>
      <c r="D19" s="86">
        <v>0</v>
      </c>
      <c r="E19" s="87">
        <v>0.1</v>
      </c>
      <c r="F19" s="88">
        <f>E19+D19</f>
        <v>0.1</v>
      </c>
      <c r="G19" s="86">
        <v>0</v>
      </c>
      <c r="H19" s="87">
        <v>0.2</v>
      </c>
      <c r="I19" s="88">
        <f>H19+G19</f>
        <v>0.2</v>
      </c>
      <c r="J19" s="86">
        <v>0</v>
      </c>
      <c r="K19" s="87">
        <v>8.3</v>
      </c>
      <c r="L19" s="88">
        <f>K19+J19</f>
        <v>8.3</v>
      </c>
      <c r="M19" s="166">
        <f t="shared" si="0"/>
        <v>-71.96</v>
      </c>
      <c r="N19" s="86">
        <v>0</v>
      </c>
      <c r="O19" s="87">
        <v>29.6</v>
      </c>
      <c r="P19" s="88">
        <f>O19+N19</f>
        <v>29.6</v>
      </c>
      <c r="Q19" s="89" t="s">
        <v>46</v>
      </c>
      <c r="R19" s="90"/>
      <c r="S19" s="47"/>
      <c r="T19" s="10"/>
      <c r="U19" s="10"/>
      <c r="V19" s="10"/>
      <c r="W19" s="10"/>
      <c r="X19" s="10"/>
    </row>
    <row r="20" spans="1:24" s="11" customFormat="1" ht="21" customHeight="1">
      <c r="A20" s="37"/>
      <c r="B20" s="91" t="s">
        <v>10</v>
      </c>
      <c r="C20" s="92"/>
      <c r="D20" s="93">
        <v>0.2</v>
      </c>
      <c r="E20" s="94">
        <v>0.3</v>
      </c>
      <c r="F20" s="95">
        <f>SUM(D20:E20)</f>
        <v>0.5</v>
      </c>
      <c r="G20" s="93">
        <v>0.3</v>
      </c>
      <c r="H20" s="94">
        <v>0.4</v>
      </c>
      <c r="I20" s="95">
        <f>SUM(G20:H20)</f>
        <v>0.7</v>
      </c>
      <c r="J20" s="93">
        <v>4.7</v>
      </c>
      <c r="K20" s="94">
        <v>2.3</v>
      </c>
      <c r="L20" s="97">
        <f>SUM(J20:K20)</f>
        <v>7</v>
      </c>
      <c r="M20" s="96">
        <f t="shared" si="0"/>
        <v>-32.69</v>
      </c>
      <c r="N20" s="93">
        <v>6.6</v>
      </c>
      <c r="O20" s="94">
        <v>3.8</v>
      </c>
      <c r="P20" s="95">
        <f>SUM(N20:O20)</f>
        <v>10.399999999999999</v>
      </c>
      <c r="Q20" s="46"/>
      <c r="R20" s="90" t="s">
        <v>41</v>
      </c>
      <c r="S20" s="47"/>
      <c r="T20" s="10"/>
      <c r="U20" s="10"/>
      <c r="V20" s="10"/>
      <c r="W20" s="10"/>
      <c r="X20" s="10"/>
    </row>
    <row r="21" spans="1:24" s="11" customFormat="1" ht="21" customHeight="1">
      <c r="A21" s="37"/>
      <c r="B21" s="91" t="s">
        <v>11</v>
      </c>
      <c r="C21" s="92"/>
      <c r="D21" s="93">
        <v>0</v>
      </c>
      <c r="E21" s="94">
        <v>0.1</v>
      </c>
      <c r="F21" s="95">
        <f>SUM(D21:E21)</f>
        <v>0.1</v>
      </c>
      <c r="G21" s="93">
        <v>0</v>
      </c>
      <c r="H21" s="94">
        <v>0</v>
      </c>
      <c r="I21" s="97">
        <f>SUM(G21:H21)</f>
        <v>0</v>
      </c>
      <c r="J21" s="93">
        <v>0.3</v>
      </c>
      <c r="K21" s="94">
        <v>1.4</v>
      </c>
      <c r="L21" s="97">
        <f>SUM(J21:K21)</f>
        <v>1.7</v>
      </c>
      <c r="M21" s="98">
        <f t="shared" si="0"/>
        <v>-56.41</v>
      </c>
      <c r="N21" s="93">
        <v>0.1</v>
      </c>
      <c r="O21" s="94">
        <v>3.8</v>
      </c>
      <c r="P21" s="97">
        <f>SUM(N21:O21)</f>
        <v>3.9</v>
      </c>
      <c r="Q21" s="99"/>
      <c r="R21" s="90" t="s">
        <v>12</v>
      </c>
      <c r="S21" s="47"/>
      <c r="T21" s="10"/>
      <c r="U21" s="10"/>
      <c r="V21" s="10"/>
      <c r="W21" s="10"/>
      <c r="X21" s="10"/>
    </row>
    <row r="22" spans="1:24" s="11" customFormat="1" ht="21" customHeight="1" thickBot="1">
      <c r="A22" s="37"/>
      <c r="B22" s="100" t="s">
        <v>42</v>
      </c>
      <c r="C22" s="101"/>
      <c r="D22" s="63">
        <v>0</v>
      </c>
      <c r="E22" s="64">
        <v>0</v>
      </c>
      <c r="F22" s="102">
        <f>SUM(D22:E22)</f>
        <v>0</v>
      </c>
      <c r="G22" s="63">
        <v>0</v>
      </c>
      <c r="H22" s="64">
        <v>0</v>
      </c>
      <c r="I22" s="102">
        <f>SUM(G22:H22)</f>
        <v>0</v>
      </c>
      <c r="J22" s="63">
        <v>1.7</v>
      </c>
      <c r="K22" s="64">
        <v>0.1</v>
      </c>
      <c r="L22" s="102">
        <f>SUM(J22:K22)</f>
        <v>1.8</v>
      </c>
      <c r="M22" s="172">
        <f t="shared" si="0"/>
        <v>-47.06</v>
      </c>
      <c r="N22" s="63">
        <v>3.3</v>
      </c>
      <c r="O22" s="64">
        <v>0.1</v>
      </c>
      <c r="P22" s="102">
        <f>SUM(N22:O22)</f>
        <v>3.4</v>
      </c>
      <c r="Q22" s="103"/>
      <c r="R22" s="104" t="s">
        <v>43</v>
      </c>
      <c r="S22" s="47"/>
      <c r="T22" s="10"/>
      <c r="U22" s="10"/>
      <c r="V22" s="10"/>
      <c r="W22" s="10"/>
      <c r="X22" s="10"/>
    </row>
    <row r="23" spans="1:24"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row>
    <row r="24" spans="1:24" s="11" customFormat="1" ht="21" customHeight="1" thickBot="1">
      <c r="A24" s="37" t="s">
        <v>69</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0.2</v>
      </c>
      <c r="O24" s="58">
        <f>SUM(O25+O28)</f>
        <v>0</v>
      </c>
      <c r="P24" s="51">
        <f aca="true" t="shared" si="4" ref="P24:P30">SUM(N24:O24)</f>
        <v>0.2</v>
      </c>
      <c r="Q24" s="78"/>
      <c r="R24" s="78"/>
      <c r="S24" s="108" t="s">
        <v>67</v>
      </c>
      <c r="T24" s="10"/>
      <c r="U24" s="10"/>
      <c r="V24" s="10"/>
      <c r="W24" s="10"/>
      <c r="X24" s="10"/>
    </row>
    <row r="25" spans="1:24" s="11" customFormat="1" ht="21" customHeight="1">
      <c r="A25" s="37"/>
      <c r="B25" s="73" t="s">
        <v>70</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0.2</v>
      </c>
      <c r="O25" s="58">
        <f>SUM(O26:O27)</f>
        <v>0</v>
      </c>
      <c r="P25" s="54">
        <f t="shared" si="4"/>
        <v>0.2</v>
      </c>
      <c r="Q25" s="112"/>
      <c r="R25" s="77" t="s">
        <v>68</v>
      </c>
      <c r="S25" s="44"/>
      <c r="T25" s="10"/>
      <c r="U25" s="10"/>
      <c r="V25" s="10"/>
      <c r="W25" s="10"/>
      <c r="X25" s="10"/>
    </row>
    <row r="26" spans="1:24" s="11" customFormat="1" ht="21" customHeight="1">
      <c r="A26" s="37"/>
      <c r="B26" s="113"/>
      <c r="C26" s="114" t="s">
        <v>53</v>
      </c>
      <c r="D26" s="115">
        <v>0</v>
      </c>
      <c r="E26" s="116">
        <v>0</v>
      </c>
      <c r="F26" s="117">
        <f t="shared" si="1"/>
        <v>0</v>
      </c>
      <c r="G26" s="115">
        <v>0</v>
      </c>
      <c r="H26" s="116">
        <v>0</v>
      </c>
      <c r="I26" s="117">
        <f t="shared" si="2"/>
        <v>0</v>
      </c>
      <c r="J26" s="115">
        <v>0</v>
      </c>
      <c r="K26" s="116">
        <v>0</v>
      </c>
      <c r="L26" s="117">
        <f t="shared" si="3"/>
        <v>0</v>
      </c>
      <c r="M26" s="118" t="s">
        <v>22</v>
      </c>
      <c r="N26" s="115">
        <v>0.2</v>
      </c>
      <c r="O26" s="116">
        <v>0</v>
      </c>
      <c r="P26" s="117">
        <f t="shared" si="4"/>
        <v>0.2</v>
      </c>
      <c r="Q26" s="119" t="s">
        <v>55</v>
      </c>
      <c r="R26" s="120"/>
      <c r="S26" s="47"/>
      <c r="T26" s="10"/>
      <c r="U26" s="10"/>
      <c r="V26" s="10"/>
      <c r="W26" s="10"/>
      <c r="X26" s="10"/>
    </row>
    <row r="27" spans="1:24" s="11" customFormat="1" ht="21" customHeight="1">
      <c r="A27" s="37"/>
      <c r="B27" s="113"/>
      <c r="C27" s="121" t="s">
        <v>54</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56</v>
      </c>
      <c r="R27" s="126"/>
      <c r="S27" s="47"/>
      <c r="T27" s="10"/>
      <c r="U27" s="10"/>
      <c r="V27" s="10"/>
      <c r="W27" s="10"/>
      <c r="X27" s="10"/>
    </row>
    <row r="28" spans="1:24" s="11" customFormat="1" ht="21" customHeight="1">
      <c r="A28" s="37"/>
      <c r="B28" s="91" t="s">
        <v>57</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111</v>
      </c>
      <c r="S28" s="47"/>
      <c r="T28" s="10"/>
      <c r="U28" s="10"/>
      <c r="V28" s="10"/>
      <c r="W28" s="10"/>
      <c r="X28" s="10"/>
    </row>
    <row r="29" spans="1:24" s="11" customFormat="1" ht="21" customHeight="1">
      <c r="A29" s="37"/>
      <c r="B29" s="113"/>
      <c r="C29" s="114" t="s">
        <v>62</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64</v>
      </c>
      <c r="R29" s="126"/>
      <c r="S29" s="47"/>
      <c r="T29" s="10"/>
      <c r="U29" s="10"/>
      <c r="V29" s="10"/>
      <c r="W29" s="10"/>
      <c r="X29" s="10"/>
    </row>
    <row r="30" spans="1:24" s="11" customFormat="1" ht="21" customHeight="1">
      <c r="A30" s="37"/>
      <c r="B30" s="113"/>
      <c r="C30" s="121" t="s">
        <v>63</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65</v>
      </c>
      <c r="R30" s="126"/>
      <c r="S30" s="47"/>
      <c r="T30" s="10"/>
      <c r="U30" s="10"/>
      <c r="V30" s="10"/>
      <c r="W30" s="10"/>
      <c r="X30" s="10"/>
    </row>
    <row r="31" spans="1:24"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row>
    <row r="32" spans="1:24" s="11" customFormat="1" ht="9"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row>
    <row r="33" spans="1:24" s="11" customFormat="1" ht="21" customHeight="1" thickBot="1">
      <c r="A33" s="139" t="s">
        <v>13</v>
      </c>
      <c r="B33" s="38"/>
      <c r="C33" s="38"/>
      <c r="D33" s="140">
        <f aca="true" t="shared" si="5" ref="D33:P33">SUM(D34:D35)</f>
        <v>-0.39999999999999997</v>
      </c>
      <c r="E33" s="50">
        <f t="shared" si="5"/>
        <v>0.2</v>
      </c>
      <c r="F33" s="42">
        <f t="shared" si="5"/>
        <v>-0.19999999999999996</v>
      </c>
      <c r="G33" s="140">
        <f>SUM(G34:G35)</f>
        <v>-1</v>
      </c>
      <c r="H33" s="50">
        <f t="shared" si="5"/>
        <v>0.4</v>
      </c>
      <c r="I33" s="42">
        <f t="shared" si="5"/>
        <v>-0.6000000000000001</v>
      </c>
      <c r="J33" s="50">
        <f t="shared" si="5"/>
        <v>-3.1</v>
      </c>
      <c r="K33" s="50">
        <f t="shared" si="5"/>
        <v>-1.3</v>
      </c>
      <c r="L33" s="41">
        <f t="shared" si="5"/>
        <v>-4.4</v>
      </c>
      <c r="M33" s="151" t="s">
        <v>22</v>
      </c>
      <c r="N33" s="40">
        <f t="shared" si="5"/>
        <v>12.8</v>
      </c>
      <c r="O33" s="50">
        <f t="shared" si="5"/>
        <v>-14.4</v>
      </c>
      <c r="P33" s="41">
        <f t="shared" si="5"/>
        <v>-1.599999999999999</v>
      </c>
      <c r="Q33" s="43"/>
      <c r="R33" s="43"/>
      <c r="S33" s="44" t="s">
        <v>14</v>
      </c>
      <c r="T33" s="10"/>
      <c r="U33" s="10"/>
      <c r="V33" s="10"/>
      <c r="W33" s="10"/>
      <c r="X33" s="10"/>
    </row>
    <row r="34" spans="1:24" s="11" customFormat="1" ht="21" customHeight="1">
      <c r="A34" s="37"/>
      <c r="B34" s="55" t="s">
        <v>50</v>
      </c>
      <c r="C34" s="56"/>
      <c r="D34" s="93">
        <v>-0.6</v>
      </c>
      <c r="E34" s="94">
        <v>0.4</v>
      </c>
      <c r="F34" s="95">
        <f>SUM(D34:E34)</f>
        <v>-0.19999999999999996</v>
      </c>
      <c r="G34" s="93">
        <v>0.3</v>
      </c>
      <c r="H34" s="94">
        <v>0.4</v>
      </c>
      <c r="I34" s="95">
        <f>SUM(G34:H34)</f>
        <v>0.7</v>
      </c>
      <c r="J34" s="93">
        <v>-0.9</v>
      </c>
      <c r="K34" s="94">
        <v>0.2</v>
      </c>
      <c r="L34" s="54">
        <f>SUM(J34:K34)</f>
        <v>-0.7</v>
      </c>
      <c r="M34" s="170" t="s">
        <v>22</v>
      </c>
      <c r="N34" s="93">
        <v>0.5</v>
      </c>
      <c r="O34" s="94">
        <v>0.2</v>
      </c>
      <c r="P34" s="54">
        <f>SUM(N34:O34)</f>
        <v>0.7</v>
      </c>
      <c r="Q34" s="59"/>
      <c r="R34" s="60" t="s">
        <v>34</v>
      </c>
      <c r="S34" s="47"/>
      <c r="T34" s="10"/>
      <c r="U34" s="10"/>
      <c r="V34" s="10"/>
      <c r="W34" s="10"/>
      <c r="X34" s="10"/>
    </row>
    <row r="35" spans="1:24" s="11" customFormat="1" ht="21" customHeight="1" thickBot="1">
      <c r="A35" s="37"/>
      <c r="B35" s="141" t="s">
        <v>76</v>
      </c>
      <c r="C35" s="142"/>
      <c r="D35" s="93">
        <v>0.2</v>
      </c>
      <c r="E35" s="94">
        <v>-0.2</v>
      </c>
      <c r="F35" s="102">
        <f>SUM(D35:E35)</f>
        <v>0</v>
      </c>
      <c r="G35" s="93">
        <v>-1.3</v>
      </c>
      <c r="H35" s="94">
        <v>0</v>
      </c>
      <c r="I35" s="95">
        <f>SUM(G35:H35)</f>
        <v>-1.3</v>
      </c>
      <c r="J35" s="63">
        <v>-2.2</v>
      </c>
      <c r="K35" s="66">
        <v>-1.5</v>
      </c>
      <c r="L35" s="65">
        <f>SUM(J35:K35)</f>
        <v>-3.7</v>
      </c>
      <c r="M35" s="136" t="s">
        <v>22</v>
      </c>
      <c r="N35" s="63">
        <v>12.3</v>
      </c>
      <c r="O35" s="66">
        <v>-14.6</v>
      </c>
      <c r="P35" s="65">
        <f>SUM(N35:O35)</f>
        <v>-2.299999999999999</v>
      </c>
      <c r="Q35" s="68"/>
      <c r="R35" s="69" t="s">
        <v>77</v>
      </c>
      <c r="S35" s="47"/>
      <c r="T35" s="10"/>
      <c r="U35" s="10"/>
      <c r="V35" s="10"/>
      <c r="W35" s="10"/>
      <c r="X35" s="10"/>
    </row>
    <row r="36" spans="1:24" s="11" customFormat="1" ht="21" customHeight="1" thickBot="1">
      <c r="A36" s="37"/>
      <c r="B36" s="10"/>
      <c r="C36" s="10"/>
      <c r="D36" s="223" t="s">
        <v>100</v>
      </c>
      <c r="E36" s="223"/>
      <c r="F36" s="223"/>
      <c r="G36" s="223" t="s">
        <v>109</v>
      </c>
      <c r="H36" s="223"/>
      <c r="I36" s="223"/>
      <c r="J36" s="225" t="s">
        <v>109</v>
      </c>
      <c r="K36" s="223"/>
      <c r="L36" s="223"/>
      <c r="M36" s="223"/>
      <c r="N36" s="223" t="s">
        <v>110</v>
      </c>
      <c r="O36" s="223"/>
      <c r="P36" s="223"/>
      <c r="Q36" s="46"/>
      <c r="R36" s="46"/>
      <c r="S36" s="47"/>
      <c r="T36" s="10"/>
      <c r="U36" s="10"/>
      <c r="V36" s="10"/>
      <c r="W36" s="10"/>
      <c r="X36" s="10"/>
    </row>
    <row r="37" spans="1:24" s="11" customFormat="1" ht="21" customHeight="1" thickBot="1">
      <c r="A37" s="143" t="s">
        <v>45</v>
      </c>
      <c r="B37" s="144"/>
      <c r="C37" s="144"/>
      <c r="D37" s="39">
        <f>D10+D12-D16-D24-D33</f>
        <v>94.10000000000001</v>
      </c>
      <c r="E37" s="50">
        <f>E10+E12-E16-E24-E33</f>
        <v>4.3999999999999995</v>
      </c>
      <c r="F37" s="42">
        <f>SUM(D37:E37)</f>
        <v>98.50000000000001</v>
      </c>
      <c r="G37" s="39">
        <f>G10+G12-G16-G24-G33</f>
        <v>75</v>
      </c>
      <c r="H37" s="50">
        <f>H10+H12-H16-H24-H33</f>
        <v>3.2000000000000006</v>
      </c>
      <c r="I37" s="42">
        <f>SUM(G37:H37)</f>
        <v>78.2</v>
      </c>
      <c r="J37" s="39">
        <f>J10+J12-J16-J24-J33</f>
        <v>74.99999999999997</v>
      </c>
      <c r="K37" s="50">
        <f>K10+K12-K16-K24-K33</f>
        <v>3.1999999999999984</v>
      </c>
      <c r="L37" s="42">
        <f>SUM(J37:K37)</f>
        <v>78.19999999999997</v>
      </c>
      <c r="M37" s="167">
        <f>ROUND((L37-P37)/(P37)*(100),2)</f>
        <v>68.53</v>
      </c>
      <c r="N37" s="140">
        <f>N10+N12-N16-N24-N33</f>
        <v>42.5</v>
      </c>
      <c r="O37" s="50">
        <f>+O10+O12-O16-O26-O33</f>
        <v>3.900000000000004</v>
      </c>
      <c r="P37" s="42">
        <f>SUM(N37:O37)</f>
        <v>46.400000000000006</v>
      </c>
      <c r="Q37" s="145"/>
      <c r="R37" s="145"/>
      <c r="S37" s="146" t="s">
        <v>66</v>
      </c>
      <c r="T37" s="10"/>
      <c r="U37" s="10"/>
      <c r="V37" s="10"/>
      <c r="W37" s="10"/>
      <c r="X37" s="10"/>
    </row>
    <row r="38" spans="1:24" s="11" customFormat="1" ht="9" customHeight="1" thickBot="1">
      <c r="A38" s="147"/>
      <c r="B38" s="34"/>
      <c r="C38" s="34"/>
      <c r="D38" s="70"/>
      <c r="E38" s="70"/>
      <c r="F38" s="70"/>
      <c r="G38" s="171"/>
      <c r="H38" s="171"/>
      <c r="I38" s="171"/>
      <c r="J38" s="212"/>
      <c r="K38" s="212"/>
      <c r="L38" s="212"/>
      <c r="M38" s="45"/>
      <c r="N38" s="213"/>
      <c r="O38" s="213"/>
      <c r="P38" s="213"/>
      <c r="Q38" s="214"/>
      <c r="R38" s="214"/>
      <c r="S38" s="47"/>
      <c r="T38" s="10"/>
      <c r="U38" s="10"/>
      <c r="V38" s="10"/>
      <c r="W38" s="10"/>
      <c r="X38" s="10"/>
    </row>
    <row r="39" spans="1:24" s="11" customFormat="1" ht="21" customHeight="1" thickBot="1">
      <c r="A39" s="139" t="s">
        <v>75</v>
      </c>
      <c r="B39" s="38"/>
      <c r="C39" s="38"/>
      <c r="D39" s="140">
        <f aca="true" t="shared" si="6" ref="D39:L39">SUM(D40:D41)</f>
        <v>94.1</v>
      </c>
      <c r="E39" s="50">
        <f t="shared" si="6"/>
        <v>4.4</v>
      </c>
      <c r="F39" s="40">
        <f t="shared" si="6"/>
        <v>98.5</v>
      </c>
      <c r="G39" s="140">
        <f t="shared" si="6"/>
        <v>75</v>
      </c>
      <c r="H39" s="50">
        <f t="shared" si="6"/>
        <v>3.2</v>
      </c>
      <c r="I39" s="40">
        <f t="shared" si="6"/>
        <v>78.19999999999999</v>
      </c>
      <c r="J39" s="140">
        <f t="shared" si="6"/>
        <v>75</v>
      </c>
      <c r="K39" s="50">
        <f t="shared" si="6"/>
        <v>3.2</v>
      </c>
      <c r="L39" s="41">
        <f t="shared" si="6"/>
        <v>78.19999999999999</v>
      </c>
      <c r="M39" s="167">
        <f>ROUND((L39-P39)/(P39)*(100),2)</f>
        <v>68.53</v>
      </c>
      <c r="N39" s="140">
        <f>SUM(N40:N41)</f>
        <v>42.5</v>
      </c>
      <c r="O39" s="50">
        <f>SUM(O40:O41)</f>
        <v>3.9</v>
      </c>
      <c r="P39" s="41">
        <f>SUM(N39:O39)</f>
        <v>46.4</v>
      </c>
      <c r="Q39" s="43"/>
      <c r="R39" s="43"/>
      <c r="S39" s="44" t="s">
        <v>78</v>
      </c>
      <c r="T39" s="10"/>
      <c r="U39" s="10"/>
      <c r="V39" s="10"/>
      <c r="W39" s="10"/>
      <c r="X39" s="10"/>
    </row>
    <row r="40" spans="1:24" s="11" customFormat="1" ht="21" customHeight="1">
      <c r="A40" s="148"/>
      <c r="B40" s="55" t="s">
        <v>15</v>
      </c>
      <c r="C40" s="56"/>
      <c r="D40" s="57">
        <v>50.6</v>
      </c>
      <c r="E40" s="94">
        <v>2.5</v>
      </c>
      <c r="F40" s="95">
        <f>SUM(D40:E40)</f>
        <v>53.1</v>
      </c>
      <c r="G40" s="94">
        <v>25.2</v>
      </c>
      <c r="H40" s="94">
        <v>1.3</v>
      </c>
      <c r="I40" s="95">
        <f>SUM(G40:H40)</f>
        <v>26.5</v>
      </c>
      <c r="J40" s="94">
        <v>25.2</v>
      </c>
      <c r="K40" s="94">
        <v>1.3</v>
      </c>
      <c r="L40" s="54">
        <f>SUM(J40:K40)</f>
        <v>26.5</v>
      </c>
      <c r="M40" s="168">
        <f>ROUND((L40-P40)/(P40)*(100),2)</f>
        <v>138.74</v>
      </c>
      <c r="N40" s="94">
        <v>9.2</v>
      </c>
      <c r="O40" s="94">
        <v>1.9</v>
      </c>
      <c r="P40" s="54">
        <f>SUM(N40:O40)</f>
        <v>11.1</v>
      </c>
      <c r="Q40" s="59"/>
      <c r="R40" s="60" t="s">
        <v>16</v>
      </c>
      <c r="S40" s="47"/>
      <c r="T40" s="10"/>
      <c r="U40" s="10"/>
      <c r="V40" s="10"/>
      <c r="W40" s="10"/>
      <c r="X40" s="10"/>
    </row>
    <row r="41" spans="1:24" s="11" customFormat="1" ht="21" customHeight="1" thickBot="1">
      <c r="A41" s="148"/>
      <c r="B41" s="141" t="s">
        <v>17</v>
      </c>
      <c r="C41" s="142"/>
      <c r="D41" s="63">
        <v>43.5</v>
      </c>
      <c r="E41" s="64">
        <v>1.9</v>
      </c>
      <c r="F41" s="65">
        <f>SUM(D41:E41)</f>
        <v>45.4</v>
      </c>
      <c r="G41" s="64">
        <v>49.8</v>
      </c>
      <c r="H41" s="64">
        <v>1.9</v>
      </c>
      <c r="I41" s="65">
        <f>SUM(G41:H41)</f>
        <v>51.699999999999996</v>
      </c>
      <c r="J41" s="64">
        <v>49.8</v>
      </c>
      <c r="K41" s="64">
        <v>1.9</v>
      </c>
      <c r="L41" s="65">
        <f>SUM(J41:K41)</f>
        <v>51.699999999999996</v>
      </c>
      <c r="M41" s="172">
        <f>ROUND((L41-P41)/(P41)*(100),2)</f>
        <v>46.46</v>
      </c>
      <c r="N41" s="63">
        <v>33.3</v>
      </c>
      <c r="O41" s="64">
        <v>2</v>
      </c>
      <c r="P41" s="65">
        <f>SUM(N41:O41)</f>
        <v>35.3</v>
      </c>
      <c r="Q41" s="68"/>
      <c r="R41" s="69" t="s">
        <v>18</v>
      </c>
      <c r="S41" s="47"/>
      <c r="T41" s="10"/>
      <c r="U41" s="10"/>
      <c r="V41" s="10"/>
      <c r="W41" s="10"/>
      <c r="X41" s="10"/>
    </row>
    <row r="42" spans="1:24" s="11" customFormat="1" ht="9" customHeight="1" thickBot="1">
      <c r="A42" s="139"/>
      <c r="B42" s="38"/>
      <c r="C42" s="38"/>
      <c r="D42" s="71"/>
      <c r="E42" s="71"/>
      <c r="F42" s="71"/>
      <c r="G42" s="71"/>
      <c r="H42" s="71"/>
      <c r="I42" s="71"/>
      <c r="J42" s="71"/>
      <c r="K42" s="71"/>
      <c r="L42" s="71"/>
      <c r="M42" s="71"/>
      <c r="N42" s="71"/>
      <c r="O42" s="71"/>
      <c r="P42" s="71"/>
      <c r="Q42" s="43"/>
      <c r="R42" s="43"/>
      <c r="S42" s="47"/>
      <c r="T42" s="10"/>
      <c r="U42" s="10"/>
      <c r="V42" s="10"/>
      <c r="W42" s="10"/>
      <c r="X42" s="10"/>
    </row>
    <row r="43" spans="1:24" s="11" customFormat="1" ht="21" customHeight="1" thickBot="1">
      <c r="A43" s="149" t="s">
        <v>58</v>
      </c>
      <c r="B43" s="150"/>
      <c r="C43" s="150"/>
      <c r="D43" s="39">
        <v>9.1</v>
      </c>
      <c r="E43" s="50">
        <v>0</v>
      </c>
      <c r="F43" s="41">
        <f>SUM(D43:E43)</f>
        <v>9.1</v>
      </c>
      <c r="G43" s="39">
        <v>4.7</v>
      </c>
      <c r="H43" s="50">
        <v>0</v>
      </c>
      <c r="I43" s="41">
        <f>SUM(G43:H43)</f>
        <v>4.7</v>
      </c>
      <c r="J43" s="39">
        <v>59.7</v>
      </c>
      <c r="K43" s="50">
        <v>0</v>
      </c>
      <c r="L43" s="41">
        <f>SUM(J43:K43)</f>
        <v>59.7</v>
      </c>
      <c r="M43" s="151" t="s">
        <v>22</v>
      </c>
      <c r="N43" s="39">
        <v>63.2</v>
      </c>
      <c r="O43" s="50">
        <v>0</v>
      </c>
      <c r="P43" s="41">
        <f>SUM(N43:O43)</f>
        <v>63.2</v>
      </c>
      <c r="Q43" s="152"/>
      <c r="R43" s="152"/>
      <c r="S43" s="153" t="s">
        <v>119</v>
      </c>
      <c r="T43" s="10"/>
      <c r="U43" s="10"/>
      <c r="V43" s="10"/>
      <c r="W43" s="10"/>
      <c r="X43" s="10"/>
    </row>
    <row r="44" spans="1:24" s="11" customFormat="1" ht="10.5" customHeight="1" thickBot="1">
      <c r="A44" s="204"/>
      <c r="B44" s="205"/>
      <c r="C44" s="205"/>
      <c r="D44" s="57"/>
      <c r="E44" s="107"/>
      <c r="F44" s="54"/>
      <c r="G44" s="57"/>
      <c r="H44" s="107"/>
      <c r="I44" s="54"/>
      <c r="J44" s="57"/>
      <c r="K44" s="107"/>
      <c r="L44" s="54"/>
      <c r="M44" s="206"/>
      <c r="N44" s="57"/>
      <c r="O44" s="107"/>
      <c r="P44" s="54"/>
      <c r="Q44" s="174"/>
      <c r="R44" s="174"/>
      <c r="S44" s="207"/>
      <c r="T44" s="10"/>
      <c r="U44" s="10"/>
      <c r="V44" s="10"/>
      <c r="W44" s="10"/>
      <c r="X44" s="10"/>
    </row>
    <row r="45" spans="1:19" s="11" customFormat="1" ht="21" customHeight="1">
      <c r="A45" s="175" t="s">
        <v>82</v>
      </c>
      <c r="B45" s="176"/>
      <c r="C45" s="176"/>
      <c r="D45" s="177"/>
      <c r="E45" s="178"/>
      <c r="F45" s="179"/>
      <c r="G45" s="177"/>
      <c r="H45" s="178"/>
      <c r="I45" s="179"/>
      <c r="J45" s="177"/>
      <c r="K45" s="178"/>
      <c r="L45" s="179"/>
      <c r="M45" s="180"/>
      <c r="N45" s="177"/>
      <c r="O45" s="178"/>
      <c r="P45" s="179"/>
      <c r="Q45" s="181"/>
      <c r="R45" s="181"/>
      <c r="S45" s="182" t="s">
        <v>83</v>
      </c>
    </row>
    <row r="46" spans="1:19" s="11" customFormat="1" ht="21" customHeight="1">
      <c r="A46" s="139" t="s">
        <v>84</v>
      </c>
      <c r="B46" s="92"/>
      <c r="C46" s="92"/>
      <c r="D46" s="183"/>
      <c r="E46" s="184"/>
      <c r="F46" s="185"/>
      <c r="G46" s="183"/>
      <c r="H46" s="184"/>
      <c r="I46" s="185"/>
      <c r="J46" s="183"/>
      <c r="K46" s="184"/>
      <c r="L46" s="185"/>
      <c r="M46" s="186"/>
      <c r="N46" s="183"/>
      <c r="O46" s="184"/>
      <c r="P46" s="185"/>
      <c r="Q46" s="78"/>
      <c r="R46" s="78"/>
      <c r="S46" s="44" t="s">
        <v>85</v>
      </c>
    </row>
    <row r="47" spans="1:19" s="11" customFormat="1" ht="21" customHeight="1">
      <c r="A47" s="187"/>
      <c r="B47" s="92" t="s">
        <v>86</v>
      </c>
      <c r="C47" s="92"/>
      <c r="D47" s="188">
        <v>0</v>
      </c>
      <c r="E47" s="189">
        <v>0</v>
      </c>
      <c r="F47" s="190">
        <f>SUM(D47:E47)</f>
        <v>0</v>
      </c>
      <c r="G47" s="188">
        <v>0</v>
      </c>
      <c r="H47" s="189">
        <v>0</v>
      </c>
      <c r="I47" s="190">
        <f>SUM(G47:H47)</f>
        <v>0</v>
      </c>
      <c r="J47" s="188">
        <v>0</v>
      </c>
      <c r="K47" s="189">
        <v>0</v>
      </c>
      <c r="L47" s="190">
        <f>SUM(J47:K47)</f>
        <v>0</v>
      </c>
      <c r="M47" s="191" t="s">
        <v>22</v>
      </c>
      <c r="N47" s="188">
        <v>0</v>
      </c>
      <c r="O47" s="189">
        <v>0</v>
      </c>
      <c r="P47" s="192">
        <f>SUM(N47:O47)</f>
        <v>0</v>
      </c>
      <c r="Q47" s="78"/>
      <c r="R47" s="46" t="s">
        <v>87</v>
      </c>
      <c r="S47" s="47"/>
    </row>
    <row r="48" spans="1:19" s="11" customFormat="1" ht="21" customHeight="1">
      <c r="A48" s="187"/>
      <c r="B48" s="92" t="s">
        <v>88</v>
      </c>
      <c r="C48" s="92"/>
      <c r="D48" s="188">
        <v>0</v>
      </c>
      <c r="E48" s="189">
        <v>0</v>
      </c>
      <c r="F48" s="208">
        <f>SUM(D48:E48)</f>
        <v>0</v>
      </c>
      <c r="G48" s="188">
        <v>0</v>
      </c>
      <c r="H48" s="189">
        <v>0</v>
      </c>
      <c r="I48" s="208">
        <f>SUM(G48:H48)</f>
        <v>0</v>
      </c>
      <c r="J48" s="209">
        <v>16.4</v>
      </c>
      <c r="K48" s="189">
        <f>E48+H48</f>
        <v>0</v>
      </c>
      <c r="L48" s="190">
        <f>SUM(J48:K48)</f>
        <v>16.4</v>
      </c>
      <c r="M48" s="191" t="s">
        <v>22</v>
      </c>
      <c r="N48" s="188">
        <v>0</v>
      </c>
      <c r="O48" s="189">
        <v>0</v>
      </c>
      <c r="P48" s="192">
        <f>SUM(N48:O48)</f>
        <v>0</v>
      </c>
      <c r="Q48" s="78"/>
      <c r="R48" s="46" t="s">
        <v>89</v>
      </c>
      <c r="S48" s="47"/>
    </row>
    <row r="49" spans="1:19" s="11" customFormat="1" ht="21" customHeight="1">
      <c r="A49" s="187"/>
      <c r="B49" s="92" t="s">
        <v>90</v>
      </c>
      <c r="C49" s="92"/>
      <c r="D49" s="188">
        <v>0</v>
      </c>
      <c r="E49" s="189">
        <v>0</v>
      </c>
      <c r="F49" s="190">
        <f>SUM(D49:E49)</f>
        <v>0</v>
      </c>
      <c r="G49" s="188">
        <v>0</v>
      </c>
      <c r="H49" s="189">
        <v>0</v>
      </c>
      <c r="I49" s="190">
        <f>SUM(G49:H49)</f>
        <v>0</v>
      </c>
      <c r="J49" s="188">
        <v>16.4</v>
      </c>
      <c r="K49" s="189">
        <v>0</v>
      </c>
      <c r="L49" s="190">
        <f>SUM(J49:K49)</f>
        <v>16.4</v>
      </c>
      <c r="M49" s="191" t="s">
        <v>22</v>
      </c>
      <c r="N49" s="188">
        <v>0</v>
      </c>
      <c r="O49" s="189">
        <v>0</v>
      </c>
      <c r="P49" s="192">
        <f>SUM(N49:O49)</f>
        <v>0</v>
      </c>
      <c r="Q49" s="78"/>
      <c r="R49" s="46" t="s">
        <v>91</v>
      </c>
      <c r="S49" s="47"/>
    </row>
    <row r="50" spans="1:19" s="11" customFormat="1" ht="21" customHeight="1">
      <c r="A50" s="187"/>
      <c r="B50" s="92" t="s">
        <v>92</v>
      </c>
      <c r="C50" s="92"/>
      <c r="D50" s="188">
        <v>0</v>
      </c>
      <c r="E50" s="193">
        <v>0</v>
      </c>
      <c r="F50" s="190">
        <f>SUM(D50:E50)</f>
        <v>0</v>
      </c>
      <c r="G50" s="188">
        <v>0</v>
      </c>
      <c r="H50" s="193">
        <v>0</v>
      </c>
      <c r="I50" s="190">
        <f>SUM(G50:H50)</f>
        <v>0</v>
      </c>
      <c r="J50" s="188">
        <v>0</v>
      </c>
      <c r="K50" s="193">
        <v>0</v>
      </c>
      <c r="L50" s="190">
        <f>SUM(J50:K50)</f>
        <v>0</v>
      </c>
      <c r="M50" s="125" t="s">
        <v>22</v>
      </c>
      <c r="N50" s="188">
        <v>0</v>
      </c>
      <c r="O50" s="193">
        <v>0</v>
      </c>
      <c r="P50" s="192">
        <f>SUM(N50:O50)</f>
        <v>0</v>
      </c>
      <c r="Q50" s="78"/>
      <c r="R50" s="46" t="s">
        <v>93</v>
      </c>
      <c r="S50" s="47"/>
    </row>
    <row r="51" spans="1:19" s="11" customFormat="1" ht="21" customHeight="1" thickBot="1">
      <c r="A51" s="194"/>
      <c r="B51" s="195" t="s">
        <v>94</v>
      </c>
      <c r="C51" s="195"/>
      <c r="D51" s="210">
        <f>D47-D49</f>
        <v>0</v>
      </c>
      <c r="E51" s="197">
        <f>E47-E49</f>
        <v>0</v>
      </c>
      <c r="F51" s="198">
        <f>SUM(D51:E51)</f>
        <v>0</v>
      </c>
      <c r="G51" s="196">
        <f>G47-G49</f>
        <v>0</v>
      </c>
      <c r="H51" s="197">
        <f>SUM(H47:H50)</f>
        <v>0</v>
      </c>
      <c r="I51" s="198">
        <f>SUM(G51:H51)</f>
        <v>0</v>
      </c>
      <c r="J51" s="196">
        <f>J47+J48-J49</f>
        <v>0</v>
      </c>
      <c r="K51" s="197">
        <f>SUM(K47:K50)</f>
        <v>0</v>
      </c>
      <c r="L51" s="198">
        <f>SUM(J51:K51)</f>
        <v>0</v>
      </c>
      <c r="M51" s="199" t="s">
        <v>22</v>
      </c>
      <c r="N51" s="196">
        <v>0</v>
      </c>
      <c r="O51" s="197">
        <f>SUM(O47:O50)</f>
        <v>0</v>
      </c>
      <c r="P51" s="200">
        <f>SUM(N51:O51)</f>
        <v>0</v>
      </c>
      <c r="Q51" s="201"/>
      <c r="R51" s="202" t="s">
        <v>95</v>
      </c>
      <c r="S51" s="203"/>
    </row>
    <row r="52" spans="1:18" s="157" customFormat="1" ht="21" customHeight="1">
      <c r="A52" s="154" t="s">
        <v>19</v>
      </c>
      <c r="B52" s="155" t="s">
        <v>49</v>
      </c>
      <c r="C52" s="155"/>
      <c r="D52" s="155"/>
      <c r="E52" s="155"/>
      <c r="F52" s="155"/>
      <c r="G52" s="155"/>
      <c r="H52" s="155"/>
      <c r="I52" s="155"/>
      <c r="J52" s="155"/>
      <c r="K52" s="155"/>
      <c r="L52" s="155"/>
      <c r="M52" s="155"/>
      <c r="N52" s="155"/>
      <c r="O52" s="155"/>
      <c r="P52" s="155"/>
      <c r="Q52" s="156"/>
      <c r="R52" s="156"/>
    </row>
    <row r="53" spans="1:18" s="157" customFormat="1" ht="21" customHeight="1">
      <c r="A53" s="154"/>
      <c r="B53" s="155" t="s">
        <v>102</v>
      </c>
      <c r="C53" s="155"/>
      <c r="D53" s="155"/>
      <c r="E53" s="155"/>
      <c r="F53" s="155"/>
      <c r="G53" s="155"/>
      <c r="H53" s="155"/>
      <c r="I53" s="155"/>
      <c r="J53" s="155"/>
      <c r="K53" s="155"/>
      <c r="L53" s="155"/>
      <c r="M53" s="155"/>
      <c r="N53" s="155"/>
      <c r="O53" s="155"/>
      <c r="P53" s="155"/>
      <c r="Q53" s="156"/>
      <c r="R53" s="156"/>
    </row>
    <row r="54" spans="1:18" s="157" customFormat="1" ht="21" customHeight="1">
      <c r="A54" s="158" t="s">
        <v>20</v>
      </c>
      <c r="B54" s="157" t="s">
        <v>79</v>
      </c>
      <c r="D54" s="155"/>
      <c r="E54" s="155"/>
      <c r="F54" s="155"/>
      <c r="G54" s="155"/>
      <c r="H54" s="155"/>
      <c r="I54" s="155"/>
      <c r="J54" s="155"/>
      <c r="K54" s="155"/>
      <c r="L54" s="155"/>
      <c r="M54" s="155"/>
      <c r="N54" s="155"/>
      <c r="O54" s="155"/>
      <c r="P54" s="155"/>
      <c r="Q54" s="155"/>
      <c r="R54" s="155"/>
    </row>
    <row r="55" spans="2:18" s="157" customFormat="1" ht="21" customHeight="1">
      <c r="B55" s="157" t="s">
        <v>81</v>
      </c>
      <c r="D55" s="155"/>
      <c r="E55" s="155"/>
      <c r="F55" s="155"/>
      <c r="G55" s="155"/>
      <c r="H55" s="155"/>
      <c r="I55" s="155"/>
      <c r="J55" s="155"/>
      <c r="K55" s="155"/>
      <c r="L55" s="155"/>
      <c r="M55" s="155"/>
      <c r="N55" s="155"/>
      <c r="O55" s="155"/>
      <c r="P55" s="155"/>
      <c r="Q55" s="159"/>
      <c r="R55" s="159"/>
    </row>
    <row r="56" spans="1:16" s="157" customFormat="1" ht="21" customHeight="1">
      <c r="A56" s="154" t="s">
        <v>21</v>
      </c>
      <c r="B56" s="155" t="s">
        <v>23</v>
      </c>
      <c r="C56" s="155"/>
      <c r="D56" s="155"/>
      <c r="E56" s="155"/>
      <c r="F56" s="155"/>
      <c r="G56" s="155"/>
      <c r="H56" s="155"/>
      <c r="I56" s="154"/>
      <c r="J56" s="155"/>
      <c r="K56" s="160"/>
      <c r="L56" s="155"/>
      <c r="M56" s="155"/>
      <c r="N56" s="155"/>
      <c r="O56" s="155"/>
      <c r="P56" s="155"/>
    </row>
    <row r="57" spans="1:24" s="157" customFormat="1" ht="21" customHeight="1">
      <c r="A57" s="154" t="s">
        <v>22</v>
      </c>
      <c r="B57" s="161" t="s">
        <v>52</v>
      </c>
      <c r="C57" s="155"/>
      <c r="D57" s="155"/>
      <c r="E57" s="155"/>
      <c r="F57" s="155"/>
      <c r="G57" s="155"/>
      <c r="H57" s="160"/>
      <c r="I57" s="155"/>
      <c r="J57" s="155"/>
      <c r="K57" s="160"/>
      <c r="L57" s="155"/>
      <c r="M57" s="160"/>
      <c r="N57" s="155"/>
      <c r="S57" s="162"/>
      <c r="T57" s="162"/>
      <c r="U57" s="162"/>
      <c r="V57" s="162"/>
      <c r="W57" s="162"/>
      <c r="X57" s="162"/>
    </row>
    <row r="58" spans="1:24" s="157" customFormat="1" ht="21" customHeight="1">
      <c r="A58" s="163" t="s">
        <v>25</v>
      </c>
      <c r="B58" s="157" t="s">
        <v>35</v>
      </c>
      <c r="C58" s="155"/>
      <c r="D58" s="155"/>
      <c r="E58" s="155"/>
      <c r="F58" s="155"/>
      <c r="G58" s="155"/>
      <c r="H58" s="211" t="s">
        <v>112</v>
      </c>
      <c r="J58" s="155"/>
      <c r="K58" s="160">
        <v>0</v>
      </c>
      <c r="L58" s="157" t="s">
        <v>113</v>
      </c>
      <c r="N58" s="155"/>
      <c r="S58" s="162"/>
      <c r="T58" s="162"/>
      <c r="U58" s="162"/>
      <c r="V58" s="162"/>
      <c r="W58" s="162"/>
      <c r="X58" s="162"/>
    </row>
    <row r="59" spans="1:24" s="157" customFormat="1" ht="21" customHeight="1">
      <c r="A59" s="163"/>
      <c r="C59" s="155"/>
      <c r="D59" s="155"/>
      <c r="E59" s="155"/>
      <c r="F59" s="155"/>
      <c r="G59" s="155"/>
      <c r="H59" s="154" t="s">
        <v>72</v>
      </c>
      <c r="J59" s="155"/>
      <c r="K59" s="160">
        <v>64</v>
      </c>
      <c r="L59" s="155" t="s">
        <v>44</v>
      </c>
      <c r="N59" s="155"/>
      <c r="S59" s="162"/>
      <c r="T59" s="162"/>
      <c r="U59" s="162"/>
      <c r="V59" s="162"/>
      <c r="W59" s="162"/>
      <c r="X59" s="162"/>
    </row>
    <row r="60" spans="1:18" s="157" customFormat="1" ht="21" customHeight="1">
      <c r="A60" s="163"/>
      <c r="B60" s="161"/>
      <c r="C60" s="155"/>
      <c r="D60" s="155"/>
      <c r="E60" s="155"/>
      <c r="F60" s="155"/>
      <c r="G60" s="155"/>
      <c r="H60" s="155" t="s">
        <v>106</v>
      </c>
      <c r="J60" s="155"/>
      <c r="K60" s="160" t="s">
        <v>117</v>
      </c>
      <c r="L60" s="155" t="s">
        <v>44</v>
      </c>
      <c r="N60" s="155"/>
      <c r="O60" s="155"/>
      <c r="P60" s="155"/>
      <c r="Q60" s="156"/>
      <c r="R60" s="156"/>
    </row>
    <row r="61" spans="1:18" s="157" customFormat="1" ht="21" customHeight="1">
      <c r="A61" s="154" t="s">
        <v>24</v>
      </c>
      <c r="B61" s="155" t="s">
        <v>51</v>
      </c>
      <c r="C61" s="155"/>
      <c r="D61" s="155"/>
      <c r="E61" s="155"/>
      <c r="F61" s="155"/>
      <c r="G61" s="155"/>
      <c r="H61" s="154"/>
      <c r="I61" s="155"/>
      <c r="J61" s="155"/>
      <c r="K61" s="160"/>
      <c r="L61" s="155"/>
      <c r="M61" s="155"/>
      <c r="N61" s="155"/>
      <c r="O61" s="155"/>
      <c r="P61" s="155"/>
      <c r="Q61" s="156"/>
      <c r="R61" s="156"/>
    </row>
    <row r="62" spans="1:18" s="157" customFormat="1" ht="21" customHeight="1">
      <c r="A62" s="163" t="s">
        <v>6</v>
      </c>
      <c r="B62" s="155" t="s">
        <v>80</v>
      </c>
      <c r="C62" s="155"/>
      <c r="D62" s="155"/>
      <c r="E62" s="155"/>
      <c r="F62" s="155"/>
      <c r="G62" s="155"/>
      <c r="H62" s="155"/>
      <c r="I62" s="155"/>
      <c r="J62" s="155"/>
      <c r="K62" s="155"/>
      <c r="L62" s="155"/>
      <c r="M62" s="155"/>
      <c r="N62" s="155"/>
      <c r="O62" s="155"/>
      <c r="P62" s="155"/>
      <c r="Q62" s="156"/>
      <c r="R62" s="156"/>
    </row>
    <row r="63" spans="1:18" s="157" customFormat="1" ht="21" customHeight="1">
      <c r="A63" s="163" t="s">
        <v>26</v>
      </c>
      <c r="B63" s="161" t="s">
        <v>71</v>
      </c>
      <c r="C63" s="155"/>
      <c r="D63" s="155"/>
      <c r="E63" s="155"/>
      <c r="F63" s="155"/>
      <c r="G63" s="155"/>
      <c r="H63" s="155"/>
      <c r="I63" s="155"/>
      <c r="J63" s="155"/>
      <c r="K63" s="155"/>
      <c r="L63" s="155"/>
      <c r="M63" s="155"/>
      <c r="N63" s="155"/>
      <c r="O63" s="155"/>
      <c r="P63" s="155"/>
      <c r="Q63" s="156"/>
      <c r="R63" s="156"/>
    </row>
    <row r="64" spans="1:18" s="157" customFormat="1" ht="21" customHeight="1">
      <c r="A64" s="163" t="s">
        <v>97</v>
      </c>
      <c r="B64" s="161" t="s">
        <v>98</v>
      </c>
      <c r="C64" s="155"/>
      <c r="D64" s="155"/>
      <c r="E64" s="155"/>
      <c r="F64" s="155"/>
      <c r="G64" s="155"/>
      <c r="H64" s="155"/>
      <c r="I64" s="155"/>
      <c r="J64" s="155"/>
      <c r="K64" s="155"/>
      <c r="L64" s="155"/>
      <c r="M64" s="155"/>
      <c r="N64" s="155"/>
      <c r="O64" s="155"/>
      <c r="P64" s="155"/>
      <c r="Q64" s="156"/>
      <c r="R64" s="156"/>
    </row>
    <row r="65" spans="1:18" s="157" customFormat="1" ht="21" customHeight="1">
      <c r="A65" s="163"/>
      <c r="B65" s="161" t="s">
        <v>96</v>
      </c>
      <c r="C65" s="155"/>
      <c r="D65" s="155"/>
      <c r="E65" s="155"/>
      <c r="F65" s="155"/>
      <c r="G65" s="155"/>
      <c r="H65" s="155"/>
      <c r="I65" s="155"/>
      <c r="J65" s="155"/>
      <c r="K65" s="155"/>
      <c r="L65" s="155"/>
      <c r="M65" s="155"/>
      <c r="N65" s="155"/>
      <c r="O65" s="155"/>
      <c r="P65" s="155"/>
      <c r="Q65" s="156"/>
      <c r="R65" s="156"/>
    </row>
    <row r="66" spans="1:18" ht="18">
      <c r="A66" s="154"/>
      <c r="B66" s="155"/>
      <c r="C66" s="164"/>
      <c r="D66" s="164"/>
      <c r="E66" s="164"/>
      <c r="F66" s="164"/>
      <c r="G66" s="164"/>
      <c r="H66" s="164"/>
      <c r="I66" s="164"/>
      <c r="J66" s="164"/>
      <c r="K66" s="164"/>
      <c r="L66" s="164"/>
      <c r="M66" s="164"/>
      <c r="N66" s="164"/>
      <c r="O66" s="164"/>
      <c r="P66" s="164"/>
      <c r="Q66" s="164"/>
      <c r="R66" s="164"/>
    </row>
    <row r="67" spans="1:18" ht="18">
      <c r="A67" s="163"/>
      <c r="B67" s="155"/>
      <c r="C67" s="164"/>
      <c r="D67" s="164"/>
      <c r="E67" s="164"/>
      <c r="F67" s="164"/>
      <c r="G67" s="164"/>
      <c r="H67" s="164"/>
      <c r="I67" s="164"/>
      <c r="J67" s="164"/>
      <c r="K67" s="164"/>
      <c r="L67" s="164"/>
      <c r="M67" s="164"/>
      <c r="N67" s="164"/>
      <c r="O67" s="164"/>
      <c r="P67" s="164"/>
      <c r="Q67" s="164"/>
      <c r="R67" s="164"/>
    </row>
    <row r="68" spans="1:18" ht="18">
      <c r="A68" s="163"/>
      <c r="B68" s="161"/>
      <c r="C68" s="164"/>
      <c r="D68" s="164"/>
      <c r="E68" s="164"/>
      <c r="F68" s="164"/>
      <c r="G68" s="164"/>
      <c r="H68" s="164"/>
      <c r="I68" s="164"/>
      <c r="J68" s="164"/>
      <c r="K68" s="164"/>
      <c r="L68" s="164"/>
      <c r="M68" s="164"/>
      <c r="N68" s="164"/>
      <c r="O68" s="164"/>
      <c r="P68" s="164"/>
      <c r="Q68" s="164"/>
      <c r="R68" s="164"/>
    </row>
    <row r="69" spans="1:18" ht="12.75">
      <c r="A69" s="164"/>
      <c r="B69" s="164"/>
      <c r="C69" s="164"/>
      <c r="D69" s="164"/>
      <c r="E69" s="164"/>
      <c r="F69" s="164"/>
      <c r="G69" s="164"/>
      <c r="H69" s="164"/>
      <c r="I69" s="164"/>
      <c r="J69" s="164"/>
      <c r="K69" s="164"/>
      <c r="L69" s="164"/>
      <c r="M69" s="164"/>
      <c r="N69" s="164"/>
      <c r="O69" s="164"/>
      <c r="P69" s="164"/>
      <c r="Q69" s="164"/>
      <c r="R69" s="164"/>
    </row>
    <row r="70" spans="1:18" ht="12.75">
      <c r="A70" s="164"/>
      <c r="B70" s="164"/>
      <c r="C70" s="164"/>
      <c r="D70" s="164"/>
      <c r="E70" s="164"/>
      <c r="F70" s="164"/>
      <c r="G70" s="164"/>
      <c r="H70" s="164"/>
      <c r="I70" s="164"/>
      <c r="J70" s="164"/>
      <c r="K70" s="164"/>
      <c r="L70" s="164"/>
      <c r="M70" s="164"/>
      <c r="N70" s="164"/>
      <c r="O70" s="164"/>
      <c r="P70" s="164"/>
      <c r="Q70" s="164"/>
      <c r="R70" s="164"/>
    </row>
    <row r="71" spans="1:18" ht="12.75">
      <c r="A71" s="164"/>
      <c r="B71" s="164"/>
      <c r="C71" s="164"/>
      <c r="D71" s="164"/>
      <c r="E71" s="164"/>
      <c r="F71" s="164"/>
      <c r="G71" s="164"/>
      <c r="H71" s="164"/>
      <c r="I71" s="164"/>
      <c r="J71" s="164"/>
      <c r="K71" s="164"/>
      <c r="L71" s="164"/>
      <c r="M71" s="164"/>
      <c r="N71" s="164"/>
      <c r="O71" s="164"/>
      <c r="P71" s="164"/>
      <c r="Q71" s="164"/>
      <c r="R71" s="164"/>
    </row>
    <row r="72" spans="1:18" ht="12.75">
      <c r="A72" s="164"/>
      <c r="B72" s="164"/>
      <c r="C72" s="164"/>
      <c r="D72" s="164"/>
      <c r="E72" s="164"/>
      <c r="F72" s="164"/>
      <c r="G72" s="164"/>
      <c r="H72" s="164"/>
      <c r="I72" s="164"/>
      <c r="J72" s="164"/>
      <c r="K72" s="164"/>
      <c r="L72" s="164"/>
      <c r="M72" s="164"/>
      <c r="N72" s="164"/>
      <c r="O72" s="164"/>
      <c r="P72" s="164"/>
      <c r="Q72" s="164"/>
      <c r="R72" s="164"/>
    </row>
    <row r="73" spans="1:18" ht="12.75">
      <c r="A73" s="164"/>
      <c r="B73" s="164"/>
      <c r="C73" s="164"/>
      <c r="D73" s="164"/>
      <c r="E73" s="164"/>
      <c r="F73" s="164"/>
      <c r="G73" s="164"/>
      <c r="H73" s="164"/>
      <c r="I73" s="164"/>
      <c r="J73" s="164"/>
      <c r="K73" s="164"/>
      <c r="L73" s="164"/>
      <c r="M73" s="164"/>
      <c r="N73" s="164"/>
      <c r="O73" s="164"/>
      <c r="P73" s="164"/>
      <c r="Q73" s="164"/>
      <c r="R73" s="164"/>
    </row>
    <row r="74" spans="1:18" ht="12.75">
      <c r="A74" s="164"/>
      <c r="B74" s="164"/>
      <c r="C74" s="164"/>
      <c r="D74" s="164"/>
      <c r="E74" s="164"/>
      <c r="F74" s="164"/>
      <c r="G74" s="164"/>
      <c r="H74" s="164"/>
      <c r="I74" s="164"/>
      <c r="J74" s="164"/>
      <c r="K74" s="164"/>
      <c r="L74" s="164"/>
      <c r="M74" s="164"/>
      <c r="N74" s="164"/>
      <c r="O74" s="164"/>
      <c r="P74" s="164"/>
      <c r="Q74" s="164"/>
      <c r="R74" s="164"/>
    </row>
    <row r="75" spans="1:18" ht="12.75">
      <c r="A75" s="164"/>
      <c r="B75" s="164"/>
      <c r="C75" s="164"/>
      <c r="D75" s="164"/>
      <c r="E75" s="164"/>
      <c r="F75" s="164"/>
      <c r="G75" s="164"/>
      <c r="H75" s="164"/>
      <c r="I75" s="164"/>
      <c r="J75" s="164"/>
      <c r="K75" s="164"/>
      <c r="L75" s="164"/>
      <c r="M75" s="164"/>
      <c r="N75" s="164"/>
      <c r="O75" s="164"/>
      <c r="P75" s="164"/>
      <c r="Q75" s="164"/>
      <c r="R75" s="164"/>
    </row>
    <row r="76" spans="1:18" ht="12.75">
      <c r="A76" s="164"/>
      <c r="B76" s="164"/>
      <c r="C76" s="164"/>
      <c r="D76" s="164"/>
      <c r="E76" s="164"/>
      <c r="F76" s="164"/>
      <c r="G76" s="164"/>
      <c r="H76" s="164"/>
      <c r="I76" s="164"/>
      <c r="J76" s="164"/>
      <c r="K76" s="164"/>
      <c r="L76" s="164"/>
      <c r="M76" s="164"/>
      <c r="N76" s="164"/>
      <c r="O76" s="164"/>
      <c r="P76" s="164"/>
      <c r="Q76" s="164"/>
      <c r="R76" s="164"/>
    </row>
    <row r="77" spans="1:18" ht="12.75">
      <c r="A77" s="164"/>
      <c r="B77" s="164"/>
      <c r="C77" s="164"/>
      <c r="D77" s="164"/>
      <c r="E77" s="164"/>
      <c r="F77" s="164"/>
      <c r="G77" s="164"/>
      <c r="H77" s="164"/>
      <c r="I77" s="164"/>
      <c r="J77" s="164"/>
      <c r="K77" s="164"/>
      <c r="L77" s="164"/>
      <c r="M77" s="164"/>
      <c r="N77" s="164"/>
      <c r="O77" s="164"/>
      <c r="P77" s="164"/>
      <c r="Q77" s="164"/>
      <c r="R77" s="164"/>
    </row>
    <row r="78" spans="1:18" ht="12.75">
      <c r="A78" s="164"/>
      <c r="B78" s="164"/>
      <c r="C78" s="164"/>
      <c r="D78" s="164"/>
      <c r="E78" s="164"/>
      <c r="F78" s="164"/>
      <c r="G78" s="164"/>
      <c r="H78" s="164"/>
      <c r="I78" s="164"/>
      <c r="J78" s="164"/>
      <c r="K78" s="164"/>
      <c r="L78" s="164"/>
      <c r="M78" s="164"/>
      <c r="N78" s="164"/>
      <c r="O78" s="164"/>
      <c r="P78" s="164"/>
      <c r="Q78" s="164"/>
      <c r="R78" s="164"/>
    </row>
    <row r="79" spans="1:18" ht="12.75">
      <c r="A79" s="164"/>
      <c r="B79" s="164"/>
      <c r="C79" s="164"/>
      <c r="D79" s="164"/>
      <c r="E79" s="164"/>
      <c r="F79" s="164"/>
      <c r="G79" s="164"/>
      <c r="H79" s="164"/>
      <c r="I79" s="164"/>
      <c r="J79" s="164"/>
      <c r="K79" s="164"/>
      <c r="L79" s="164"/>
      <c r="M79" s="164"/>
      <c r="N79" s="164"/>
      <c r="O79" s="164"/>
      <c r="P79" s="164"/>
      <c r="Q79" s="164"/>
      <c r="R79" s="164"/>
    </row>
    <row r="80" spans="1:18" ht="12.75">
      <c r="A80" s="164"/>
      <c r="B80" s="164"/>
      <c r="C80" s="164"/>
      <c r="D80" s="164"/>
      <c r="E80" s="164"/>
      <c r="F80" s="164"/>
      <c r="G80" s="164"/>
      <c r="H80" s="164"/>
      <c r="I80" s="164"/>
      <c r="J80" s="164"/>
      <c r="K80" s="164"/>
      <c r="L80" s="164"/>
      <c r="M80" s="164"/>
      <c r="N80" s="164"/>
      <c r="O80" s="164"/>
      <c r="P80" s="164"/>
      <c r="Q80" s="164"/>
      <c r="R80" s="164"/>
    </row>
    <row r="81" spans="1:18" ht="12.75">
      <c r="A81" s="164"/>
      <c r="B81" s="164"/>
      <c r="C81" s="164"/>
      <c r="D81" s="164"/>
      <c r="E81" s="164"/>
      <c r="F81" s="164"/>
      <c r="G81" s="164"/>
      <c r="H81" s="164"/>
      <c r="I81" s="164"/>
      <c r="J81" s="164"/>
      <c r="K81" s="164"/>
      <c r="L81" s="164"/>
      <c r="M81" s="164"/>
      <c r="N81" s="164"/>
      <c r="O81" s="164"/>
      <c r="P81" s="164"/>
      <c r="Q81" s="164"/>
      <c r="R81" s="164"/>
    </row>
    <row r="82" spans="1:18" ht="12.75">
      <c r="A82" s="164"/>
      <c r="B82" s="164"/>
      <c r="C82" s="164"/>
      <c r="D82" s="164"/>
      <c r="E82" s="164"/>
      <c r="F82" s="164"/>
      <c r="G82" s="164"/>
      <c r="H82" s="164"/>
      <c r="I82" s="164"/>
      <c r="J82" s="164"/>
      <c r="K82" s="164"/>
      <c r="L82" s="164"/>
      <c r="M82" s="164"/>
      <c r="N82" s="164"/>
      <c r="O82" s="164"/>
      <c r="P82" s="164"/>
      <c r="Q82" s="164"/>
      <c r="R82" s="164"/>
    </row>
    <row r="83" spans="1:18" ht="12.75">
      <c r="A83" s="164"/>
      <c r="B83" s="164"/>
      <c r="C83" s="164"/>
      <c r="D83" s="164"/>
      <c r="E83" s="164"/>
      <c r="F83" s="164"/>
      <c r="G83" s="164"/>
      <c r="H83" s="164"/>
      <c r="I83" s="164"/>
      <c r="J83" s="164"/>
      <c r="K83" s="164"/>
      <c r="L83" s="164"/>
      <c r="M83" s="164"/>
      <c r="N83" s="164"/>
      <c r="O83" s="164"/>
      <c r="P83" s="164"/>
      <c r="Q83" s="164"/>
      <c r="R83" s="164"/>
    </row>
    <row r="84" spans="1:18" ht="12.75">
      <c r="A84" s="164"/>
      <c r="B84" s="164"/>
      <c r="C84" s="164"/>
      <c r="D84" s="164"/>
      <c r="E84" s="164"/>
      <c r="F84" s="164"/>
      <c r="G84" s="164"/>
      <c r="H84" s="164"/>
      <c r="I84" s="164"/>
      <c r="J84" s="164"/>
      <c r="K84" s="164"/>
      <c r="L84" s="164"/>
      <c r="M84" s="164"/>
      <c r="N84" s="164"/>
      <c r="O84" s="164"/>
      <c r="P84" s="164"/>
      <c r="Q84" s="164"/>
      <c r="R84" s="164"/>
    </row>
    <row r="85" spans="1:18" ht="12.75">
      <c r="A85" s="164"/>
      <c r="B85" s="164"/>
      <c r="C85" s="164"/>
      <c r="D85" s="164"/>
      <c r="E85" s="164"/>
      <c r="F85" s="164"/>
      <c r="G85" s="164"/>
      <c r="H85" s="164"/>
      <c r="I85" s="164"/>
      <c r="J85" s="164"/>
      <c r="K85" s="164"/>
      <c r="L85" s="164"/>
      <c r="M85" s="164"/>
      <c r="N85" s="164"/>
      <c r="O85" s="164"/>
      <c r="P85" s="164"/>
      <c r="Q85" s="164"/>
      <c r="R85" s="164"/>
    </row>
    <row r="86" spans="1:18" ht="12.75">
      <c r="A86" s="164"/>
      <c r="B86" s="164"/>
      <c r="C86" s="164"/>
      <c r="D86" s="164"/>
      <c r="E86" s="164"/>
      <c r="F86" s="164"/>
      <c r="G86" s="164"/>
      <c r="H86" s="164"/>
      <c r="I86" s="164"/>
      <c r="J86" s="164"/>
      <c r="K86" s="164"/>
      <c r="L86" s="164"/>
      <c r="M86" s="164"/>
      <c r="N86" s="164"/>
      <c r="O86" s="164"/>
      <c r="P86" s="164"/>
      <c r="Q86" s="164"/>
      <c r="R86" s="164"/>
    </row>
    <row r="87" spans="1:18" ht="12.75">
      <c r="A87" s="164"/>
      <c r="B87" s="164"/>
      <c r="C87" s="164"/>
      <c r="D87" s="164"/>
      <c r="E87" s="164"/>
      <c r="F87" s="164"/>
      <c r="G87" s="164"/>
      <c r="H87" s="164"/>
      <c r="I87" s="164"/>
      <c r="J87" s="164"/>
      <c r="K87" s="164"/>
      <c r="L87" s="164"/>
      <c r="M87" s="164"/>
      <c r="N87" s="164"/>
      <c r="O87" s="164"/>
      <c r="P87" s="164"/>
      <c r="Q87" s="164"/>
      <c r="R87" s="164"/>
    </row>
    <row r="88" spans="1:18" ht="12.75">
      <c r="A88" s="164"/>
      <c r="B88" s="164"/>
      <c r="C88" s="164"/>
      <c r="D88" s="164"/>
      <c r="E88" s="164"/>
      <c r="F88" s="164"/>
      <c r="G88" s="164"/>
      <c r="H88" s="164"/>
      <c r="I88" s="164"/>
      <c r="J88" s="164"/>
      <c r="K88" s="164"/>
      <c r="L88" s="164"/>
      <c r="M88" s="164"/>
      <c r="N88" s="164"/>
      <c r="O88" s="164"/>
      <c r="P88" s="164"/>
      <c r="Q88" s="164"/>
      <c r="R88" s="164"/>
    </row>
    <row r="89" spans="1:18" ht="12.75">
      <c r="A89" s="164"/>
      <c r="B89" s="164"/>
      <c r="C89" s="164"/>
      <c r="D89" s="164"/>
      <c r="E89" s="164"/>
      <c r="F89" s="164"/>
      <c r="G89" s="164"/>
      <c r="H89" s="164"/>
      <c r="I89" s="164"/>
      <c r="J89" s="164"/>
      <c r="K89" s="164"/>
      <c r="L89" s="164"/>
      <c r="M89" s="164"/>
      <c r="N89" s="164"/>
      <c r="O89" s="164"/>
      <c r="P89" s="164"/>
      <c r="Q89" s="164"/>
      <c r="R89" s="164"/>
    </row>
    <row r="90" spans="1:18" ht="12.75">
      <c r="A90" s="164"/>
      <c r="B90" s="164"/>
      <c r="C90" s="164"/>
      <c r="D90" s="164"/>
      <c r="E90" s="164"/>
      <c r="F90" s="164"/>
      <c r="G90" s="164"/>
      <c r="H90" s="164"/>
      <c r="I90" s="164"/>
      <c r="J90" s="164"/>
      <c r="K90" s="164"/>
      <c r="L90" s="164"/>
      <c r="M90" s="164"/>
      <c r="N90" s="164"/>
      <c r="O90" s="164"/>
      <c r="P90" s="164"/>
      <c r="Q90" s="164"/>
      <c r="R90" s="164"/>
    </row>
    <row r="91" spans="1:18" ht="12.75">
      <c r="A91" s="164"/>
      <c r="B91" s="164"/>
      <c r="C91" s="164"/>
      <c r="D91" s="164"/>
      <c r="E91" s="164"/>
      <c r="F91" s="164"/>
      <c r="G91" s="164"/>
      <c r="H91" s="164"/>
      <c r="I91" s="164"/>
      <c r="J91" s="164"/>
      <c r="K91" s="164"/>
      <c r="L91" s="164"/>
      <c r="M91" s="164"/>
      <c r="N91" s="164"/>
      <c r="O91" s="164"/>
      <c r="P91" s="164"/>
      <c r="Q91" s="164"/>
      <c r="R91" s="164"/>
    </row>
    <row r="92" spans="1:18" ht="12.75">
      <c r="A92" s="164"/>
      <c r="B92" s="164"/>
      <c r="C92" s="164"/>
      <c r="D92" s="164"/>
      <c r="E92" s="164"/>
      <c r="F92" s="164"/>
      <c r="G92" s="164"/>
      <c r="H92" s="164"/>
      <c r="I92" s="164"/>
      <c r="J92" s="164"/>
      <c r="K92" s="164"/>
      <c r="L92" s="164"/>
      <c r="M92" s="164"/>
      <c r="N92" s="164"/>
      <c r="O92" s="164"/>
      <c r="P92" s="164"/>
      <c r="Q92" s="164"/>
      <c r="R92" s="164"/>
    </row>
    <row r="93" spans="1:18" ht="12.75">
      <c r="A93" s="164"/>
      <c r="B93" s="164"/>
      <c r="C93" s="164"/>
      <c r="D93" s="164"/>
      <c r="E93" s="164"/>
      <c r="F93" s="164"/>
      <c r="G93" s="164"/>
      <c r="H93" s="164"/>
      <c r="I93" s="164"/>
      <c r="J93" s="164"/>
      <c r="K93" s="164"/>
      <c r="L93" s="164"/>
      <c r="M93" s="164"/>
      <c r="N93" s="164"/>
      <c r="O93" s="164"/>
      <c r="P93" s="164"/>
      <c r="Q93" s="164"/>
      <c r="R93" s="164"/>
    </row>
    <row r="94" spans="1:18" ht="12.75">
      <c r="A94" s="164"/>
      <c r="B94" s="164"/>
      <c r="C94" s="164"/>
      <c r="D94" s="164"/>
      <c r="E94" s="164"/>
      <c r="F94" s="164"/>
      <c r="G94" s="164"/>
      <c r="H94" s="164"/>
      <c r="I94" s="164"/>
      <c r="J94" s="164"/>
      <c r="K94" s="164"/>
      <c r="L94" s="164"/>
      <c r="M94" s="164"/>
      <c r="N94" s="164"/>
      <c r="O94" s="164"/>
      <c r="P94" s="164"/>
      <c r="Q94" s="164"/>
      <c r="R94" s="164"/>
    </row>
    <row r="95" spans="1:18" ht="12.75">
      <c r="A95" s="164"/>
      <c r="B95" s="164"/>
      <c r="C95" s="164"/>
      <c r="D95" s="164"/>
      <c r="E95" s="164"/>
      <c r="F95" s="164"/>
      <c r="G95" s="164"/>
      <c r="H95" s="164"/>
      <c r="I95" s="164"/>
      <c r="J95" s="164"/>
      <c r="K95" s="164"/>
      <c r="L95" s="164"/>
      <c r="M95" s="164"/>
      <c r="N95" s="164"/>
      <c r="O95" s="164"/>
      <c r="P95" s="164"/>
      <c r="Q95" s="164"/>
      <c r="R95" s="164"/>
    </row>
    <row r="96" spans="1:18" ht="12.75">
      <c r="A96" s="164"/>
      <c r="B96" s="164"/>
      <c r="C96" s="164"/>
      <c r="D96" s="164"/>
      <c r="E96" s="164"/>
      <c r="F96" s="164"/>
      <c r="G96" s="164"/>
      <c r="H96" s="164"/>
      <c r="I96" s="164"/>
      <c r="J96" s="164"/>
      <c r="K96" s="164"/>
      <c r="L96" s="164"/>
      <c r="M96" s="164"/>
      <c r="N96" s="164"/>
      <c r="O96" s="164"/>
      <c r="P96" s="164"/>
      <c r="Q96" s="164"/>
      <c r="R96" s="164"/>
    </row>
    <row r="97" spans="1:18" ht="12.75">
      <c r="A97" s="164"/>
      <c r="B97" s="164"/>
      <c r="C97" s="164"/>
      <c r="D97" s="164"/>
      <c r="E97" s="164"/>
      <c r="F97" s="164"/>
      <c r="G97" s="164"/>
      <c r="H97" s="164"/>
      <c r="I97" s="164"/>
      <c r="J97" s="164"/>
      <c r="K97" s="164"/>
      <c r="L97" s="164"/>
      <c r="M97" s="164"/>
      <c r="N97" s="164"/>
      <c r="O97" s="164"/>
      <c r="P97" s="164"/>
      <c r="Q97" s="164"/>
      <c r="R97" s="164"/>
    </row>
    <row r="98" spans="25:109" s="164" customFormat="1" ht="12.7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c r="BW98" s="165"/>
      <c r="BX98" s="165"/>
      <c r="BY98" s="165"/>
      <c r="BZ98" s="165"/>
      <c r="CA98" s="165"/>
      <c r="CB98" s="165"/>
      <c r="CC98" s="165"/>
      <c r="CD98" s="165"/>
      <c r="CE98" s="165"/>
      <c r="CF98" s="165"/>
      <c r="CG98" s="165"/>
      <c r="CH98" s="165"/>
      <c r="CI98" s="165"/>
      <c r="CJ98" s="165"/>
      <c r="CK98" s="165"/>
      <c r="CL98" s="165"/>
      <c r="CM98" s="165"/>
      <c r="CN98" s="165"/>
      <c r="CO98" s="165"/>
      <c r="CP98" s="165"/>
      <c r="CQ98" s="165"/>
      <c r="CR98" s="165"/>
      <c r="CS98" s="165"/>
      <c r="CT98" s="165"/>
      <c r="CU98" s="165"/>
      <c r="CV98" s="165"/>
      <c r="CW98" s="165"/>
      <c r="CX98" s="165"/>
      <c r="CY98" s="165"/>
      <c r="CZ98" s="165"/>
      <c r="DA98" s="165"/>
      <c r="DB98" s="165"/>
      <c r="DC98" s="165"/>
      <c r="DD98" s="165"/>
      <c r="DE98" s="165"/>
    </row>
    <row r="99" spans="25:109" s="164" customFormat="1" ht="12.7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65"/>
      <c r="BZ99" s="165"/>
      <c r="CA99" s="165"/>
      <c r="CB99" s="165"/>
      <c r="CC99" s="165"/>
      <c r="CD99" s="165"/>
      <c r="CE99" s="165"/>
      <c r="CF99" s="165"/>
      <c r="CG99" s="165"/>
      <c r="CH99" s="165"/>
      <c r="CI99" s="165"/>
      <c r="CJ99" s="165"/>
      <c r="CK99" s="165"/>
      <c r="CL99" s="165"/>
      <c r="CM99" s="165"/>
      <c r="CN99" s="165"/>
      <c r="CO99" s="165"/>
      <c r="CP99" s="165"/>
      <c r="CQ99" s="165"/>
      <c r="CR99" s="165"/>
      <c r="CS99" s="165"/>
      <c r="CT99" s="165"/>
      <c r="CU99" s="165"/>
      <c r="CV99" s="165"/>
      <c r="CW99" s="165"/>
      <c r="CX99" s="165"/>
      <c r="CY99" s="165"/>
      <c r="CZ99" s="165"/>
      <c r="DA99" s="165"/>
      <c r="DB99" s="165"/>
      <c r="DC99" s="165"/>
      <c r="DD99" s="165"/>
      <c r="DE99" s="165"/>
    </row>
    <row r="100" spans="25:109" s="164" customFormat="1" ht="12.7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165"/>
      <c r="BY100" s="165"/>
      <c r="BZ100" s="165"/>
      <c r="CA100" s="165"/>
      <c r="CB100" s="165"/>
      <c r="CC100" s="165"/>
      <c r="CD100" s="165"/>
      <c r="CE100" s="165"/>
      <c r="CF100" s="165"/>
      <c r="CG100" s="165"/>
      <c r="CH100" s="165"/>
      <c r="CI100" s="165"/>
      <c r="CJ100" s="165"/>
      <c r="CK100" s="165"/>
      <c r="CL100" s="165"/>
      <c r="CM100" s="165"/>
      <c r="CN100" s="165"/>
      <c r="CO100" s="165"/>
      <c r="CP100" s="165"/>
      <c r="CQ100" s="165"/>
      <c r="CR100" s="165"/>
      <c r="CS100" s="165"/>
      <c r="CT100" s="165"/>
      <c r="CU100" s="165"/>
      <c r="CV100" s="165"/>
      <c r="CW100" s="165"/>
      <c r="CX100" s="165"/>
      <c r="CY100" s="165"/>
      <c r="CZ100" s="165"/>
      <c r="DA100" s="165"/>
      <c r="DB100" s="165"/>
      <c r="DC100" s="165"/>
      <c r="DD100" s="165"/>
      <c r="DE100" s="165"/>
    </row>
    <row r="101" spans="25:109" s="164" customFormat="1" ht="12.7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c r="BI101" s="165"/>
      <c r="BJ101" s="165"/>
      <c r="BK101" s="165"/>
      <c r="BL101" s="165"/>
      <c r="BM101" s="165"/>
      <c r="BN101" s="165"/>
      <c r="BO101" s="165"/>
      <c r="BP101" s="165"/>
      <c r="BQ101" s="165"/>
      <c r="BR101" s="165"/>
      <c r="BS101" s="165"/>
      <c r="BT101" s="165"/>
      <c r="BU101" s="165"/>
      <c r="BV101" s="165"/>
      <c r="BW101" s="165"/>
      <c r="BX101" s="165"/>
      <c r="BY101" s="165"/>
      <c r="BZ101" s="165"/>
      <c r="CA101" s="165"/>
      <c r="CB101" s="165"/>
      <c r="CC101" s="165"/>
      <c r="CD101" s="165"/>
      <c r="CE101" s="165"/>
      <c r="CF101" s="165"/>
      <c r="CG101" s="165"/>
      <c r="CH101" s="165"/>
      <c r="CI101" s="165"/>
      <c r="CJ101" s="165"/>
      <c r="CK101" s="165"/>
      <c r="CL101" s="165"/>
      <c r="CM101" s="165"/>
      <c r="CN101" s="165"/>
      <c r="CO101" s="165"/>
      <c r="CP101" s="165"/>
      <c r="CQ101" s="165"/>
      <c r="CR101" s="165"/>
      <c r="CS101" s="165"/>
      <c r="CT101" s="165"/>
      <c r="CU101" s="165"/>
      <c r="CV101" s="165"/>
      <c r="CW101" s="165"/>
      <c r="CX101" s="165"/>
      <c r="CY101" s="165"/>
      <c r="CZ101" s="165"/>
      <c r="DA101" s="165"/>
      <c r="DB101" s="165"/>
      <c r="DC101" s="165"/>
      <c r="DD101" s="165"/>
      <c r="DE101" s="165"/>
    </row>
    <row r="102" spans="25:109" s="164" customFormat="1" ht="12.7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c r="BB102" s="165"/>
      <c r="BC102" s="165"/>
      <c r="BD102" s="165"/>
      <c r="BE102" s="165"/>
      <c r="BF102" s="165"/>
      <c r="BG102" s="165"/>
      <c r="BH102" s="165"/>
      <c r="BI102" s="165"/>
      <c r="BJ102" s="165"/>
      <c r="BK102" s="165"/>
      <c r="BL102" s="165"/>
      <c r="BM102" s="165"/>
      <c r="BN102" s="165"/>
      <c r="BO102" s="165"/>
      <c r="BP102" s="165"/>
      <c r="BQ102" s="165"/>
      <c r="BR102" s="165"/>
      <c r="BS102" s="165"/>
      <c r="BT102" s="165"/>
      <c r="BU102" s="165"/>
      <c r="BV102" s="165"/>
      <c r="BW102" s="165"/>
      <c r="BX102" s="165"/>
      <c r="BY102" s="165"/>
      <c r="BZ102" s="165"/>
      <c r="CA102" s="165"/>
      <c r="CB102" s="165"/>
      <c r="CC102" s="165"/>
      <c r="CD102" s="165"/>
      <c r="CE102" s="165"/>
      <c r="CF102" s="165"/>
      <c r="CG102" s="165"/>
      <c r="CH102" s="165"/>
      <c r="CI102" s="165"/>
      <c r="CJ102" s="165"/>
      <c r="CK102" s="165"/>
      <c r="CL102" s="165"/>
      <c r="CM102" s="165"/>
      <c r="CN102" s="165"/>
      <c r="CO102" s="165"/>
      <c r="CP102" s="165"/>
      <c r="CQ102" s="165"/>
      <c r="CR102" s="165"/>
      <c r="CS102" s="165"/>
      <c r="CT102" s="165"/>
      <c r="CU102" s="165"/>
      <c r="CV102" s="165"/>
      <c r="CW102" s="165"/>
      <c r="CX102" s="165"/>
      <c r="CY102" s="165"/>
      <c r="CZ102" s="165"/>
      <c r="DA102" s="165"/>
      <c r="DB102" s="165"/>
      <c r="DC102" s="165"/>
      <c r="DD102" s="165"/>
      <c r="DE102" s="165"/>
    </row>
    <row r="103" spans="25:109" s="164" customFormat="1" ht="12.7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A103" s="165"/>
      <c r="BB103" s="165"/>
      <c r="BC103" s="165"/>
      <c r="BD103" s="165"/>
      <c r="BE103" s="165"/>
      <c r="BF103" s="165"/>
      <c r="BG103" s="165"/>
      <c r="BH103" s="165"/>
      <c r="BI103" s="165"/>
      <c r="BJ103" s="165"/>
      <c r="BK103" s="165"/>
      <c r="BL103" s="165"/>
      <c r="BM103" s="165"/>
      <c r="BN103" s="165"/>
      <c r="BO103" s="165"/>
      <c r="BP103" s="165"/>
      <c r="BQ103" s="165"/>
      <c r="BR103" s="165"/>
      <c r="BS103" s="165"/>
      <c r="BT103" s="165"/>
      <c r="BU103" s="165"/>
      <c r="BV103" s="165"/>
      <c r="BW103" s="165"/>
      <c r="BX103" s="165"/>
      <c r="BY103" s="165"/>
      <c r="BZ103" s="165"/>
      <c r="CA103" s="165"/>
      <c r="CB103" s="165"/>
      <c r="CC103" s="165"/>
      <c r="CD103" s="165"/>
      <c r="CE103" s="165"/>
      <c r="CF103" s="165"/>
      <c r="CG103" s="165"/>
      <c r="CH103" s="165"/>
      <c r="CI103" s="165"/>
      <c r="CJ103" s="165"/>
      <c r="CK103" s="165"/>
      <c r="CL103" s="165"/>
      <c r="CM103" s="165"/>
      <c r="CN103" s="165"/>
      <c r="CO103" s="165"/>
      <c r="CP103" s="165"/>
      <c r="CQ103" s="165"/>
      <c r="CR103" s="165"/>
      <c r="CS103" s="165"/>
      <c r="CT103" s="165"/>
      <c r="CU103" s="165"/>
      <c r="CV103" s="165"/>
      <c r="CW103" s="165"/>
      <c r="CX103" s="165"/>
      <c r="CY103" s="165"/>
      <c r="CZ103" s="165"/>
      <c r="DA103" s="165"/>
      <c r="DB103" s="165"/>
      <c r="DC103" s="165"/>
      <c r="DD103" s="165"/>
      <c r="DE103" s="165"/>
    </row>
    <row r="104" spans="25:109" s="164" customFormat="1" ht="12.7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c r="BI104" s="165"/>
      <c r="BJ104" s="165"/>
      <c r="BK104" s="165"/>
      <c r="BL104" s="165"/>
      <c r="BM104" s="165"/>
      <c r="BN104" s="165"/>
      <c r="BO104" s="165"/>
      <c r="BP104" s="165"/>
      <c r="BQ104" s="165"/>
      <c r="BR104" s="165"/>
      <c r="BS104" s="165"/>
      <c r="BT104" s="165"/>
      <c r="BU104" s="165"/>
      <c r="BV104" s="165"/>
      <c r="BW104" s="165"/>
      <c r="BX104" s="165"/>
      <c r="BY104" s="165"/>
      <c r="BZ104" s="165"/>
      <c r="CA104" s="165"/>
      <c r="CB104" s="165"/>
      <c r="CC104" s="165"/>
      <c r="CD104" s="165"/>
      <c r="CE104" s="165"/>
      <c r="CF104" s="165"/>
      <c r="CG104" s="165"/>
      <c r="CH104" s="165"/>
      <c r="CI104" s="165"/>
      <c r="CJ104" s="165"/>
      <c r="CK104" s="165"/>
      <c r="CL104" s="165"/>
      <c r="CM104" s="165"/>
      <c r="CN104" s="165"/>
      <c r="CO104" s="165"/>
      <c r="CP104" s="165"/>
      <c r="CQ104" s="165"/>
      <c r="CR104" s="165"/>
      <c r="CS104" s="165"/>
      <c r="CT104" s="165"/>
      <c r="CU104" s="165"/>
      <c r="CV104" s="165"/>
      <c r="CW104" s="165"/>
      <c r="CX104" s="165"/>
      <c r="CY104" s="165"/>
      <c r="CZ104" s="165"/>
      <c r="DA104" s="165"/>
      <c r="DB104" s="165"/>
      <c r="DC104" s="165"/>
      <c r="DD104" s="165"/>
      <c r="DE104" s="165"/>
    </row>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164" customFormat="1" ht="12.75"/>
    <row r="1127" s="164" customFormat="1" ht="12.75"/>
    <row r="1128" s="164" customFormat="1" ht="12.75"/>
    <row r="1129" s="164" customFormat="1" ht="12.75"/>
    <row r="1130" s="164" customFormat="1" ht="12.75"/>
    <row r="1131" s="164" customFormat="1" ht="12.75"/>
    <row r="1132" s="164" customFormat="1" ht="12.75"/>
    <row r="1133" s="164" customFormat="1" ht="12.75"/>
    <row r="1134" spans="8:14" s="164" customFormat="1" ht="12.75">
      <c r="H1134" s="165"/>
      <c r="I1134" s="165"/>
      <c r="J1134" s="165"/>
      <c r="K1134" s="165"/>
      <c r="L1134" s="165"/>
      <c r="M1134" s="165"/>
      <c r="N1134" s="165"/>
    </row>
  </sheetData>
  <mergeCells count="25">
    <mergeCell ref="N9:P9"/>
    <mergeCell ref="J5:L5"/>
    <mergeCell ref="N5:P5"/>
    <mergeCell ref="J4:L4"/>
    <mergeCell ref="N4:P4"/>
    <mergeCell ref="J36:M36"/>
    <mergeCell ref="N36:P36"/>
    <mergeCell ref="D1:P1"/>
    <mergeCell ref="A2:S2"/>
    <mergeCell ref="A3:S3"/>
    <mergeCell ref="D11:F11"/>
    <mergeCell ref="J11:L11"/>
    <mergeCell ref="N11:P11"/>
    <mergeCell ref="D9:F9"/>
    <mergeCell ref="J9:L9"/>
    <mergeCell ref="J38:L38"/>
    <mergeCell ref="N38:P38"/>
    <mergeCell ref="Q38:R38"/>
    <mergeCell ref="D4:F4"/>
    <mergeCell ref="D5:F5"/>
    <mergeCell ref="G4:I4"/>
    <mergeCell ref="G5:I5"/>
    <mergeCell ref="G9:I9"/>
    <mergeCell ref="G36:I36"/>
    <mergeCell ref="D36:F3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2003-11-24T12:24:18Z</cp:lastPrinted>
  <dcterms:created xsi:type="dcterms:W3CDTF">2002-02-15T09:17:36Z</dcterms:created>
  <dcterms:modified xsi:type="dcterms:W3CDTF">2003-11-25T12:41:03Z</dcterms:modified>
  <cp:category/>
  <cp:version/>
  <cp:contentType/>
  <cp:contentStatus/>
</cp:coreProperties>
</file>