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s Okt 03" sheetId="1" r:id="rId1"/>
  </sheets>
  <definedNames/>
  <calcPr fullCalcOnLoad="1"/>
</workbook>
</file>

<file path=xl/sharedStrings.xml><?xml version="1.0" encoding="utf-8"?>
<sst xmlns="http://schemas.openxmlformats.org/spreadsheetml/2006/main" count="135" uniqueCount="109">
  <si>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</si>
  <si>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</si>
  <si>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</si>
  <si>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</si>
  <si>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</si>
  <si>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</si>
  <si>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</si>
  <si>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</si>
  <si>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</si>
  <si>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</si>
  <si>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</si>
  <si>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</si>
  <si>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</si>
  <si>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</si>
  <si>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</si>
  <si>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</si>
  <si>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</si>
  <si>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</si>
  <si>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</si>
  <si>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</si>
  <si>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</si>
  <si>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</si>
  <si>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</si>
  <si>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</si>
  <si>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</si>
  <si>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</si>
  <si>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</si>
  <si>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</si>
  <si>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</si>
  <si>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</si>
  <si>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</si>
  <si>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</si>
  <si>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</si>
  <si>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</si>
  <si>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</si>
  <si>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</si>
  <si>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</si>
  <si>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</si>
  <si>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</si>
  <si>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</si>
  <si>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</si>
  <si>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</si>
  <si>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</si>
  <si>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</si>
  <si>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</si>
  <si>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</si>
  <si>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</si>
  <si>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</si>
  <si>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Barley equivalent./Gars ekwivalent.</t>
  </si>
  <si>
    <t>Figures not comparable./Syfers nie vergelykbaar nie.</t>
  </si>
  <si>
    <t>African countries</t>
  </si>
  <si>
    <t>Other countries</t>
  </si>
  <si>
    <t>Afrika lande</t>
  </si>
  <si>
    <t>Ander lande</t>
  </si>
  <si>
    <t>Whole barley</t>
  </si>
  <si>
    <t>(h) Barley malt imported (6)</t>
  </si>
  <si>
    <t>+/- (3)</t>
  </si>
  <si>
    <t>Deliveries directly from farms (5)</t>
  </si>
  <si>
    <t>Lewerings direk vanaf plase (5)</t>
  </si>
  <si>
    <t>Border posts</t>
  </si>
  <si>
    <t>Harbours</t>
  </si>
  <si>
    <t>Grensposte</t>
  </si>
  <si>
    <t>Hawens</t>
  </si>
  <si>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</si>
  <si>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</si>
  <si>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</si>
  <si>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</si>
  <si>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</si>
  <si>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'000 t</t>
  </si>
  <si>
    <t>1 Oct/Okt 2002</t>
  </si>
  <si>
    <t>(g) Stock stored at: (8)</t>
  </si>
  <si>
    <t xml:space="preserve">Surplus(-)/Tekort(+) </t>
  </si>
  <si>
    <t>(g) Voorraad geberg by: (8)</t>
  </si>
  <si>
    <t>(i) Imports destined for exports not</t>
  </si>
  <si>
    <t>(i) Invoere bestem vir uitvoere nie</t>
  </si>
  <si>
    <t xml:space="preserve">    included in the above information</t>
  </si>
  <si>
    <t xml:space="preserve">    ingesluit in inligting hierbo nie  </t>
  </si>
  <si>
    <t>Opening stock</t>
  </si>
  <si>
    <t>Beginvoorraad</t>
  </si>
  <si>
    <t>Imported</t>
  </si>
  <si>
    <t>Ingevoer</t>
  </si>
  <si>
    <t>Exported</t>
  </si>
  <si>
    <t>Uitgevoer</t>
  </si>
  <si>
    <t>Stock surplus(-)/deficit(+)</t>
  </si>
  <si>
    <t>Voorraad surplus(-)/tekort(+)</t>
  </si>
  <si>
    <t>Stock</t>
  </si>
  <si>
    <t>Voorraad</t>
  </si>
  <si>
    <t>Aug 2003</t>
  </si>
  <si>
    <t>Sep 2003</t>
  </si>
  <si>
    <t>Heelgars</t>
  </si>
  <si>
    <t>ton (On request of the industry./Op versoek van die bedryf.)</t>
  </si>
  <si>
    <t xml:space="preserve">SMI-112003  </t>
  </si>
  <si>
    <t>26/11/2003</t>
  </si>
  <si>
    <t xml:space="preserve">   BARLEY/GARS - 2003/2004 Year (Oct - Sep)/2003/2004 Jaar (Okt - Sep) (2)</t>
  </si>
  <si>
    <t>Oct/Okt 2003</t>
  </si>
  <si>
    <t>Oct/Okt 2002</t>
  </si>
  <si>
    <t>Preliminary/Voorlopig</t>
  </si>
  <si>
    <t>1 Oct/Okt 2003</t>
  </si>
  <si>
    <t xml:space="preserve">Net dispatches(+)/receipts(-) </t>
  </si>
  <si>
    <t>Surplus(-)/Deficit(+)</t>
  </si>
  <si>
    <t>31 Oct/Okt 2003</t>
  </si>
  <si>
    <t>31 Oct/Okt 2002</t>
  </si>
  <si>
    <r>
      <t>(f) Onaangewende voorraad</t>
    </r>
    <r>
      <rPr>
        <sz val="15"/>
        <rFont val="Arial"/>
        <family val="2"/>
      </rPr>
      <t xml:space="preserve"> </t>
    </r>
    <r>
      <rPr>
        <b/>
        <sz val="15"/>
        <rFont val="Arial"/>
        <family val="2"/>
      </rPr>
      <t xml:space="preserve">(a+b-c-d-e) </t>
    </r>
  </si>
  <si>
    <t>van gars in kommersiële strukture, en moet geensins as 'n bevestiging of aanduiding van eiendomsreg geag word nie.</t>
  </si>
  <si>
    <t>As declared by co-workers.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</si>
  <si>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</si>
  <si>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75 854 </t>
  </si>
  <si>
    <t>The enunciation of the figures for exports are as declared by the co-workers. The destination thereof cannot be confirmed./Die uiteensetting van die syfers vir uitvoere is soos deur medewerkers verklaar. Die eindbestemming hiervan kan nie bevestig word nie.</t>
  </si>
  <si>
    <t>(h) Garsmout ingevoer (6)</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</si>
</sst>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10">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
      <sz val="13"/>
      <name val="Arial"/>
      <family val="2"/>
    </font>
    <font>
      <sz val="12"/>
      <name val="Arial"/>
      <family val="2"/>
    </font>
    <font>
      <b/>
      <sz val="14"/>
      <name val="Arial"/>
      <family val="2"/>
    </font>
  </fonts>
  <fills count="2">
    <fill>
      <patternFill/>
    </fill>
    <fill>
      <patternFill patternType="gray125"/>
    </fill>
  </fills>
  <borders count="59">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172" fontId="4" fillId="0" borderId="38" xfId="0" applyNumberFormat="1" applyFont="1" applyFill="1" applyBorder="1" applyAlignment="1">
      <alignment/>
    </xf>
    <xf numFmtId="172" fontId="4" fillId="0" borderId="31" xfId="0" applyNumberFormat="1" applyFont="1" applyFill="1" applyBorder="1" applyAlignment="1">
      <alignment/>
    </xf>
    <xf numFmtId="172" fontId="4" fillId="0" borderId="39" xfId="0" applyNumberFormat="1" applyFont="1" applyFill="1" applyBorder="1" applyAlignment="1">
      <alignment/>
    </xf>
    <xf numFmtId="0" fontId="5" fillId="0" borderId="38"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31" xfId="0" applyFont="1" applyFill="1" applyBorder="1" applyAlignment="1">
      <alignment horizontal="right"/>
    </xf>
    <xf numFmtId="172" fontId="4" fillId="0" borderId="42"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3"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4"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4" xfId="0" applyNumberFormat="1" applyFont="1" applyFill="1" applyBorder="1" applyAlignment="1">
      <alignmen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9"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2"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57" xfId="0" applyNumberFormat="1" applyFont="1" applyFill="1" applyBorder="1" applyAlignment="1" quotePrefix="1">
      <alignment horizontal="center"/>
    </xf>
    <xf numFmtId="172" fontId="4" fillId="0" borderId="58"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4" fillId="0" borderId="14" xfId="0" applyFont="1" applyFill="1" applyBorder="1" applyAlignment="1">
      <alignment/>
    </xf>
    <xf numFmtId="17" fontId="6" fillId="0" borderId="0" xfId="0" applyNumberFormat="1" applyFont="1" applyFill="1" applyAlignment="1" quotePrefix="1">
      <alignment horizontal="left"/>
    </xf>
    <xf numFmtId="0" fontId="1" fillId="0" borderId="0" xfId="0" applyFont="1" applyFill="1" applyBorder="1" applyAlignment="1">
      <alignment horizontal="center"/>
    </xf>
    <xf numFmtId="0" fontId="2" fillId="0" borderId="11" xfId="0" applyFont="1" applyFill="1" applyBorder="1" applyAlignment="1" quotePrefix="1">
      <alignment horizontal="center"/>
    </xf>
    <xf numFmtId="172" fontId="4" fillId="0" borderId="16" xfId="0" applyNumberFormat="1" applyFont="1" applyFill="1" applyBorder="1" applyAlignment="1">
      <alignment horizontal="right"/>
    </xf>
    <xf numFmtId="172" fontId="4" fillId="0" borderId="4" xfId="0" applyNumberFormat="1" applyFont="1" applyFill="1" applyBorder="1" applyAlignment="1">
      <alignment horizontal="right"/>
    </xf>
    <xf numFmtId="172" fontId="4" fillId="0" borderId="21" xfId="0" applyNumberFormat="1" applyFont="1" applyFill="1" applyBorder="1" applyAlignment="1">
      <alignment horizontal="right"/>
    </xf>
    <xf numFmtId="172" fontId="4" fillId="0" borderId="26" xfId="0" applyNumberFormat="1" applyFont="1" applyFill="1" applyBorder="1" applyAlignment="1">
      <alignment horizontal="right"/>
    </xf>
    <xf numFmtId="172" fontId="4" fillId="0" borderId="22" xfId="0" applyNumberFormat="1" applyFont="1" applyFill="1" applyBorder="1" applyAlignment="1">
      <alignment horizontal="right"/>
    </xf>
    <xf numFmtId="0" fontId="4" fillId="0" borderId="7" xfId="0" applyFont="1" applyFill="1" applyBorder="1" applyAlignment="1">
      <alignment horizontal="left"/>
    </xf>
    <xf numFmtId="0" fontId="4" fillId="0" borderId="48" xfId="0" applyFont="1" applyFill="1" applyBorder="1" applyAlignment="1">
      <alignment horizontal="right"/>
    </xf>
    <xf numFmtId="1" fontId="4" fillId="0" borderId="16" xfId="0" applyNumberFormat="1" applyFont="1" applyFill="1" applyBorder="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8" fillId="0" borderId="0" xfId="0" applyFont="1" applyFill="1" applyAlignment="1">
      <alignment horizontal="left"/>
    </xf>
    <xf numFmtId="0" fontId="7" fillId="0" borderId="0" xfId="0" applyFont="1" applyFill="1" applyAlignment="1" quotePrefix="1">
      <alignment/>
    </xf>
    <xf numFmtId="0" fontId="7" fillId="0" borderId="0" xfId="0" applyFont="1" applyFill="1" applyAlignment="1">
      <alignment/>
    </xf>
    <xf numFmtId="0" fontId="8" fillId="0" borderId="0" xfId="0" applyFont="1" applyFill="1" applyAlignment="1">
      <alignment horizontal="right"/>
    </xf>
    <xf numFmtId="3" fontId="7" fillId="0" borderId="0" xfId="0" applyNumberFormat="1" applyFont="1" applyFill="1" applyAlignment="1">
      <alignment/>
    </xf>
    <xf numFmtId="0" fontId="7" fillId="0" borderId="0" xfId="0" applyFont="1" applyFill="1" applyAlignment="1">
      <alignment horizontal="right"/>
    </xf>
    <xf numFmtId="49" fontId="7" fillId="0" borderId="0" xfId="0" applyNumberFormat="1" applyFont="1" applyFill="1" applyAlignment="1">
      <alignment horizontal="left"/>
    </xf>
    <xf numFmtId="0" fontId="8" fillId="0" borderId="0" xfId="0" applyFont="1" applyFill="1" applyAlignment="1">
      <alignment/>
    </xf>
    <xf numFmtId="49" fontId="8" fillId="0" borderId="0" xfId="0" applyNumberFormat="1" applyFont="1" applyFill="1" applyAlignment="1">
      <alignment horizontal="left"/>
    </xf>
    <xf numFmtId="0" fontId="8" fillId="0" borderId="0" xfId="0" applyFont="1" applyFill="1" applyBorder="1" applyAlignment="1">
      <alignment/>
    </xf>
    <xf numFmtId="0" fontId="8" fillId="0" borderId="0" xfId="0" applyFont="1" applyFill="1" applyAlignment="1" quotePrefix="1">
      <alignment horizontal="left"/>
    </xf>
    <xf numFmtId="0" fontId="9" fillId="0" borderId="0" xfId="0" applyFont="1" applyFill="1" applyAlignment="1">
      <alignment horizontal="left"/>
    </xf>
    <xf numFmtId="49" fontId="6" fillId="0" borderId="0" xfId="0" applyNumberFormat="1" applyFont="1" applyFill="1" applyAlignment="1" quotePrefix="1">
      <alignment horizontal="left"/>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0" fontId="4" fillId="0" borderId="16" xfId="0" applyNumberFormat="1" applyFont="1" applyFill="1" applyBorder="1" applyAlignment="1">
      <alignment horizontal="center"/>
    </xf>
    <xf numFmtId="0" fontId="4" fillId="0" borderId="11" xfId="0" applyNumberFormat="1" applyFont="1" applyFill="1" applyBorder="1" applyAlignment="1">
      <alignment horizontal="center"/>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 fontId="4" fillId="0" borderId="10" xfId="0" applyNumberFormat="1" applyFont="1" applyFill="1" applyBorder="1" applyAlignment="1">
      <alignment horizontal="center"/>
    </xf>
    <xf numFmtId="17" fontId="4" fillId="0" borderId="10" xfId="0" applyNumberFormat="1" applyFont="1" applyFill="1" applyBorder="1" applyAlignment="1" quotePrefix="1">
      <alignment horizontal="center"/>
    </xf>
    <xf numFmtId="0" fontId="4" fillId="0" borderId="14" xfId="0" applyNumberFormat="1" applyFont="1" applyFill="1" applyBorder="1" applyAlignment="1">
      <alignment horizontal="center"/>
    </xf>
    <xf numFmtId="0" fontId="1" fillId="0" borderId="0" xfId="0" applyFont="1" applyFill="1" applyBorder="1" applyAlignment="1">
      <alignment horizontal="center"/>
    </xf>
    <xf numFmtId="0" fontId="2" fillId="0" borderId="11" xfId="0" applyFont="1" applyFill="1" applyBorder="1" applyAlignment="1" quotePrefix="1">
      <alignment horizontal="center"/>
    </xf>
    <xf numFmtId="17" fontId="4" fillId="0" borderId="5" xfId="0" applyNumberFormat="1" applyFont="1" applyFill="1" applyBorder="1" applyAlignment="1" quotePrefix="1">
      <alignment horizontal="center"/>
    </xf>
    <xf numFmtId="0" fontId="4" fillId="0" borderId="0" xfId="0" applyNumberFormat="1" applyFont="1" applyFill="1" applyBorder="1" applyAlignment="1">
      <alignment horizontal="center"/>
    </xf>
    <xf numFmtId="0" fontId="4" fillId="0" borderId="7"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152400</xdr:rowOff>
    </xdr:from>
    <xdr:to>
      <xdr:col>0</xdr:col>
      <xdr:colOff>0</xdr:colOff>
      <xdr:row>60</xdr:row>
      <xdr:rowOff>95250</xdr:rowOff>
    </xdr:to>
    <xdr:pic>
      <xdr:nvPicPr>
        <xdr:cNvPr id="1" name="Picture 1"/>
        <xdr:cNvPicPr preferRelativeResize="1">
          <a:picLocks noChangeAspect="1"/>
        </xdr:cNvPicPr>
      </xdr:nvPicPr>
      <xdr:blipFill>
        <a:blip r:embed="rId1"/>
        <a:stretch>
          <a:fillRect/>
        </a:stretch>
      </xdr:blipFill>
      <xdr:spPr>
        <a:xfrm>
          <a:off x="0" y="13620750"/>
          <a:ext cx="0" cy="1276350"/>
        </a:xfrm>
        <a:prstGeom prst="rect">
          <a:avLst/>
        </a:prstGeom>
        <a:noFill/>
        <a:ln w="9525" cmpd="sng">
          <a:noFill/>
        </a:ln>
      </xdr:spPr>
    </xdr:pic>
    <xdr:clientData/>
  </xdr:twoCellAnchor>
  <xdr:twoCellAnchor>
    <xdr:from>
      <xdr:col>10</xdr:col>
      <xdr:colOff>914400</xdr:colOff>
      <xdr:row>55</xdr:row>
      <xdr:rowOff>142875</xdr:rowOff>
    </xdr:from>
    <xdr:to>
      <xdr:col>10</xdr:col>
      <xdr:colOff>4010025</xdr:colOff>
      <xdr:row>60</xdr:row>
      <xdr:rowOff>85725</xdr:rowOff>
    </xdr:to>
    <xdr:pic>
      <xdr:nvPicPr>
        <xdr:cNvPr id="2" name="Picture 4"/>
        <xdr:cNvPicPr preferRelativeResize="1">
          <a:picLocks noChangeAspect="1"/>
        </xdr:cNvPicPr>
      </xdr:nvPicPr>
      <xdr:blipFill>
        <a:blip r:embed="rId1"/>
        <a:stretch>
          <a:fillRect/>
        </a:stretch>
      </xdr:blipFill>
      <xdr:spPr>
        <a:xfrm>
          <a:off x="16363950" y="13611225"/>
          <a:ext cx="3095625" cy="1276350"/>
        </a:xfrm>
        <a:prstGeom prst="rect">
          <a:avLst/>
        </a:prstGeom>
        <a:noFill/>
        <a:ln w="9525" cmpd="sng">
          <a:noFill/>
        </a:ln>
      </xdr:spPr>
    </xdr:pic>
    <xdr:clientData/>
  </xdr:twoCellAnchor>
  <xdr:twoCellAnchor>
    <xdr:from>
      <xdr:col>13</xdr:col>
      <xdr:colOff>0</xdr:colOff>
      <xdr:row>55</xdr:row>
      <xdr:rowOff>142875</xdr:rowOff>
    </xdr:from>
    <xdr:to>
      <xdr:col>13</xdr:col>
      <xdr:colOff>0</xdr:colOff>
      <xdr:row>60</xdr:row>
      <xdr:rowOff>85725</xdr:rowOff>
    </xdr:to>
    <xdr:pic>
      <xdr:nvPicPr>
        <xdr:cNvPr id="3" name="Picture 5"/>
        <xdr:cNvPicPr preferRelativeResize="1">
          <a:picLocks noChangeAspect="1"/>
        </xdr:cNvPicPr>
      </xdr:nvPicPr>
      <xdr:blipFill>
        <a:blip r:embed="rId1"/>
        <a:stretch>
          <a:fillRect/>
        </a:stretch>
      </xdr:blipFill>
      <xdr:spPr>
        <a:xfrm>
          <a:off x="21069300" y="13611225"/>
          <a:ext cx="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1145"/>
  <sheetViews>
    <sheetView tabSelected="1" zoomScale="50" zoomScaleNormal="50" workbookViewId="0" topLeftCell="A1">
      <pane ySplit="9" topLeftCell="BM10" activePane="bottomLeft" state="frozen"/>
      <selection pane="topLeft" activeCell="D1" sqref="D1"/>
      <selection pane="bottomLeft" activeCell="C4" sqref="C4"/>
    </sheetView>
  </sheetViews>
  <sheetFormatPr defaultColWidth="9.140625" defaultRowHeight="12.75"/>
  <cols>
    <col min="1" max="1" width="8.421875" style="157" customWidth="1"/>
    <col min="2" max="2" width="2.8515625" style="157" customWidth="1"/>
    <col min="3" max="3" width="75.421875" style="157" customWidth="1"/>
    <col min="4" max="10" width="20.7109375" style="157" customWidth="1"/>
    <col min="11" max="11" width="73.00390625" style="157" customWidth="1"/>
    <col min="12" max="12" width="2.8515625" style="157" customWidth="1"/>
    <col min="13" max="13" width="8.421875" style="156" customWidth="1"/>
    <col min="14" max="34" width="7.8515625" style="156" customWidth="1"/>
    <col min="35" max="16384" width="7.8515625" style="157" customWidth="1"/>
  </cols>
  <sheetData>
    <row r="1" spans="1:34" s="4" customFormat="1" ht="21" customHeight="1">
      <c r="A1" s="1" t="s">
        <v>91</v>
      </c>
      <c r="B1" s="1"/>
      <c r="C1" s="1"/>
      <c r="D1" s="226" t="s">
        <v>26</v>
      </c>
      <c r="E1" s="226"/>
      <c r="F1" s="226"/>
      <c r="G1" s="226"/>
      <c r="H1" s="226"/>
      <c r="I1" s="226"/>
      <c r="J1" s="226"/>
      <c r="K1" s="2"/>
      <c r="L1" s="2"/>
      <c r="M1" s="160" t="s">
        <v>92</v>
      </c>
      <c r="N1" s="3"/>
      <c r="O1" s="3"/>
      <c r="P1" s="3"/>
      <c r="Q1" s="3"/>
      <c r="R1" s="3"/>
      <c r="S1" s="3"/>
      <c r="T1" s="3"/>
      <c r="U1" s="3"/>
      <c r="V1" s="3"/>
      <c r="W1" s="3"/>
      <c r="X1" s="3"/>
      <c r="Y1" s="3"/>
      <c r="Z1" s="3"/>
      <c r="AA1" s="3"/>
      <c r="AB1" s="3"/>
      <c r="AC1" s="3"/>
      <c r="AD1" s="3"/>
      <c r="AE1" s="3"/>
      <c r="AF1" s="3"/>
      <c r="AG1" s="3"/>
      <c r="AH1" s="3"/>
    </row>
    <row r="2" spans="1:34" s="4" customFormat="1" ht="21" customHeight="1">
      <c r="A2" s="191"/>
      <c r="B2" s="191"/>
      <c r="C2" s="191"/>
      <c r="D2" s="226" t="s">
        <v>93</v>
      </c>
      <c r="E2" s="226"/>
      <c r="F2" s="226"/>
      <c r="G2" s="226"/>
      <c r="H2" s="226"/>
      <c r="I2" s="226"/>
      <c r="J2" s="226"/>
      <c r="K2" s="191"/>
      <c r="L2" s="191"/>
      <c r="M2" s="191"/>
      <c r="N2" s="3"/>
      <c r="O2" s="3"/>
      <c r="P2" s="3"/>
      <c r="Q2" s="3"/>
      <c r="R2" s="3"/>
      <c r="S2" s="3"/>
      <c r="T2" s="3"/>
      <c r="U2" s="3"/>
      <c r="V2" s="3"/>
      <c r="W2" s="3"/>
      <c r="X2" s="3"/>
      <c r="Y2" s="3"/>
      <c r="Z2" s="3"/>
      <c r="AA2" s="3"/>
      <c r="AB2" s="3"/>
      <c r="AC2" s="3"/>
      <c r="AD2" s="3"/>
      <c r="AE2" s="3"/>
      <c r="AF2" s="3"/>
      <c r="AG2" s="3"/>
      <c r="AH2" s="3"/>
    </row>
    <row r="3" spans="2:34" s="4" customFormat="1" ht="21" customHeight="1" thickBot="1">
      <c r="B3" s="192"/>
      <c r="C3" s="192"/>
      <c r="D3" s="227" t="s">
        <v>68</v>
      </c>
      <c r="E3" s="227"/>
      <c r="F3" s="227"/>
      <c r="G3" s="227"/>
      <c r="H3" s="227"/>
      <c r="I3" s="227"/>
      <c r="J3" s="227"/>
      <c r="K3" s="192"/>
      <c r="L3" s="192"/>
      <c r="M3" s="192"/>
      <c r="N3" s="3"/>
      <c r="O3" s="3"/>
      <c r="P3" s="3"/>
      <c r="Q3" s="3"/>
      <c r="R3" s="3"/>
      <c r="S3" s="3"/>
      <c r="T3" s="3"/>
      <c r="U3" s="3"/>
      <c r="V3" s="3"/>
      <c r="W3" s="3"/>
      <c r="X3" s="3"/>
      <c r="Y3" s="3"/>
      <c r="Z3" s="3"/>
      <c r="AA3" s="3"/>
      <c r="AB3" s="3"/>
      <c r="AC3" s="3"/>
      <c r="AD3" s="3"/>
      <c r="AE3" s="3"/>
      <c r="AF3" s="3"/>
      <c r="AG3" s="3"/>
      <c r="AH3" s="3"/>
    </row>
    <row r="4" spans="1:34" s="11" customFormat="1" ht="21" customHeight="1">
      <c r="A4" s="5"/>
      <c r="B4" s="6"/>
      <c r="C4" s="6"/>
      <c r="D4" s="228" t="s">
        <v>94</v>
      </c>
      <c r="E4" s="229"/>
      <c r="F4" s="230"/>
      <c r="G4" s="7"/>
      <c r="H4" s="228" t="s">
        <v>95</v>
      </c>
      <c r="I4" s="229"/>
      <c r="J4" s="230"/>
      <c r="K4" s="8"/>
      <c r="L4" s="8"/>
      <c r="M4" s="9"/>
      <c r="N4" s="10"/>
      <c r="O4" s="10"/>
      <c r="P4" s="10"/>
      <c r="Q4" s="10"/>
      <c r="R4" s="10"/>
      <c r="S4" s="10"/>
      <c r="T4" s="10"/>
      <c r="U4" s="10"/>
      <c r="V4" s="10"/>
      <c r="W4" s="10"/>
      <c r="X4" s="10"/>
      <c r="Y4" s="10"/>
      <c r="Z4" s="10"/>
      <c r="AA4" s="10"/>
      <c r="AB4" s="10"/>
      <c r="AC4" s="10"/>
      <c r="AD4" s="10"/>
      <c r="AE4" s="10"/>
      <c r="AF4" s="10"/>
      <c r="AG4" s="10"/>
      <c r="AH4" s="10"/>
    </row>
    <row r="5" spans="1:34" s="11" customFormat="1" ht="21" customHeight="1" thickBot="1">
      <c r="A5" s="12"/>
      <c r="B5" s="13"/>
      <c r="C5" s="13"/>
      <c r="D5" s="223" t="s">
        <v>96</v>
      </c>
      <c r="E5" s="220"/>
      <c r="F5" s="220"/>
      <c r="G5" s="14" t="s">
        <v>0</v>
      </c>
      <c r="H5" s="224"/>
      <c r="I5" s="220"/>
      <c r="J5" s="225"/>
      <c r="K5" s="15"/>
      <c r="L5" s="15"/>
      <c r="M5" s="16"/>
      <c r="N5" s="10"/>
      <c r="O5" s="10"/>
      <c r="P5" s="10"/>
      <c r="Q5" s="10"/>
      <c r="R5" s="10"/>
      <c r="S5" s="10"/>
      <c r="T5" s="10"/>
      <c r="U5" s="10"/>
      <c r="V5" s="10"/>
      <c r="W5" s="10"/>
      <c r="X5" s="10"/>
      <c r="Y5" s="10"/>
      <c r="Z5" s="10"/>
      <c r="AA5" s="10"/>
      <c r="AB5" s="10"/>
      <c r="AC5" s="10"/>
      <c r="AD5" s="10"/>
      <c r="AE5" s="10"/>
      <c r="AF5" s="10"/>
      <c r="AG5" s="10"/>
      <c r="AH5" s="10"/>
    </row>
    <row r="6" spans="1:34" s="11" customFormat="1" ht="21" customHeight="1">
      <c r="A6" s="12"/>
      <c r="B6" s="13"/>
      <c r="C6" s="13"/>
      <c r="D6" s="17" t="s">
        <v>35</v>
      </c>
      <c r="E6" s="18" t="s">
        <v>36</v>
      </c>
      <c r="F6" s="19" t="s">
        <v>1</v>
      </c>
      <c r="G6" s="20" t="s">
        <v>56</v>
      </c>
      <c r="H6" s="17" t="s">
        <v>35</v>
      </c>
      <c r="I6" s="18" t="s">
        <v>36</v>
      </c>
      <c r="J6" s="19" t="s">
        <v>1</v>
      </c>
      <c r="K6" s="15"/>
      <c r="L6" s="15"/>
      <c r="M6" s="16"/>
      <c r="N6" s="10"/>
      <c r="O6" s="10"/>
      <c r="P6" s="10"/>
      <c r="Q6" s="10"/>
      <c r="R6" s="10"/>
      <c r="S6" s="10"/>
      <c r="T6" s="10"/>
      <c r="U6" s="10"/>
      <c r="V6" s="10"/>
      <c r="W6" s="10"/>
      <c r="X6" s="10"/>
      <c r="Y6" s="10"/>
      <c r="Z6" s="10"/>
      <c r="AA6" s="10"/>
      <c r="AB6" s="10"/>
      <c r="AC6" s="10"/>
      <c r="AD6" s="10"/>
      <c r="AE6" s="10"/>
      <c r="AF6" s="10"/>
      <c r="AG6" s="10"/>
      <c r="AH6" s="10"/>
    </row>
    <row r="7" spans="1:34" s="11" customFormat="1" ht="21" customHeight="1" thickBot="1">
      <c r="A7" s="21"/>
      <c r="B7" s="22"/>
      <c r="C7" s="22"/>
      <c r="D7" s="23" t="s">
        <v>27</v>
      </c>
      <c r="E7" s="24" t="s">
        <v>28</v>
      </c>
      <c r="F7" s="25" t="s">
        <v>2</v>
      </c>
      <c r="G7" s="26"/>
      <c r="H7" s="23" t="s">
        <v>27</v>
      </c>
      <c r="I7" s="24" t="s">
        <v>28</v>
      </c>
      <c r="J7" s="25" t="s">
        <v>2</v>
      </c>
      <c r="K7" s="27"/>
      <c r="L7" s="27"/>
      <c r="M7" s="28"/>
      <c r="N7" s="10"/>
      <c r="O7" s="10"/>
      <c r="P7" s="10"/>
      <c r="Q7" s="10"/>
      <c r="R7" s="10"/>
      <c r="S7" s="10"/>
      <c r="T7" s="10"/>
      <c r="U7" s="10"/>
      <c r="V7" s="10"/>
      <c r="W7" s="10"/>
      <c r="X7" s="10"/>
      <c r="Y7" s="10"/>
      <c r="Z7" s="10"/>
      <c r="AA7" s="10"/>
      <c r="AB7" s="10"/>
      <c r="AC7" s="10"/>
      <c r="AD7" s="10"/>
      <c r="AE7" s="10"/>
      <c r="AF7" s="10"/>
      <c r="AG7" s="10"/>
      <c r="AH7" s="10"/>
    </row>
    <row r="8" spans="1:34" s="11" customFormat="1" ht="9" customHeight="1" thickBot="1">
      <c r="A8" s="29"/>
      <c r="B8" s="29"/>
      <c r="C8" s="29"/>
      <c r="D8" s="30"/>
      <c r="E8" s="31"/>
      <c r="F8" s="32"/>
      <c r="G8" s="31"/>
      <c r="H8" s="30"/>
      <c r="I8" s="31"/>
      <c r="J8" s="31"/>
      <c r="K8" s="29"/>
      <c r="L8" s="29"/>
      <c r="M8" s="10"/>
      <c r="N8" s="10"/>
      <c r="O8" s="10"/>
      <c r="P8" s="10"/>
      <c r="Q8" s="10"/>
      <c r="R8" s="10"/>
      <c r="S8" s="10"/>
      <c r="T8" s="10"/>
      <c r="U8" s="10"/>
      <c r="V8" s="10"/>
      <c r="W8" s="10"/>
      <c r="X8" s="10"/>
      <c r="Y8" s="10"/>
      <c r="Z8" s="10"/>
      <c r="AA8" s="10"/>
      <c r="AB8" s="10"/>
      <c r="AC8" s="10"/>
      <c r="AD8" s="10"/>
      <c r="AE8" s="10"/>
      <c r="AF8" s="10"/>
      <c r="AG8" s="10"/>
      <c r="AH8" s="10"/>
    </row>
    <row r="9" spans="1:34" s="11" customFormat="1" ht="21" customHeight="1" thickBot="1">
      <c r="A9" s="33"/>
      <c r="B9" s="34"/>
      <c r="C9" s="34"/>
      <c r="D9" s="224" t="s">
        <v>97</v>
      </c>
      <c r="E9" s="220"/>
      <c r="F9" s="220"/>
      <c r="G9" s="35"/>
      <c r="H9" s="224" t="s">
        <v>69</v>
      </c>
      <c r="I9" s="220"/>
      <c r="J9" s="220"/>
      <c r="K9" s="34"/>
      <c r="L9" s="34"/>
      <c r="M9" s="36"/>
      <c r="N9" s="10"/>
      <c r="O9" s="10"/>
      <c r="P9" s="10"/>
      <c r="Q9" s="10"/>
      <c r="R9" s="10"/>
      <c r="S9" s="10"/>
      <c r="T9" s="10"/>
      <c r="U9" s="10"/>
      <c r="V9" s="10"/>
      <c r="W9" s="10"/>
      <c r="X9" s="10"/>
      <c r="Y9" s="10"/>
      <c r="Z9" s="10"/>
      <c r="AA9" s="10"/>
      <c r="AB9" s="10"/>
      <c r="AC9" s="10"/>
      <c r="AD9" s="10"/>
      <c r="AE9" s="10"/>
      <c r="AF9" s="10"/>
      <c r="AG9" s="10"/>
      <c r="AH9" s="10"/>
    </row>
    <row r="10" spans="1:34" s="11" customFormat="1" ht="21" customHeight="1" thickBot="1">
      <c r="A10" s="37" t="s">
        <v>45</v>
      </c>
      <c r="B10" s="38"/>
      <c r="C10" s="38"/>
      <c r="D10" s="39">
        <v>75</v>
      </c>
      <c r="E10" s="40">
        <v>3.2</v>
      </c>
      <c r="F10" s="41">
        <f>SUM(D10:E10)</f>
        <v>78.2</v>
      </c>
      <c r="G10" s="193">
        <f>ROUND(F10-J10,2)/J10*100</f>
        <v>68.5344827586207</v>
      </c>
      <c r="H10" s="39">
        <v>42.5</v>
      </c>
      <c r="I10" s="40">
        <v>3.9</v>
      </c>
      <c r="J10" s="42">
        <f>SUM(H10:I10)</f>
        <v>46.4</v>
      </c>
      <c r="K10" s="43"/>
      <c r="M10" s="44" t="s">
        <v>37</v>
      </c>
      <c r="N10" s="10"/>
      <c r="O10" s="10"/>
      <c r="P10" s="10"/>
      <c r="Q10" s="10"/>
      <c r="R10" s="10"/>
      <c r="S10" s="10"/>
      <c r="T10" s="10"/>
      <c r="U10" s="10"/>
      <c r="V10" s="10"/>
      <c r="W10" s="10"/>
      <c r="X10" s="10"/>
      <c r="Y10" s="10"/>
      <c r="Z10" s="10"/>
      <c r="AA10" s="10"/>
      <c r="AB10" s="10"/>
      <c r="AC10" s="10"/>
      <c r="AD10" s="10"/>
      <c r="AE10" s="10"/>
      <c r="AF10" s="10"/>
      <c r="AG10" s="10"/>
      <c r="AH10" s="10"/>
    </row>
    <row r="11" spans="1:34" s="11" customFormat="1" ht="21" customHeight="1" thickBot="1">
      <c r="A11" s="37"/>
      <c r="B11" s="10"/>
      <c r="C11" s="10"/>
      <c r="D11" s="219"/>
      <c r="E11" s="219"/>
      <c r="F11" s="219"/>
      <c r="G11" s="45"/>
      <c r="H11" s="220"/>
      <c r="I11" s="220"/>
      <c r="J11" s="220"/>
      <c r="K11" s="46"/>
      <c r="L11" s="46"/>
      <c r="M11" s="47"/>
      <c r="N11" s="10"/>
      <c r="O11" s="10"/>
      <c r="P11" s="10"/>
      <c r="Q11" s="10"/>
      <c r="R11" s="10"/>
      <c r="S11" s="10"/>
      <c r="T11" s="10"/>
      <c r="U11" s="10"/>
      <c r="V11" s="10"/>
      <c r="W11" s="10"/>
      <c r="X11" s="10"/>
      <c r="Y11" s="10"/>
      <c r="Z11" s="10"/>
      <c r="AA11" s="10"/>
      <c r="AB11" s="10"/>
      <c r="AC11" s="10"/>
      <c r="AD11" s="10"/>
      <c r="AE11" s="10"/>
      <c r="AF11" s="10"/>
      <c r="AG11" s="10"/>
      <c r="AH11" s="10"/>
    </row>
    <row r="12" spans="1:34" s="11" customFormat="1" ht="21" customHeight="1" thickBot="1">
      <c r="A12" s="37" t="s">
        <v>3</v>
      </c>
      <c r="B12" s="48"/>
      <c r="C12" s="48"/>
      <c r="D12" s="39">
        <f>D13+D14</f>
        <v>79.3</v>
      </c>
      <c r="E12" s="52">
        <f>E13+E14</f>
        <v>1.3</v>
      </c>
      <c r="F12" s="41">
        <f>SUM(D12:E12)</f>
        <v>80.6</v>
      </c>
      <c r="G12" s="53" t="s">
        <v>21</v>
      </c>
      <c r="H12" s="39">
        <f>H13+H14</f>
        <v>114.6</v>
      </c>
      <c r="I12" s="52">
        <f>I13+I14</f>
        <v>7.1</v>
      </c>
      <c r="J12" s="54">
        <f>SUM(H12:I12)</f>
        <v>121.69999999999999</v>
      </c>
      <c r="K12" s="43"/>
      <c r="L12" s="43"/>
      <c r="M12" s="44" t="s">
        <v>4</v>
      </c>
      <c r="N12" s="10"/>
      <c r="O12" s="10"/>
      <c r="P12" s="10"/>
      <c r="Q12" s="10"/>
      <c r="R12" s="10"/>
      <c r="S12" s="10"/>
      <c r="T12" s="10"/>
      <c r="U12" s="10"/>
      <c r="V12" s="10"/>
      <c r="W12" s="10"/>
      <c r="X12" s="10"/>
      <c r="Y12" s="10"/>
      <c r="Z12" s="10"/>
      <c r="AA12" s="10"/>
      <c r="AB12" s="10"/>
      <c r="AC12" s="10"/>
      <c r="AD12" s="10"/>
      <c r="AE12" s="10"/>
      <c r="AF12" s="10"/>
      <c r="AG12" s="10"/>
      <c r="AH12" s="10"/>
    </row>
    <row r="13" spans="1:34" s="11" customFormat="1" ht="21" customHeight="1">
      <c r="A13" s="37"/>
      <c r="B13" s="55" t="s">
        <v>57</v>
      </c>
      <c r="C13" s="56"/>
      <c r="D13" s="57">
        <v>74.6</v>
      </c>
      <c r="E13" s="58">
        <v>1.3</v>
      </c>
      <c r="F13" s="54">
        <f>SUM(D13:E13)</f>
        <v>75.89999999999999</v>
      </c>
      <c r="G13" s="194">
        <f>ROUND(F13-J13,2)/J13*100</f>
        <v>-0.26281208935611045</v>
      </c>
      <c r="H13" s="57">
        <v>69</v>
      </c>
      <c r="I13" s="58">
        <v>7.1</v>
      </c>
      <c r="J13" s="54">
        <f>SUM(H13:I13)</f>
        <v>76.1</v>
      </c>
      <c r="K13" s="59"/>
      <c r="L13" s="60" t="s">
        <v>58</v>
      </c>
      <c r="M13" s="47"/>
      <c r="N13" s="10"/>
      <c r="O13" s="10"/>
      <c r="P13" s="10"/>
      <c r="Q13" s="10"/>
      <c r="R13" s="10"/>
      <c r="S13" s="10"/>
      <c r="T13" s="10"/>
      <c r="U13" s="10"/>
      <c r="V13" s="10"/>
      <c r="W13" s="10"/>
      <c r="X13" s="10"/>
      <c r="Y13" s="10"/>
      <c r="Z13" s="10"/>
      <c r="AA13" s="10"/>
      <c r="AB13" s="10"/>
      <c r="AC13" s="10"/>
      <c r="AD13" s="10"/>
      <c r="AE13" s="10"/>
      <c r="AF13" s="10"/>
      <c r="AG13" s="10"/>
      <c r="AH13" s="10"/>
    </row>
    <row r="14" spans="1:34" s="11" customFormat="1" ht="21" customHeight="1" thickBot="1">
      <c r="A14" s="37"/>
      <c r="B14" s="61" t="s">
        <v>29</v>
      </c>
      <c r="C14" s="62"/>
      <c r="D14" s="63">
        <v>4.7</v>
      </c>
      <c r="E14" s="66">
        <v>0</v>
      </c>
      <c r="F14" s="65">
        <f>SUM(D14:E14)</f>
        <v>4.7</v>
      </c>
      <c r="G14" s="67" t="s">
        <v>21</v>
      </c>
      <c r="H14" s="63">
        <v>45.6</v>
      </c>
      <c r="I14" s="66">
        <v>0</v>
      </c>
      <c r="J14" s="65">
        <f>SUM(H14:I14)</f>
        <v>45.6</v>
      </c>
      <c r="K14" s="68"/>
      <c r="L14" s="69" t="s">
        <v>30</v>
      </c>
      <c r="M14" s="47"/>
      <c r="N14" s="10"/>
      <c r="O14" s="10"/>
      <c r="P14" s="10"/>
      <c r="Q14" s="10"/>
      <c r="R14" s="10"/>
      <c r="S14" s="10"/>
      <c r="T14" s="10"/>
      <c r="U14" s="10"/>
      <c r="V14" s="10"/>
      <c r="W14" s="10"/>
      <c r="X14" s="10"/>
      <c r="Y14" s="10"/>
      <c r="Z14" s="10"/>
      <c r="AA14" s="10"/>
      <c r="AB14" s="10"/>
      <c r="AC14" s="10"/>
      <c r="AD14" s="10"/>
      <c r="AE14" s="10"/>
      <c r="AF14" s="10"/>
      <c r="AG14" s="10"/>
      <c r="AH14" s="10"/>
    </row>
    <row r="15" spans="1:34" s="11" customFormat="1" ht="9" customHeight="1" thickBot="1">
      <c r="A15" s="37"/>
      <c r="B15" s="10"/>
      <c r="C15" s="10"/>
      <c r="D15" s="70"/>
      <c r="E15" s="70"/>
      <c r="F15" s="70"/>
      <c r="G15" s="71"/>
      <c r="H15" s="71"/>
      <c r="I15" s="71"/>
      <c r="J15" s="71"/>
      <c r="K15" s="46"/>
      <c r="L15" s="46"/>
      <c r="M15" s="47"/>
      <c r="N15" s="10"/>
      <c r="O15" s="10"/>
      <c r="P15" s="10"/>
      <c r="Q15" s="10"/>
      <c r="R15" s="10"/>
      <c r="S15" s="10"/>
      <c r="T15" s="10"/>
      <c r="U15" s="10"/>
      <c r="V15" s="10"/>
      <c r="W15" s="10"/>
      <c r="X15" s="10"/>
      <c r="Y15" s="10"/>
      <c r="Z15" s="10"/>
      <c r="AA15" s="10"/>
      <c r="AB15" s="10"/>
      <c r="AC15" s="10"/>
      <c r="AD15" s="10"/>
      <c r="AE15" s="10"/>
      <c r="AF15" s="10"/>
      <c r="AG15" s="10"/>
      <c r="AH15" s="10"/>
    </row>
    <row r="16" spans="1:34" s="11" customFormat="1" ht="21" customHeight="1" thickBot="1">
      <c r="A16" s="37" t="s">
        <v>6</v>
      </c>
      <c r="B16" s="72"/>
      <c r="C16" s="48"/>
      <c r="D16" s="39">
        <f>SUM(D17+D20+D22)</f>
        <v>19.1</v>
      </c>
      <c r="E16" s="39">
        <f>SUM(E17+E20+E21+E22)</f>
        <v>0.4</v>
      </c>
      <c r="F16" s="42">
        <f aca="true" t="shared" si="0" ref="F16:F22">SUM(D16:E16)</f>
        <v>19.5</v>
      </c>
      <c r="G16" s="195">
        <f>ROUND((F16-J16)/(J16)*(100),2)</f>
        <v>-20.08</v>
      </c>
      <c r="H16" s="39">
        <f>SUM(H17+H20+H22+H21)</f>
        <v>21.8</v>
      </c>
      <c r="I16" s="39">
        <f>SUM(I17+I20+I22+I21)</f>
        <v>2.6</v>
      </c>
      <c r="J16" s="42">
        <f>SUM(H16:I16)</f>
        <v>24.400000000000002</v>
      </c>
      <c r="K16" s="43"/>
      <c r="L16" s="43"/>
      <c r="M16" s="44" t="s">
        <v>7</v>
      </c>
      <c r="N16" s="10"/>
      <c r="O16" s="10"/>
      <c r="P16" s="10"/>
      <c r="Q16" s="10"/>
      <c r="R16" s="10"/>
      <c r="S16" s="10"/>
      <c r="T16" s="10"/>
      <c r="U16" s="10"/>
      <c r="V16" s="10"/>
      <c r="W16" s="10"/>
      <c r="X16" s="10"/>
      <c r="Y16" s="10"/>
      <c r="Z16" s="10"/>
      <c r="AA16" s="10"/>
      <c r="AB16" s="10"/>
      <c r="AC16" s="10"/>
      <c r="AD16" s="10"/>
      <c r="AE16" s="10"/>
      <c r="AF16" s="10"/>
      <c r="AG16" s="10"/>
      <c r="AH16" s="10"/>
    </row>
    <row r="17" spans="1:34" s="11" customFormat="1" ht="21" customHeight="1">
      <c r="A17" s="37"/>
      <c r="B17" s="73" t="s">
        <v>31</v>
      </c>
      <c r="C17" s="74"/>
      <c r="D17" s="57">
        <f>SUM(D18:D19)</f>
        <v>18.8</v>
      </c>
      <c r="E17" s="58">
        <f>SUM(E18:E19)</f>
        <v>0.30000000000000004</v>
      </c>
      <c r="F17" s="51">
        <f t="shared" si="0"/>
        <v>19.1</v>
      </c>
      <c r="G17" s="194">
        <f aca="true" t="shared" si="1" ref="G17:G22">ROUND(F17-J17,2)/J17*100</f>
        <v>-18.025751072961373</v>
      </c>
      <c r="H17" s="57">
        <f>SUM(H18:H19)</f>
        <v>21.1</v>
      </c>
      <c r="I17" s="58">
        <f>SUM(I18:I19)</f>
        <v>2.1999999999999997</v>
      </c>
      <c r="J17" s="51">
        <f aca="true" t="shared" si="2" ref="J17:J22">SUM(H17:I17)</f>
        <v>23.3</v>
      </c>
      <c r="K17" s="76"/>
      <c r="L17" s="77" t="s">
        <v>32</v>
      </c>
      <c r="M17" s="44"/>
      <c r="N17" s="10"/>
      <c r="O17" s="10"/>
      <c r="P17" s="10"/>
      <c r="Q17" s="10"/>
      <c r="R17" s="10"/>
      <c r="S17" s="10"/>
      <c r="T17" s="10"/>
      <c r="U17" s="10"/>
      <c r="V17" s="10"/>
      <c r="W17" s="10"/>
      <c r="X17" s="10"/>
      <c r="Y17" s="10"/>
      <c r="Z17" s="10"/>
      <c r="AA17" s="10"/>
      <c r="AB17" s="10"/>
      <c r="AC17" s="10"/>
      <c r="AD17" s="10"/>
      <c r="AE17" s="10"/>
      <c r="AF17" s="10"/>
      <c r="AG17" s="10"/>
      <c r="AH17" s="10"/>
    </row>
    <row r="18" spans="1:34" s="11" customFormat="1" ht="21" customHeight="1">
      <c r="A18" s="37"/>
      <c r="B18" s="79"/>
      <c r="C18" s="55" t="s">
        <v>8</v>
      </c>
      <c r="D18" s="80">
        <v>18.8</v>
      </c>
      <c r="E18" s="81">
        <v>0.1</v>
      </c>
      <c r="F18" s="82">
        <f t="shared" si="0"/>
        <v>18.900000000000002</v>
      </c>
      <c r="G18" s="196">
        <f t="shared" si="1"/>
        <v>-11.682242990654204</v>
      </c>
      <c r="H18" s="80">
        <v>21.1</v>
      </c>
      <c r="I18" s="81">
        <v>0.3</v>
      </c>
      <c r="J18" s="82">
        <f t="shared" si="2"/>
        <v>21.400000000000002</v>
      </c>
      <c r="K18" s="60" t="s">
        <v>46</v>
      </c>
      <c r="L18" s="83"/>
      <c r="M18" s="47"/>
      <c r="N18" s="10"/>
      <c r="O18" s="10"/>
      <c r="P18" s="10"/>
      <c r="Q18" s="10"/>
      <c r="R18" s="10"/>
      <c r="S18" s="10"/>
      <c r="T18" s="10"/>
      <c r="U18" s="10"/>
      <c r="V18" s="10"/>
      <c r="W18" s="10"/>
      <c r="X18" s="10"/>
      <c r="Y18" s="10"/>
      <c r="Z18" s="10"/>
      <c r="AA18" s="10"/>
      <c r="AB18" s="10"/>
      <c r="AC18" s="10"/>
      <c r="AD18" s="10"/>
      <c r="AE18" s="10"/>
      <c r="AF18" s="10"/>
      <c r="AG18" s="10"/>
      <c r="AH18" s="10"/>
    </row>
    <row r="19" spans="1:34" s="11" customFormat="1" ht="21" customHeight="1">
      <c r="A19" s="37"/>
      <c r="B19" s="84"/>
      <c r="C19" s="135" t="s">
        <v>38</v>
      </c>
      <c r="D19" s="85">
        <v>0</v>
      </c>
      <c r="E19" s="86">
        <v>0.2</v>
      </c>
      <c r="F19" s="87">
        <f t="shared" si="0"/>
        <v>0.2</v>
      </c>
      <c r="G19" s="197">
        <f t="shared" si="1"/>
        <v>-89.47368421052632</v>
      </c>
      <c r="H19" s="85">
        <v>0</v>
      </c>
      <c r="I19" s="86">
        <v>1.9</v>
      </c>
      <c r="J19" s="87">
        <f t="shared" si="2"/>
        <v>1.9</v>
      </c>
      <c r="K19" s="69" t="s">
        <v>44</v>
      </c>
      <c r="L19" s="83"/>
      <c r="M19" s="47"/>
      <c r="N19" s="10"/>
      <c r="O19" s="10"/>
      <c r="P19" s="10"/>
      <c r="Q19" s="10"/>
      <c r="R19" s="10"/>
      <c r="S19" s="10"/>
      <c r="T19" s="10"/>
      <c r="U19" s="10"/>
      <c r="V19" s="10"/>
      <c r="W19" s="10"/>
      <c r="X19" s="10"/>
      <c r="Y19" s="10"/>
      <c r="Z19" s="10"/>
      <c r="AA19" s="10"/>
      <c r="AB19" s="10"/>
      <c r="AC19" s="10"/>
      <c r="AD19" s="10"/>
      <c r="AE19" s="10"/>
      <c r="AF19" s="10"/>
      <c r="AG19" s="10"/>
      <c r="AH19" s="10"/>
    </row>
    <row r="20" spans="1:34" s="11" customFormat="1" ht="21" customHeight="1">
      <c r="A20" s="37"/>
      <c r="B20" s="90" t="s">
        <v>9</v>
      </c>
      <c r="C20" s="91"/>
      <c r="D20" s="92">
        <v>0.3</v>
      </c>
      <c r="E20" s="93">
        <v>0.1</v>
      </c>
      <c r="F20" s="94">
        <f t="shared" si="0"/>
        <v>0.4</v>
      </c>
      <c r="G20" s="96">
        <f t="shared" si="1"/>
        <v>-50.000000000000014</v>
      </c>
      <c r="H20" s="92">
        <v>0.7</v>
      </c>
      <c r="I20" s="93">
        <v>0.1</v>
      </c>
      <c r="J20" s="94">
        <f t="shared" si="2"/>
        <v>0.7999999999999999</v>
      </c>
      <c r="K20" s="46"/>
      <c r="L20" s="89" t="s">
        <v>39</v>
      </c>
      <c r="M20" s="47"/>
      <c r="N20" s="10"/>
      <c r="O20" s="10"/>
      <c r="P20" s="10"/>
      <c r="Q20" s="10"/>
      <c r="R20" s="10"/>
      <c r="S20" s="10"/>
      <c r="T20" s="10"/>
      <c r="U20" s="10"/>
      <c r="V20" s="10"/>
      <c r="W20" s="10"/>
      <c r="X20" s="10"/>
      <c r="Y20" s="10"/>
      <c r="Z20" s="10"/>
      <c r="AA20" s="10"/>
      <c r="AB20" s="10"/>
      <c r="AC20" s="10"/>
      <c r="AD20" s="10"/>
      <c r="AE20" s="10"/>
      <c r="AF20" s="10"/>
      <c r="AG20" s="10"/>
      <c r="AH20" s="10"/>
    </row>
    <row r="21" spans="1:34" s="11" customFormat="1" ht="21" customHeight="1">
      <c r="A21" s="37"/>
      <c r="B21" s="90" t="s">
        <v>10</v>
      </c>
      <c r="C21" s="198"/>
      <c r="D21" s="92">
        <v>0</v>
      </c>
      <c r="E21" s="93">
        <v>0</v>
      </c>
      <c r="F21" s="95">
        <f>SUM(D21:E21)</f>
        <v>0</v>
      </c>
      <c r="G21" s="158">
        <f t="shared" si="1"/>
        <v>-100</v>
      </c>
      <c r="H21" s="92">
        <v>0</v>
      </c>
      <c r="I21" s="93">
        <v>0.2</v>
      </c>
      <c r="J21" s="95">
        <f>SUM(H21:I21)</f>
        <v>0.2</v>
      </c>
      <c r="K21" s="46"/>
      <c r="L21" s="89" t="s">
        <v>11</v>
      </c>
      <c r="M21" s="47"/>
      <c r="N21" s="10"/>
      <c r="O21" s="10"/>
      <c r="P21" s="10"/>
      <c r="Q21" s="10"/>
      <c r="R21" s="10"/>
      <c r="S21" s="10"/>
      <c r="T21" s="10"/>
      <c r="U21" s="10"/>
      <c r="V21" s="10"/>
      <c r="W21" s="10"/>
      <c r="X21" s="10"/>
      <c r="Y21" s="10"/>
      <c r="Z21" s="10"/>
      <c r="AA21" s="10"/>
      <c r="AB21" s="10"/>
      <c r="AC21" s="10"/>
      <c r="AD21" s="10"/>
      <c r="AE21" s="10"/>
      <c r="AF21" s="10"/>
      <c r="AG21" s="10"/>
      <c r="AH21" s="10"/>
    </row>
    <row r="22" spans="1:34" s="11" customFormat="1" ht="21" customHeight="1" thickBot="1">
      <c r="A22" s="37"/>
      <c r="B22" s="97" t="s">
        <v>40</v>
      </c>
      <c r="C22" s="98"/>
      <c r="D22" s="63">
        <v>0</v>
      </c>
      <c r="E22" s="64">
        <v>0</v>
      </c>
      <c r="F22" s="99">
        <f t="shared" si="0"/>
        <v>0</v>
      </c>
      <c r="G22" s="159">
        <f t="shared" si="1"/>
        <v>-100</v>
      </c>
      <c r="H22" s="63">
        <v>0</v>
      </c>
      <c r="I22" s="64">
        <v>0.1</v>
      </c>
      <c r="J22" s="99">
        <f t="shared" si="2"/>
        <v>0.1</v>
      </c>
      <c r="K22" s="199"/>
      <c r="L22" s="100" t="s">
        <v>41</v>
      </c>
      <c r="M22" s="47"/>
      <c r="N22" s="10"/>
      <c r="O22" s="10"/>
      <c r="P22" s="10"/>
      <c r="Q22" s="10"/>
      <c r="R22" s="10"/>
      <c r="S22" s="10"/>
      <c r="T22" s="10"/>
      <c r="U22" s="10"/>
      <c r="V22" s="10"/>
      <c r="W22" s="10"/>
      <c r="X22" s="10"/>
      <c r="Y22" s="10"/>
      <c r="Z22" s="10"/>
      <c r="AA22" s="10"/>
      <c r="AB22" s="10"/>
      <c r="AC22" s="10"/>
      <c r="AD22" s="10"/>
      <c r="AE22" s="10"/>
      <c r="AF22" s="10"/>
      <c r="AG22" s="10"/>
      <c r="AH22" s="10"/>
    </row>
    <row r="23" spans="1:34" s="11" customFormat="1" ht="9" customHeight="1" thickBot="1">
      <c r="A23" s="37"/>
      <c r="B23" s="38"/>
      <c r="C23" s="38"/>
      <c r="D23" s="70"/>
      <c r="E23" s="70"/>
      <c r="F23" s="70"/>
      <c r="G23" s="71"/>
      <c r="H23" s="70"/>
      <c r="I23" s="70"/>
      <c r="J23" s="70"/>
      <c r="K23" s="43"/>
      <c r="L23" s="43"/>
      <c r="M23" s="44"/>
      <c r="N23" s="10"/>
      <c r="O23" s="10"/>
      <c r="P23" s="10"/>
      <c r="Q23" s="10"/>
      <c r="R23" s="10"/>
      <c r="S23" s="10"/>
      <c r="T23" s="10"/>
      <c r="U23" s="10"/>
      <c r="V23" s="10"/>
      <c r="W23" s="10"/>
      <c r="X23" s="10"/>
      <c r="Y23" s="10"/>
      <c r="Z23" s="10"/>
      <c r="AA23" s="10"/>
      <c r="AB23" s="10"/>
      <c r="AC23" s="10"/>
      <c r="AD23" s="10"/>
      <c r="AE23" s="10"/>
      <c r="AF23" s="10"/>
      <c r="AG23" s="10"/>
      <c r="AH23" s="10"/>
    </row>
    <row r="24" spans="1:34" s="11" customFormat="1" ht="21" customHeight="1" thickBot="1">
      <c r="A24" s="37" t="s">
        <v>65</v>
      </c>
      <c r="B24" s="38"/>
      <c r="C24" s="38"/>
      <c r="D24" s="49">
        <f>SUM(D25+D28)</f>
        <v>0</v>
      </c>
      <c r="E24" s="101">
        <f>SUM(E25+E28)</f>
        <v>0</v>
      </c>
      <c r="F24" s="51">
        <f>SUM(D24:E24)</f>
        <v>0</v>
      </c>
      <c r="G24" s="53" t="s">
        <v>21</v>
      </c>
      <c r="H24" s="49">
        <f>SUM(H25+H28)</f>
        <v>0</v>
      </c>
      <c r="I24" s="101">
        <f>SUM(I25+I28)</f>
        <v>0</v>
      </c>
      <c r="J24" s="51">
        <f>SUM(H24:I24)</f>
        <v>0</v>
      </c>
      <c r="K24" s="43"/>
      <c r="L24" s="43"/>
      <c r="M24" s="102" t="s">
        <v>63</v>
      </c>
      <c r="N24" s="10"/>
      <c r="O24" s="10"/>
      <c r="P24" s="10"/>
      <c r="Q24" s="10"/>
      <c r="R24" s="10"/>
      <c r="S24" s="10"/>
      <c r="T24" s="10"/>
      <c r="U24" s="10"/>
      <c r="V24" s="10"/>
      <c r="W24" s="10"/>
      <c r="X24" s="10"/>
      <c r="Y24" s="10"/>
      <c r="Z24" s="10"/>
      <c r="AA24" s="10"/>
      <c r="AB24" s="10"/>
      <c r="AC24" s="10"/>
      <c r="AD24" s="10"/>
      <c r="AE24" s="10"/>
      <c r="AF24" s="10"/>
      <c r="AG24" s="10"/>
      <c r="AH24" s="10"/>
    </row>
    <row r="25" spans="1:34" s="11" customFormat="1" ht="21" customHeight="1">
      <c r="A25" s="37"/>
      <c r="B25" s="73" t="s">
        <v>66</v>
      </c>
      <c r="C25" s="103"/>
      <c r="D25" s="49">
        <f>SUM(D26:D27)</f>
        <v>0</v>
      </c>
      <c r="E25" s="104">
        <f>SUM(E26:E27)</f>
        <v>0</v>
      </c>
      <c r="F25" s="54">
        <f aca="true" t="shared" si="3" ref="F25:F30">SUM(D25:E25)</f>
        <v>0</v>
      </c>
      <c r="G25" s="105" t="s">
        <v>21</v>
      </c>
      <c r="H25" s="75">
        <f>SUM(H26:H27)</f>
        <v>0</v>
      </c>
      <c r="I25" s="58">
        <f>SUM(I26:I27)</f>
        <v>0</v>
      </c>
      <c r="J25" s="54">
        <f aca="true" t="shared" si="4" ref="J25:J30">SUM(H25:I25)</f>
        <v>0</v>
      </c>
      <c r="K25" s="106"/>
      <c r="L25" s="77" t="s">
        <v>64</v>
      </c>
      <c r="M25" s="44"/>
      <c r="N25" s="10"/>
      <c r="O25" s="10"/>
      <c r="P25" s="10"/>
      <c r="Q25" s="10"/>
      <c r="R25" s="10"/>
      <c r="S25" s="10"/>
      <c r="T25" s="10"/>
      <c r="U25" s="10"/>
      <c r="V25" s="10"/>
      <c r="W25" s="10"/>
      <c r="X25" s="10"/>
      <c r="Y25" s="10"/>
      <c r="Z25" s="10"/>
      <c r="AA25" s="10"/>
      <c r="AB25" s="10"/>
      <c r="AC25" s="10"/>
      <c r="AD25" s="10"/>
      <c r="AE25" s="10"/>
      <c r="AF25" s="10"/>
      <c r="AG25" s="10"/>
      <c r="AH25" s="10"/>
    </row>
    <row r="26" spans="1:34" s="11" customFormat="1" ht="21" customHeight="1">
      <c r="A26" s="37"/>
      <c r="B26" s="107"/>
      <c r="C26" s="108" t="s">
        <v>50</v>
      </c>
      <c r="D26" s="109">
        <v>0</v>
      </c>
      <c r="E26" s="110">
        <v>0</v>
      </c>
      <c r="F26" s="111">
        <f t="shared" si="3"/>
        <v>0</v>
      </c>
      <c r="G26" s="112" t="s">
        <v>21</v>
      </c>
      <c r="H26" s="109">
        <v>0</v>
      </c>
      <c r="I26" s="110">
        <v>0</v>
      </c>
      <c r="J26" s="111">
        <f t="shared" si="4"/>
        <v>0</v>
      </c>
      <c r="K26" s="113" t="s">
        <v>52</v>
      </c>
      <c r="L26" s="114"/>
      <c r="M26" s="47"/>
      <c r="N26" s="10"/>
      <c r="O26" s="10"/>
      <c r="P26" s="10"/>
      <c r="Q26" s="10"/>
      <c r="R26" s="10"/>
      <c r="S26" s="10"/>
      <c r="T26" s="10"/>
      <c r="U26" s="10"/>
      <c r="V26" s="10"/>
      <c r="W26" s="10"/>
      <c r="X26" s="10"/>
      <c r="Y26" s="10"/>
      <c r="Z26" s="10"/>
      <c r="AA26" s="10"/>
      <c r="AB26" s="10"/>
      <c r="AC26" s="10"/>
      <c r="AD26" s="10"/>
      <c r="AE26" s="10"/>
      <c r="AF26" s="10"/>
      <c r="AG26" s="10"/>
      <c r="AH26" s="10"/>
    </row>
    <row r="27" spans="1:34" s="11" customFormat="1" ht="21" customHeight="1">
      <c r="A27" s="37"/>
      <c r="B27" s="107"/>
      <c r="C27" s="115" t="s">
        <v>51</v>
      </c>
      <c r="D27" s="116">
        <v>0</v>
      </c>
      <c r="E27" s="117">
        <v>0</v>
      </c>
      <c r="F27" s="118">
        <f t="shared" si="3"/>
        <v>0</v>
      </c>
      <c r="G27" s="119" t="s">
        <v>21</v>
      </c>
      <c r="H27" s="116">
        <v>0</v>
      </c>
      <c r="I27" s="117">
        <v>0</v>
      </c>
      <c r="J27" s="118">
        <f t="shared" si="4"/>
        <v>0</v>
      </c>
      <c r="K27" s="88" t="s">
        <v>53</v>
      </c>
      <c r="L27" s="120"/>
      <c r="M27" s="47"/>
      <c r="N27" s="10"/>
      <c r="O27" s="10"/>
      <c r="P27" s="10"/>
      <c r="Q27" s="10"/>
      <c r="R27" s="10"/>
      <c r="S27" s="10"/>
      <c r="T27" s="10"/>
      <c r="U27" s="10"/>
      <c r="V27" s="10"/>
      <c r="W27" s="10"/>
      <c r="X27" s="10"/>
      <c r="Y27" s="10"/>
      <c r="Z27" s="10"/>
      <c r="AA27" s="10"/>
      <c r="AB27" s="10"/>
      <c r="AC27" s="10"/>
      <c r="AD27" s="10"/>
      <c r="AE27" s="10"/>
      <c r="AF27" s="10"/>
      <c r="AG27" s="10"/>
      <c r="AH27" s="10"/>
    </row>
    <row r="28" spans="1:34" s="11" customFormat="1" ht="21" customHeight="1">
      <c r="A28" s="37"/>
      <c r="B28" s="90" t="s">
        <v>54</v>
      </c>
      <c r="C28" s="121"/>
      <c r="D28" s="122">
        <f>SUM(D29:D30)</f>
        <v>0</v>
      </c>
      <c r="E28" s="123">
        <f>SUM(E29:E30)</f>
        <v>0</v>
      </c>
      <c r="F28" s="95">
        <f t="shared" si="3"/>
        <v>0</v>
      </c>
      <c r="G28" s="112" t="s">
        <v>21</v>
      </c>
      <c r="H28" s="122">
        <f>SUM(H29:H30)</f>
        <v>0</v>
      </c>
      <c r="I28" s="123">
        <f>SUM(I29:I30)</f>
        <v>0</v>
      </c>
      <c r="J28" s="95">
        <f t="shared" si="4"/>
        <v>0</v>
      </c>
      <c r="K28" s="124"/>
      <c r="L28" s="89" t="s">
        <v>89</v>
      </c>
      <c r="M28" s="47"/>
      <c r="N28" s="10"/>
      <c r="O28" s="10"/>
      <c r="P28" s="10"/>
      <c r="Q28" s="10"/>
      <c r="R28" s="10"/>
      <c r="S28" s="10"/>
      <c r="T28" s="10"/>
      <c r="U28" s="10"/>
      <c r="V28" s="10"/>
      <c r="W28" s="10"/>
      <c r="X28" s="10"/>
      <c r="Y28" s="10"/>
      <c r="Z28" s="10"/>
      <c r="AA28" s="10"/>
      <c r="AB28" s="10"/>
      <c r="AC28" s="10"/>
      <c r="AD28" s="10"/>
      <c r="AE28" s="10"/>
      <c r="AF28" s="10"/>
      <c r="AG28" s="10"/>
      <c r="AH28" s="10"/>
    </row>
    <row r="29" spans="1:34" s="11" customFormat="1" ht="21" customHeight="1">
      <c r="A29" s="37"/>
      <c r="B29" s="107"/>
      <c r="C29" s="108" t="s">
        <v>59</v>
      </c>
      <c r="D29" s="109">
        <v>0</v>
      </c>
      <c r="E29" s="110">
        <v>0</v>
      </c>
      <c r="F29" s="111">
        <f t="shared" si="3"/>
        <v>0</v>
      </c>
      <c r="G29" s="112" t="s">
        <v>21</v>
      </c>
      <c r="H29" s="109">
        <v>0</v>
      </c>
      <c r="I29" s="110">
        <v>0</v>
      </c>
      <c r="J29" s="111">
        <f t="shared" si="4"/>
        <v>0</v>
      </c>
      <c r="K29" s="113" t="s">
        <v>61</v>
      </c>
      <c r="L29" s="120"/>
      <c r="M29" s="47"/>
      <c r="N29" s="10"/>
      <c r="O29" s="10"/>
      <c r="P29" s="10"/>
      <c r="Q29" s="10"/>
      <c r="R29" s="10"/>
      <c r="S29" s="10"/>
      <c r="T29" s="10"/>
      <c r="U29" s="10"/>
      <c r="V29" s="10"/>
      <c r="W29" s="10"/>
      <c r="X29" s="10"/>
      <c r="Y29" s="10"/>
      <c r="Z29" s="10"/>
      <c r="AA29" s="10"/>
      <c r="AB29" s="10"/>
      <c r="AC29" s="10"/>
      <c r="AD29" s="10"/>
      <c r="AE29" s="10"/>
      <c r="AF29" s="10"/>
      <c r="AG29" s="10"/>
      <c r="AH29" s="10"/>
    </row>
    <row r="30" spans="1:34" s="11" customFormat="1" ht="21" customHeight="1">
      <c r="A30" s="37"/>
      <c r="B30" s="107"/>
      <c r="C30" s="115" t="s">
        <v>60</v>
      </c>
      <c r="D30" s="116">
        <v>0</v>
      </c>
      <c r="E30" s="117">
        <v>0</v>
      </c>
      <c r="F30" s="118">
        <f t="shared" si="3"/>
        <v>0</v>
      </c>
      <c r="G30" s="119" t="s">
        <v>21</v>
      </c>
      <c r="H30" s="116">
        <v>0</v>
      </c>
      <c r="I30" s="117">
        <v>0</v>
      </c>
      <c r="J30" s="118">
        <f t="shared" si="4"/>
        <v>0</v>
      </c>
      <c r="K30" s="88" t="s">
        <v>62</v>
      </c>
      <c r="L30" s="120"/>
      <c r="M30" s="47"/>
      <c r="N30" s="10"/>
      <c r="O30" s="10"/>
      <c r="P30" s="10"/>
      <c r="Q30" s="10"/>
      <c r="R30" s="10"/>
      <c r="S30" s="10"/>
      <c r="T30" s="10"/>
      <c r="U30" s="10"/>
      <c r="V30" s="10"/>
      <c r="W30" s="10"/>
      <c r="X30" s="10"/>
      <c r="Y30" s="10"/>
      <c r="Z30" s="10"/>
      <c r="AA30" s="10"/>
      <c r="AB30" s="10"/>
      <c r="AC30" s="10"/>
      <c r="AD30" s="10"/>
      <c r="AE30" s="10"/>
      <c r="AF30" s="10"/>
      <c r="AG30" s="10"/>
      <c r="AH30" s="10"/>
    </row>
    <row r="31" spans="1:34" s="11" customFormat="1" ht="9" customHeight="1" thickBot="1">
      <c r="A31" s="37"/>
      <c r="B31" s="125"/>
      <c r="C31" s="126"/>
      <c r="D31" s="127"/>
      <c r="E31" s="128"/>
      <c r="F31" s="129"/>
      <c r="G31" s="130"/>
      <c r="H31" s="127"/>
      <c r="I31" s="128"/>
      <c r="J31" s="129"/>
      <c r="K31" s="131"/>
      <c r="L31" s="132"/>
      <c r="M31" s="47"/>
      <c r="N31" s="10"/>
      <c r="O31" s="10"/>
      <c r="P31" s="10"/>
      <c r="Q31" s="10"/>
      <c r="R31" s="10"/>
      <c r="S31" s="10"/>
      <c r="T31" s="10"/>
      <c r="U31" s="10"/>
      <c r="V31" s="10"/>
      <c r="W31" s="10"/>
      <c r="X31" s="10"/>
      <c r="Y31" s="10"/>
      <c r="Z31" s="10"/>
      <c r="AA31" s="10"/>
      <c r="AB31" s="10"/>
      <c r="AC31" s="10"/>
      <c r="AD31" s="10"/>
      <c r="AE31" s="10"/>
      <c r="AF31" s="10"/>
      <c r="AG31" s="10"/>
      <c r="AH31" s="10"/>
    </row>
    <row r="32" spans="1:34" s="11" customFormat="1" ht="9" customHeight="1" thickBot="1">
      <c r="A32" s="37"/>
      <c r="B32" s="91"/>
      <c r="C32" s="91"/>
      <c r="D32" s="70"/>
      <c r="E32" s="70"/>
      <c r="F32" s="70"/>
      <c r="G32" s="71"/>
      <c r="H32" s="71"/>
      <c r="I32" s="71"/>
      <c r="J32" s="71"/>
      <c r="K32" s="46"/>
      <c r="L32" s="46"/>
      <c r="M32" s="47"/>
      <c r="N32" s="10"/>
      <c r="O32" s="10"/>
      <c r="P32" s="10"/>
      <c r="Q32" s="10"/>
      <c r="R32" s="10"/>
      <c r="S32" s="10"/>
      <c r="T32" s="10"/>
      <c r="U32" s="10"/>
      <c r="V32" s="10"/>
      <c r="W32" s="10"/>
      <c r="X32" s="10"/>
      <c r="Y32" s="10"/>
      <c r="Z32" s="10"/>
      <c r="AA32" s="10"/>
      <c r="AB32" s="10"/>
      <c r="AC32" s="10"/>
      <c r="AD32" s="10"/>
      <c r="AE32" s="10"/>
      <c r="AF32" s="10"/>
      <c r="AG32" s="10"/>
      <c r="AH32" s="10"/>
    </row>
    <row r="33" spans="1:34" s="11" customFormat="1" ht="21" customHeight="1" thickBot="1">
      <c r="A33" s="133" t="s">
        <v>12</v>
      </c>
      <c r="B33" s="38"/>
      <c r="C33" s="38"/>
      <c r="D33" s="50">
        <f aca="true" t="shared" si="5" ref="D33:J33">SUM(D34:D35)</f>
        <v>-0.10000000000000003</v>
      </c>
      <c r="E33" s="50">
        <f t="shared" si="5"/>
        <v>-0.19999999999999998</v>
      </c>
      <c r="F33" s="41">
        <f t="shared" si="5"/>
        <v>-0.30000000000000004</v>
      </c>
      <c r="G33" s="145" t="s">
        <v>21</v>
      </c>
      <c r="H33" s="40">
        <f t="shared" si="5"/>
        <v>1.1</v>
      </c>
      <c r="I33" s="50">
        <f t="shared" si="5"/>
        <v>-1.9</v>
      </c>
      <c r="J33" s="41">
        <f t="shared" si="5"/>
        <v>-0.8</v>
      </c>
      <c r="K33" s="43"/>
      <c r="L33" s="43"/>
      <c r="M33" s="44" t="s">
        <v>13</v>
      </c>
      <c r="N33" s="10"/>
      <c r="O33" s="10"/>
      <c r="P33" s="10"/>
      <c r="Q33" s="10"/>
      <c r="R33" s="10"/>
      <c r="S33" s="10"/>
      <c r="T33" s="10"/>
      <c r="U33" s="10"/>
      <c r="V33" s="10"/>
      <c r="W33" s="10"/>
      <c r="X33" s="10"/>
      <c r="Y33" s="10"/>
      <c r="Z33" s="10"/>
      <c r="AA33" s="10"/>
      <c r="AB33" s="10"/>
      <c r="AC33" s="10"/>
      <c r="AD33" s="10"/>
      <c r="AE33" s="10"/>
      <c r="AF33" s="10"/>
      <c r="AG33" s="10"/>
      <c r="AH33" s="10"/>
    </row>
    <row r="34" spans="1:34" s="11" customFormat="1" ht="21" customHeight="1">
      <c r="A34" s="37"/>
      <c r="B34" s="55" t="s">
        <v>98</v>
      </c>
      <c r="C34" s="56"/>
      <c r="D34" s="92">
        <v>0.3</v>
      </c>
      <c r="E34" s="93">
        <v>-0.3</v>
      </c>
      <c r="F34" s="54">
        <f>SUM(D34:E34)</f>
        <v>0</v>
      </c>
      <c r="G34" s="53" t="s">
        <v>21</v>
      </c>
      <c r="H34" s="92">
        <v>0.5</v>
      </c>
      <c r="I34" s="93">
        <v>-0.6</v>
      </c>
      <c r="J34" s="54">
        <f>SUM(H34:I34)</f>
        <v>-0.09999999999999998</v>
      </c>
      <c r="K34" s="59"/>
      <c r="L34" s="60" t="s">
        <v>33</v>
      </c>
      <c r="M34" s="47"/>
      <c r="N34" s="10"/>
      <c r="O34" s="10"/>
      <c r="P34" s="10"/>
      <c r="Q34" s="10"/>
      <c r="R34" s="10"/>
      <c r="S34" s="10"/>
      <c r="T34" s="10"/>
      <c r="U34" s="10"/>
      <c r="V34" s="10"/>
      <c r="W34" s="10"/>
      <c r="X34" s="10"/>
      <c r="Y34" s="10"/>
      <c r="Z34" s="10"/>
      <c r="AA34" s="10"/>
      <c r="AB34" s="10"/>
      <c r="AC34" s="10"/>
      <c r="AD34" s="10"/>
      <c r="AE34" s="10"/>
      <c r="AF34" s="10"/>
      <c r="AG34" s="10"/>
      <c r="AH34" s="10"/>
    </row>
    <row r="35" spans="1:34" s="11" customFormat="1" ht="21" customHeight="1" thickBot="1">
      <c r="A35" s="37"/>
      <c r="B35" s="135" t="s">
        <v>99</v>
      </c>
      <c r="C35" s="136"/>
      <c r="D35" s="63">
        <v>-0.4</v>
      </c>
      <c r="E35" s="66">
        <v>0.1</v>
      </c>
      <c r="F35" s="65">
        <f>SUM(D35:E35)</f>
        <v>-0.30000000000000004</v>
      </c>
      <c r="G35" s="67" t="s">
        <v>21</v>
      </c>
      <c r="H35" s="63">
        <v>0.6</v>
      </c>
      <c r="I35" s="66">
        <v>-1.3</v>
      </c>
      <c r="J35" s="65">
        <f>SUM(H35:I35)</f>
        <v>-0.7000000000000001</v>
      </c>
      <c r="K35" s="68"/>
      <c r="L35" s="69" t="s">
        <v>71</v>
      </c>
      <c r="M35" s="47"/>
      <c r="N35" s="10"/>
      <c r="O35" s="10"/>
      <c r="P35" s="10"/>
      <c r="Q35" s="10"/>
      <c r="R35" s="10"/>
      <c r="S35" s="10"/>
      <c r="T35" s="10"/>
      <c r="U35" s="10"/>
      <c r="V35" s="10"/>
      <c r="W35" s="10"/>
      <c r="X35" s="10"/>
      <c r="Y35" s="10"/>
      <c r="Z35" s="10"/>
      <c r="AA35" s="10"/>
      <c r="AB35" s="10"/>
      <c r="AC35" s="10"/>
      <c r="AD35" s="10"/>
      <c r="AE35" s="10"/>
      <c r="AF35" s="10"/>
      <c r="AG35" s="10"/>
      <c r="AH35" s="10"/>
    </row>
    <row r="36" spans="1:34" s="11" customFormat="1" ht="21" customHeight="1" thickBot="1">
      <c r="A36" s="37"/>
      <c r="B36" s="10"/>
      <c r="C36" s="10"/>
      <c r="D36" s="221" t="s">
        <v>100</v>
      </c>
      <c r="E36" s="222"/>
      <c r="F36" s="222"/>
      <c r="G36" s="222"/>
      <c r="H36" s="222" t="s">
        <v>101</v>
      </c>
      <c r="I36" s="222"/>
      <c r="J36" s="222"/>
      <c r="K36" s="46"/>
      <c r="L36" s="46"/>
      <c r="M36" s="47"/>
      <c r="N36" s="10"/>
      <c r="O36" s="10"/>
      <c r="P36" s="10"/>
      <c r="Q36" s="10"/>
      <c r="R36" s="10"/>
      <c r="S36" s="10"/>
      <c r="T36" s="10"/>
      <c r="U36" s="10"/>
      <c r="V36" s="10"/>
      <c r="W36" s="10"/>
      <c r="X36" s="10"/>
      <c r="Y36" s="10"/>
      <c r="Z36" s="10"/>
      <c r="AA36" s="10"/>
      <c r="AB36" s="10"/>
      <c r="AC36" s="10"/>
      <c r="AD36" s="10"/>
      <c r="AE36" s="10"/>
      <c r="AF36" s="10"/>
      <c r="AG36" s="10"/>
      <c r="AH36" s="10"/>
    </row>
    <row r="37" spans="1:34" s="11" customFormat="1" ht="21" customHeight="1" thickBot="1">
      <c r="A37" s="137" t="s">
        <v>43</v>
      </c>
      <c r="B37" s="138"/>
      <c r="C37" s="138"/>
      <c r="D37" s="134">
        <f>D10+D12-D16-D25-D33</f>
        <v>135.3</v>
      </c>
      <c r="E37" s="50">
        <f>+E10+E12-E16-E31-E33</f>
        <v>4.3</v>
      </c>
      <c r="F37" s="42">
        <f>SUM(D37:E37)</f>
        <v>139.60000000000002</v>
      </c>
      <c r="G37" s="96">
        <f>ROUND(F37-J37,2)/J37*100</f>
        <v>-3.3910034602076125</v>
      </c>
      <c r="H37" s="39">
        <v>134.2</v>
      </c>
      <c r="I37" s="40">
        <v>10.3</v>
      </c>
      <c r="J37" s="41">
        <f>SUM(H37:I37)</f>
        <v>144.5</v>
      </c>
      <c r="K37" s="139"/>
      <c r="L37" s="139"/>
      <c r="M37" s="140" t="s">
        <v>102</v>
      </c>
      <c r="N37" s="10"/>
      <c r="O37" s="10"/>
      <c r="P37" s="10"/>
      <c r="Q37" s="10"/>
      <c r="R37" s="10"/>
      <c r="S37" s="10"/>
      <c r="T37" s="10"/>
      <c r="U37" s="10"/>
      <c r="V37" s="10"/>
      <c r="W37" s="10"/>
      <c r="X37" s="10"/>
      <c r="Y37" s="10"/>
      <c r="Z37" s="10"/>
      <c r="AA37" s="10"/>
      <c r="AB37" s="10"/>
      <c r="AC37" s="10"/>
      <c r="AD37" s="10"/>
      <c r="AE37" s="10"/>
      <c r="AF37" s="10"/>
      <c r="AG37" s="10"/>
      <c r="AH37" s="10"/>
    </row>
    <row r="38" spans="1:34" s="11" customFormat="1" ht="9" customHeight="1" thickBot="1">
      <c r="A38" s="141"/>
      <c r="B38" s="34"/>
      <c r="C38" s="34"/>
      <c r="D38" s="216"/>
      <c r="E38" s="216"/>
      <c r="F38" s="216"/>
      <c r="G38" s="45"/>
      <c r="H38" s="217"/>
      <c r="I38" s="217"/>
      <c r="J38" s="217"/>
      <c r="K38" s="218"/>
      <c r="L38" s="218"/>
      <c r="M38" s="47"/>
      <c r="N38" s="10"/>
      <c r="O38" s="10"/>
      <c r="P38" s="10"/>
      <c r="Q38" s="10"/>
      <c r="R38" s="10"/>
      <c r="S38" s="10"/>
      <c r="T38" s="10"/>
      <c r="U38" s="10"/>
      <c r="V38" s="10"/>
      <c r="W38" s="10"/>
      <c r="X38" s="10"/>
      <c r="Y38" s="10"/>
      <c r="Z38" s="10"/>
      <c r="AA38" s="10"/>
      <c r="AB38" s="10"/>
      <c r="AC38" s="10"/>
      <c r="AD38" s="10"/>
      <c r="AE38" s="10"/>
      <c r="AF38" s="10"/>
      <c r="AG38" s="10"/>
      <c r="AH38" s="10"/>
    </row>
    <row r="39" spans="1:34" s="11" customFormat="1" ht="21" customHeight="1" thickBot="1">
      <c r="A39" s="133" t="s">
        <v>70</v>
      </c>
      <c r="B39" s="38"/>
      <c r="C39" s="38"/>
      <c r="D39" s="134">
        <f>SUM(D40:D41)</f>
        <v>135.3</v>
      </c>
      <c r="E39" s="50">
        <f>SUM(E40:E41)</f>
        <v>4.3</v>
      </c>
      <c r="F39" s="41">
        <f>SUM(F40:F41)</f>
        <v>139.6</v>
      </c>
      <c r="G39" s="195">
        <f>ROUND(F39-J39,2)/J39*100</f>
        <v>-3.3910034602076125</v>
      </c>
      <c r="H39" s="134">
        <f>SUM(H40:H41)</f>
        <v>134.2</v>
      </c>
      <c r="I39" s="50">
        <f>SUM(I40:I41)</f>
        <v>10.3</v>
      </c>
      <c r="J39" s="41">
        <f>SUM(H39:I39)</f>
        <v>144.5</v>
      </c>
      <c r="K39" s="43"/>
      <c r="L39" s="43"/>
      <c r="M39" s="44" t="s">
        <v>72</v>
      </c>
      <c r="N39" s="10"/>
      <c r="O39" s="10"/>
      <c r="P39" s="10"/>
      <c r="Q39" s="10"/>
      <c r="R39" s="10"/>
      <c r="S39" s="10"/>
      <c r="T39" s="10"/>
      <c r="U39" s="10"/>
      <c r="V39" s="10"/>
      <c r="W39" s="10"/>
      <c r="X39" s="10"/>
      <c r="Y39" s="10"/>
      <c r="Z39" s="10"/>
      <c r="AA39" s="10"/>
      <c r="AB39" s="10"/>
      <c r="AC39" s="10"/>
      <c r="AD39" s="10"/>
      <c r="AE39" s="10"/>
      <c r="AF39" s="10"/>
      <c r="AG39" s="10"/>
      <c r="AH39" s="10"/>
    </row>
    <row r="40" spans="1:34" s="11" customFormat="1" ht="21" customHeight="1">
      <c r="A40" s="142"/>
      <c r="B40" s="55" t="s">
        <v>14</v>
      </c>
      <c r="C40" s="56"/>
      <c r="D40" s="57">
        <v>84.9</v>
      </c>
      <c r="E40" s="93">
        <v>2.3</v>
      </c>
      <c r="F40" s="54">
        <f>SUM(D40:E40)</f>
        <v>87.2</v>
      </c>
      <c r="G40" s="194">
        <f>ROUND(F40-J40,2)/J40*100</f>
        <v>5.696969696969697</v>
      </c>
      <c r="H40" s="93">
        <v>74.8</v>
      </c>
      <c r="I40" s="93">
        <v>7.7</v>
      </c>
      <c r="J40" s="54">
        <f>SUM(H40:I40)</f>
        <v>82.5</v>
      </c>
      <c r="K40" s="59"/>
      <c r="L40" s="60" t="s">
        <v>15</v>
      </c>
      <c r="M40" s="47"/>
      <c r="N40" s="10"/>
      <c r="O40" s="10"/>
      <c r="P40" s="10"/>
      <c r="Q40" s="10"/>
      <c r="R40" s="10"/>
      <c r="S40" s="10"/>
      <c r="T40" s="10"/>
      <c r="U40" s="10"/>
      <c r="V40" s="10"/>
      <c r="W40" s="10"/>
      <c r="X40" s="10"/>
      <c r="Y40" s="10"/>
      <c r="Z40" s="10"/>
      <c r="AA40" s="10"/>
      <c r="AB40" s="10"/>
      <c r="AC40" s="10"/>
      <c r="AD40" s="10"/>
      <c r="AE40" s="10"/>
      <c r="AF40" s="10"/>
      <c r="AG40" s="10"/>
      <c r="AH40" s="10"/>
    </row>
    <row r="41" spans="1:34" s="11" customFormat="1" ht="21" customHeight="1" thickBot="1">
      <c r="A41" s="142"/>
      <c r="B41" s="135" t="s">
        <v>16</v>
      </c>
      <c r="C41" s="136"/>
      <c r="D41" s="63">
        <v>50.4</v>
      </c>
      <c r="E41" s="64">
        <v>2</v>
      </c>
      <c r="F41" s="65">
        <f>SUM(D41:E41)</f>
        <v>52.4</v>
      </c>
      <c r="G41" s="197">
        <f>ROUND(F41-J41,2)/J41*100</f>
        <v>-15.483870967741936</v>
      </c>
      <c r="H41" s="63">
        <v>59.4</v>
      </c>
      <c r="I41" s="64">
        <v>2.6</v>
      </c>
      <c r="J41" s="65">
        <f>SUM(H41:I41)</f>
        <v>62</v>
      </c>
      <c r="K41" s="68"/>
      <c r="L41" s="69" t="s">
        <v>17</v>
      </c>
      <c r="M41" s="47"/>
      <c r="N41" s="10"/>
      <c r="O41" s="10"/>
      <c r="P41" s="10"/>
      <c r="Q41" s="10"/>
      <c r="R41" s="10"/>
      <c r="S41" s="10"/>
      <c r="T41" s="10"/>
      <c r="U41" s="10"/>
      <c r="V41" s="10"/>
      <c r="W41" s="10"/>
      <c r="X41" s="10"/>
      <c r="Y41" s="10"/>
      <c r="Z41" s="10"/>
      <c r="AA41" s="10"/>
      <c r="AB41" s="10"/>
      <c r="AC41" s="10"/>
      <c r="AD41" s="10"/>
      <c r="AE41" s="10"/>
      <c r="AF41" s="10"/>
      <c r="AG41" s="10"/>
      <c r="AH41" s="10"/>
    </row>
    <row r="42" spans="1:34" s="11" customFormat="1" ht="9" customHeight="1" thickBot="1">
      <c r="A42" s="137"/>
      <c r="B42" s="138"/>
      <c r="C42" s="138"/>
      <c r="D42" s="200"/>
      <c r="E42" s="200"/>
      <c r="F42" s="200"/>
      <c r="G42" s="200"/>
      <c r="H42" s="200"/>
      <c r="I42" s="200"/>
      <c r="J42" s="200"/>
      <c r="K42" s="139"/>
      <c r="L42" s="139"/>
      <c r="M42" s="189"/>
      <c r="N42" s="10"/>
      <c r="O42" s="10"/>
      <c r="P42" s="10"/>
      <c r="Q42" s="10"/>
      <c r="R42" s="10"/>
      <c r="S42" s="10"/>
      <c r="T42" s="10"/>
      <c r="U42" s="10"/>
      <c r="V42" s="10"/>
      <c r="W42" s="10"/>
      <c r="X42" s="10"/>
      <c r="Y42" s="10"/>
      <c r="Z42" s="10"/>
      <c r="AA42" s="10"/>
      <c r="AB42" s="10"/>
      <c r="AC42" s="10"/>
      <c r="AD42" s="10"/>
      <c r="AE42" s="10"/>
      <c r="AF42" s="10"/>
      <c r="AG42" s="10"/>
      <c r="AH42" s="10"/>
    </row>
    <row r="43" spans="1:34" s="11" customFormat="1" ht="21" customHeight="1" thickBot="1">
      <c r="A43" s="143" t="s">
        <v>55</v>
      </c>
      <c r="B43" s="144"/>
      <c r="C43" s="144"/>
      <c r="D43" s="39">
        <v>18.2</v>
      </c>
      <c r="E43" s="50">
        <v>0</v>
      </c>
      <c r="F43" s="41">
        <f>SUM(D43:E43)</f>
        <v>18.2</v>
      </c>
      <c r="G43" s="145" t="s">
        <v>21</v>
      </c>
      <c r="H43" s="39">
        <v>4.7</v>
      </c>
      <c r="I43" s="50">
        <v>0</v>
      </c>
      <c r="J43" s="41">
        <f>SUM(H43:I43)</f>
        <v>4.7</v>
      </c>
      <c r="K43" s="146"/>
      <c r="L43" s="146"/>
      <c r="M43" s="147" t="s">
        <v>108</v>
      </c>
      <c r="N43" s="10"/>
      <c r="O43" s="10"/>
      <c r="P43" s="10"/>
      <c r="Q43" s="10"/>
      <c r="R43" s="10"/>
      <c r="S43" s="10"/>
      <c r="T43" s="10"/>
      <c r="U43" s="10"/>
      <c r="V43" s="10"/>
      <c r="W43" s="10"/>
      <c r="X43" s="10"/>
      <c r="Y43" s="10"/>
      <c r="Z43" s="10"/>
      <c r="AA43" s="10"/>
      <c r="AB43" s="10"/>
      <c r="AC43" s="10"/>
      <c r="AD43" s="10"/>
      <c r="AE43" s="10"/>
      <c r="AF43" s="10"/>
      <c r="AG43" s="10"/>
      <c r="AH43" s="10"/>
    </row>
    <row r="44" spans="1:34" s="11" customFormat="1" ht="10.5" customHeight="1" thickBot="1">
      <c r="A44" s="38"/>
      <c r="B44" s="38"/>
      <c r="C44" s="38"/>
      <c r="D44" s="71"/>
      <c r="E44" s="71"/>
      <c r="F44" s="71"/>
      <c r="G44" s="71"/>
      <c r="H44" s="71"/>
      <c r="I44" s="71"/>
      <c r="J44" s="71"/>
      <c r="K44" s="71"/>
      <c r="L44" s="71"/>
      <c r="M44" s="71"/>
      <c r="N44" s="10"/>
      <c r="O44" s="10"/>
      <c r="P44" s="10"/>
      <c r="Q44" s="10"/>
      <c r="R44" s="10"/>
      <c r="S44" s="10"/>
      <c r="T44" s="10"/>
      <c r="U44" s="10"/>
      <c r="V44" s="10"/>
      <c r="W44" s="10"/>
      <c r="X44" s="10"/>
      <c r="Y44" s="10"/>
      <c r="Z44" s="10"/>
      <c r="AA44" s="10"/>
      <c r="AB44" s="10"/>
      <c r="AC44" s="10"/>
      <c r="AD44" s="10"/>
      <c r="AE44" s="10"/>
      <c r="AF44" s="10"/>
      <c r="AG44" s="10"/>
      <c r="AH44" s="10"/>
    </row>
    <row r="45" spans="1:13" s="11" customFormat="1" ht="21" customHeight="1">
      <c r="A45" s="161" t="s">
        <v>73</v>
      </c>
      <c r="B45" s="162"/>
      <c r="C45" s="162"/>
      <c r="D45" s="163"/>
      <c r="E45" s="164"/>
      <c r="F45" s="165"/>
      <c r="G45" s="166"/>
      <c r="H45" s="163"/>
      <c r="I45" s="164"/>
      <c r="J45" s="165"/>
      <c r="K45" s="167"/>
      <c r="L45" s="167"/>
      <c r="M45" s="168" t="s">
        <v>74</v>
      </c>
    </row>
    <row r="46" spans="1:13" s="11" customFormat="1" ht="21" customHeight="1">
      <c r="A46" s="133" t="s">
        <v>75</v>
      </c>
      <c r="B46" s="91"/>
      <c r="C46" s="91"/>
      <c r="D46" s="169"/>
      <c r="E46" s="170"/>
      <c r="F46" s="171"/>
      <c r="G46" s="172"/>
      <c r="H46" s="169"/>
      <c r="I46" s="170"/>
      <c r="J46" s="171"/>
      <c r="K46" s="78"/>
      <c r="L46" s="78"/>
      <c r="M46" s="44" t="s">
        <v>76</v>
      </c>
    </row>
    <row r="47" spans="1:13" s="11" customFormat="1" ht="21" customHeight="1">
      <c r="A47" s="173"/>
      <c r="B47" s="91" t="s">
        <v>77</v>
      </c>
      <c r="C47" s="91"/>
      <c r="D47" s="174">
        <v>0</v>
      </c>
      <c r="E47" s="175">
        <v>0</v>
      </c>
      <c r="F47" s="176">
        <f>SUM(D47:E47)</f>
        <v>0</v>
      </c>
      <c r="G47" s="177" t="s">
        <v>21</v>
      </c>
      <c r="H47" s="174">
        <v>0</v>
      </c>
      <c r="I47" s="175">
        <v>0</v>
      </c>
      <c r="J47" s="178">
        <f>SUM(H47:I47)</f>
        <v>0</v>
      </c>
      <c r="K47" s="78"/>
      <c r="L47" s="46" t="s">
        <v>78</v>
      </c>
      <c r="M47" s="47"/>
    </row>
    <row r="48" spans="1:13" s="11" customFormat="1" ht="21" customHeight="1">
      <c r="A48" s="173"/>
      <c r="B48" s="91" t="s">
        <v>79</v>
      </c>
      <c r="C48" s="91"/>
      <c r="D48" s="174">
        <v>0</v>
      </c>
      <c r="E48" s="175">
        <v>0</v>
      </c>
      <c r="F48" s="176">
        <f>SUM(D48:E48)</f>
        <v>0</v>
      </c>
      <c r="G48" s="177" t="s">
        <v>21</v>
      </c>
      <c r="H48" s="174">
        <v>0</v>
      </c>
      <c r="I48" s="175">
        <v>0</v>
      </c>
      <c r="J48" s="178">
        <f>SUM(H48:I48)</f>
        <v>0</v>
      </c>
      <c r="K48" s="78"/>
      <c r="L48" s="46" t="s">
        <v>80</v>
      </c>
      <c r="M48" s="47"/>
    </row>
    <row r="49" spans="1:13" s="11" customFormat="1" ht="21" customHeight="1">
      <c r="A49" s="173"/>
      <c r="B49" s="91" t="s">
        <v>81</v>
      </c>
      <c r="C49" s="91"/>
      <c r="D49" s="174">
        <v>0</v>
      </c>
      <c r="E49" s="175">
        <v>0</v>
      </c>
      <c r="F49" s="176">
        <f>SUM(D49:E49)</f>
        <v>0</v>
      </c>
      <c r="G49" s="177" t="s">
        <v>21</v>
      </c>
      <c r="H49" s="174">
        <v>0</v>
      </c>
      <c r="I49" s="175">
        <v>0</v>
      </c>
      <c r="J49" s="178">
        <f>SUM(H49:I49)</f>
        <v>0</v>
      </c>
      <c r="K49" s="78"/>
      <c r="L49" s="46" t="s">
        <v>82</v>
      </c>
      <c r="M49" s="47"/>
    </row>
    <row r="50" spans="1:13" s="11" customFormat="1" ht="21" customHeight="1">
      <c r="A50" s="173"/>
      <c r="B50" s="91" t="s">
        <v>83</v>
      </c>
      <c r="C50" s="91"/>
      <c r="D50" s="174">
        <v>0</v>
      </c>
      <c r="E50" s="179">
        <v>0</v>
      </c>
      <c r="F50" s="176">
        <f>SUM(D50:E50)</f>
        <v>0</v>
      </c>
      <c r="G50" s="119" t="s">
        <v>21</v>
      </c>
      <c r="H50" s="174">
        <v>0</v>
      </c>
      <c r="I50" s="179">
        <v>0</v>
      </c>
      <c r="J50" s="178">
        <f>SUM(H50:I50)</f>
        <v>0</v>
      </c>
      <c r="K50" s="78"/>
      <c r="L50" s="46" t="s">
        <v>84</v>
      </c>
      <c r="M50" s="47"/>
    </row>
    <row r="51" spans="1:13" s="11" customFormat="1" ht="21" customHeight="1" thickBot="1">
      <c r="A51" s="180"/>
      <c r="B51" s="181" t="s">
        <v>85</v>
      </c>
      <c r="C51" s="181"/>
      <c r="D51" s="182">
        <f>SUM(D47:D50)</f>
        <v>0</v>
      </c>
      <c r="E51" s="183">
        <f>SUM(E47:E50)</f>
        <v>0</v>
      </c>
      <c r="F51" s="184">
        <f>SUM(D51:E51)</f>
        <v>0</v>
      </c>
      <c r="G51" s="185" t="s">
        <v>21</v>
      </c>
      <c r="H51" s="182">
        <f>SUM(H47:H50)</f>
        <v>0</v>
      </c>
      <c r="I51" s="183">
        <f>SUM(I47:I50)</f>
        <v>0</v>
      </c>
      <c r="J51" s="186">
        <f>SUM(H51:I51)</f>
        <v>0</v>
      </c>
      <c r="K51" s="187"/>
      <c r="L51" s="188" t="s">
        <v>86</v>
      </c>
      <c r="M51" s="189"/>
    </row>
    <row r="52" spans="1:13" s="151" customFormat="1" ht="21" customHeight="1">
      <c r="A52" s="201" t="s">
        <v>18</v>
      </c>
      <c r="B52" s="202" t="s">
        <v>47</v>
      </c>
      <c r="C52" s="202"/>
      <c r="D52" s="202"/>
      <c r="E52" s="202"/>
      <c r="F52" s="202"/>
      <c r="G52" s="202"/>
      <c r="H52" s="202"/>
      <c r="I52" s="202"/>
      <c r="J52" s="203"/>
      <c r="K52" s="203"/>
      <c r="L52" s="203"/>
      <c r="M52" s="203"/>
    </row>
    <row r="53" spans="1:13" s="151" customFormat="1" ht="21" customHeight="1">
      <c r="A53" s="201"/>
      <c r="B53" s="202" t="s">
        <v>103</v>
      </c>
      <c r="C53" s="202"/>
      <c r="D53" s="202"/>
      <c r="E53" s="202"/>
      <c r="F53" s="202"/>
      <c r="G53" s="202"/>
      <c r="H53" s="202"/>
      <c r="I53" s="202"/>
      <c r="J53" s="203"/>
      <c r="K53" s="203"/>
      <c r="L53" s="203"/>
      <c r="M53" s="203"/>
    </row>
    <row r="54" spans="1:13" s="151" customFormat="1" ht="21" customHeight="1">
      <c r="A54" s="204" t="s">
        <v>19</v>
      </c>
      <c r="B54" s="205" t="s">
        <v>104</v>
      </c>
      <c r="C54" s="205"/>
      <c r="D54" s="202"/>
      <c r="E54" s="202"/>
      <c r="F54" s="202"/>
      <c r="G54" s="202"/>
      <c r="H54" s="202"/>
      <c r="I54" s="202"/>
      <c r="J54" s="203"/>
      <c r="K54" s="203"/>
      <c r="L54" s="203"/>
      <c r="M54" s="203"/>
    </row>
    <row r="55" spans="1:13" s="151" customFormat="1" ht="21" customHeight="1">
      <c r="A55" s="205"/>
      <c r="B55" s="205" t="s">
        <v>105</v>
      </c>
      <c r="C55" s="205"/>
      <c r="D55" s="202"/>
      <c r="E55" s="202"/>
      <c r="F55" s="202"/>
      <c r="G55" s="202"/>
      <c r="H55" s="202"/>
      <c r="I55" s="202"/>
      <c r="J55" s="203"/>
      <c r="K55" s="203"/>
      <c r="L55" s="203"/>
      <c r="M55" s="203"/>
    </row>
    <row r="56" spans="1:13" s="151" customFormat="1" ht="21" customHeight="1">
      <c r="A56" s="201" t="s">
        <v>20</v>
      </c>
      <c r="B56" s="202" t="s">
        <v>22</v>
      </c>
      <c r="C56" s="202"/>
      <c r="D56" s="202"/>
      <c r="E56" s="202"/>
      <c r="F56" s="202"/>
      <c r="G56" s="202"/>
      <c r="H56" s="202"/>
      <c r="I56" s="201"/>
      <c r="J56" s="203"/>
      <c r="K56" s="206"/>
      <c r="L56" s="203"/>
      <c r="M56" s="203"/>
    </row>
    <row r="57" spans="1:34" s="151" customFormat="1" ht="21" customHeight="1">
      <c r="A57" s="201" t="s">
        <v>21</v>
      </c>
      <c r="B57" s="207" t="s">
        <v>49</v>
      </c>
      <c r="C57" s="202"/>
      <c r="D57" s="202"/>
      <c r="E57" s="202"/>
      <c r="F57" s="202"/>
      <c r="G57" s="202"/>
      <c r="H57" s="208"/>
      <c r="I57" s="202"/>
      <c r="J57" s="203"/>
      <c r="K57" s="206"/>
      <c r="L57" s="203"/>
      <c r="M57" s="206"/>
      <c r="N57" s="154"/>
      <c r="O57" s="154"/>
      <c r="P57" s="154"/>
      <c r="Q57" s="154"/>
      <c r="R57" s="154"/>
      <c r="S57" s="154"/>
      <c r="T57" s="154"/>
      <c r="U57" s="154"/>
      <c r="V57" s="154"/>
      <c r="W57" s="154"/>
      <c r="X57" s="154"/>
      <c r="Y57" s="154"/>
      <c r="Z57" s="154"/>
      <c r="AA57" s="154"/>
      <c r="AB57" s="154"/>
      <c r="AC57" s="154"/>
      <c r="AD57" s="154"/>
      <c r="AE57" s="154"/>
      <c r="AF57" s="154"/>
      <c r="AG57" s="154"/>
      <c r="AH57" s="154"/>
    </row>
    <row r="58" spans="1:34" s="151" customFormat="1" ht="21" customHeight="1">
      <c r="A58" s="209" t="s">
        <v>24</v>
      </c>
      <c r="B58" s="205" t="s">
        <v>34</v>
      </c>
      <c r="C58" s="202"/>
      <c r="D58" s="202"/>
      <c r="E58" s="190" t="s">
        <v>87</v>
      </c>
      <c r="G58" s="152">
        <v>0</v>
      </c>
      <c r="H58" s="151" t="s">
        <v>90</v>
      </c>
      <c r="K58" s="149"/>
      <c r="M58" s="210"/>
      <c r="N58" s="154"/>
      <c r="O58" s="154"/>
      <c r="P58" s="154"/>
      <c r="Q58" s="154"/>
      <c r="R58" s="154"/>
      <c r="S58" s="154"/>
      <c r="T58" s="154"/>
      <c r="U58" s="154"/>
      <c r="V58" s="154"/>
      <c r="W58" s="154"/>
      <c r="X58" s="154"/>
      <c r="Y58" s="154"/>
      <c r="Z58" s="154"/>
      <c r="AA58" s="154"/>
      <c r="AB58" s="154"/>
      <c r="AC58" s="154"/>
      <c r="AD58" s="154"/>
      <c r="AE58" s="154"/>
      <c r="AF58" s="154"/>
      <c r="AG58" s="154"/>
      <c r="AH58" s="154"/>
    </row>
    <row r="59" spans="1:34" s="151" customFormat="1" ht="21" customHeight="1">
      <c r="A59" s="209"/>
      <c r="B59" s="205"/>
      <c r="C59" s="202"/>
      <c r="D59" s="202"/>
      <c r="E59" s="148" t="s">
        <v>88</v>
      </c>
      <c r="G59" s="152">
        <v>12</v>
      </c>
      <c r="H59" s="149" t="s">
        <v>42</v>
      </c>
      <c r="K59" s="149"/>
      <c r="M59" s="210"/>
      <c r="N59" s="154"/>
      <c r="O59" s="154"/>
      <c r="P59" s="154"/>
      <c r="Q59" s="154"/>
      <c r="R59" s="154"/>
      <c r="S59" s="154"/>
      <c r="T59" s="154"/>
      <c r="U59" s="154"/>
      <c r="V59" s="154"/>
      <c r="W59" s="154"/>
      <c r="X59" s="154"/>
      <c r="Y59" s="154"/>
      <c r="Z59" s="154"/>
      <c r="AA59" s="154"/>
      <c r="AB59" s="154"/>
      <c r="AC59" s="154"/>
      <c r="AD59" s="154"/>
      <c r="AE59" s="154"/>
      <c r="AF59" s="154"/>
      <c r="AG59" s="154"/>
      <c r="AH59" s="154"/>
    </row>
    <row r="60" spans="1:13" s="151" customFormat="1" ht="21" customHeight="1">
      <c r="A60" s="209"/>
      <c r="B60" s="207"/>
      <c r="C60" s="202"/>
      <c r="D60" s="202"/>
      <c r="E60" s="202" t="s">
        <v>94</v>
      </c>
      <c r="F60" s="208"/>
      <c r="G60" s="208" t="s">
        <v>106</v>
      </c>
      <c r="H60" s="202" t="s">
        <v>42</v>
      </c>
      <c r="I60" s="203"/>
      <c r="J60" s="203"/>
      <c r="K60" s="206"/>
      <c r="L60" s="203"/>
      <c r="M60" s="210"/>
    </row>
    <row r="61" spans="1:13" s="151" customFormat="1" ht="21" customHeight="1">
      <c r="A61" s="201" t="s">
        <v>23</v>
      </c>
      <c r="B61" s="202" t="s">
        <v>48</v>
      </c>
      <c r="C61" s="202"/>
      <c r="D61" s="202"/>
      <c r="E61" s="202"/>
      <c r="F61" s="202"/>
      <c r="G61" s="202"/>
      <c r="H61" s="202"/>
      <c r="I61" s="202"/>
      <c r="J61" s="203"/>
      <c r="K61" s="203"/>
      <c r="L61" s="203"/>
      <c r="M61" s="203"/>
    </row>
    <row r="62" spans="1:13" s="151" customFormat="1" ht="21" customHeight="1">
      <c r="A62" s="209" t="s">
        <v>5</v>
      </c>
      <c r="B62" s="202" t="s">
        <v>107</v>
      </c>
      <c r="C62" s="202"/>
      <c r="D62" s="202"/>
      <c r="E62" s="202"/>
      <c r="F62" s="202"/>
      <c r="G62" s="202"/>
      <c r="H62" s="202"/>
      <c r="I62" s="202"/>
      <c r="J62" s="203"/>
      <c r="K62" s="203"/>
      <c r="L62" s="203"/>
      <c r="M62" s="203"/>
    </row>
    <row r="63" spans="1:13" s="151" customFormat="1" ht="21" customHeight="1">
      <c r="A63" s="209" t="s">
        <v>25</v>
      </c>
      <c r="B63" s="207" t="s">
        <v>67</v>
      </c>
      <c r="C63" s="202"/>
      <c r="D63" s="202"/>
      <c r="E63" s="202"/>
      <c r="F63" s="202"/>
      <c r="G63" s="202"/>
      <c r="H63" s="202"/>
      <c r="I63" s="202"/>
      <c r="J63" s="203"/>
      <c r="K63" s="203"/>
      <c r="L63" s="203"/>
      <c r="M63" s="203"/>
    </row>
    <row r="64" spans="1:13" s="151" customFormat="1" ht="21" customHeight="1">
      <c r="A64" s="211"/>
      <c r="B64" s="203"/>
      <c r="C64" s="212"/>
      <c r="D64" s="212"/>
      <c r="E64" s="212"/>
      <c r="F64" s="212"/>
      <c r="G64" s="212"/>
      <c r="H64" s="212"/>
      <c r="I64" s="212"/>
      <c r="J64" s="212"/>
      <c r="K64" s="212"/>
      <c r="L64" s="212"/>
      <c r="M64" s="212"/>
    </row>
    <row r="65" spans="1:13" s="151" customFormat="1" ht="21" customHeight="1">
      <c r="A65" s="213"/>
      <c r="B65" s="203"/>
      <c r="C65" s="212"/>
      <c r="D65" s="212"/>
      <c r="E65" s="212"/>
      <c r="F65" s="212"/>
      <c r="G65" s="212"/>
      <c r="H65" s="212"/>
      <c r="I65" s="212"/>
      <c r="J65" s="212"/>
      <c r="K65" s="212"/>
      <c r="L65" s="212"/>
      <c r="M65" s="212"/>
    </row>
    <row r="66" spans="1:13" ht="18">
      <c r="A66" s="155"/>
      <c r="B66" s="153"/>
      <c r="C66" s="149"/>
      <c r="D66" s="151"/>
      <c r="E66" s="151"/>
      <c r="F66" s="152"/>
      <c r="G66" s="151"/>
      <c r="H66" s="151"/>
      <c r="I66" s="149"/>
      <c r="J66" s="149"/>
      <c r="K66" s="150"/>
      <c r="L66" s="150"/>
      <c r="M66" s="151"/>
    </row>
    <row r="67" spans="1:13" ht="18">
      <c r="A67" s="214"/>
      <c r="B67" s="149"/>
      <c r="C67" s="214"/>
      <c r="D67" s="149"/>
      <c r="E67" s="149"/>
      <c r="F67" s="152"/>
      <c r="G67" s="149"/>
      <c r="H67" s="149"/>
      <c r="I67" s="151"/>
      <c r="J67" s="151"/>
      <c r="K67" s="151"/>
      <c r="L67" s="151"/>
      <c r="M67" s="154"/>
    </row>
    <row r="68" spans="1:13" ht="18">
      <c r="A68" s="155"/>
      <c r="B68" s="149"/>
      <c r="C68" s="151"/>
      <c r="D68" s="151"/>
      <c r="E68" s="151"/>
      <c r="F68" s="151"/>
      <c r="G68" s="151"/>
      <c r="H68" s="151"/>
      <c r="I68" s="149"/>
      <c r="J68" s="149"/>
      <c r="K68" s="149"/>
      <c r="L68" s="149"/>
      <c r="M68" s="151"/>
    </row>
    <row r="69" spans="1:13" ht="18">
      <c r="A69" s="215"/>
      <c r="B69" s="153"/>
      <c r="C69" s="151"/>
      <c r="D69" s="151"/>
      <c r="E69" s="151"/>
      <c r="F69" s="151"/>
      <c r="G69" s="151"/>
      <c r="H69" s="151"/>
      <c r="I69" s="151"/>
      <c r="J69" s="151"/>
      <c r="K69" s="151"/>
      <c r="L69" s="151"/>
      <c r="M69" s="151"/>
    </row>
    <row r="70" spans="1:12" ht="18">
      <c r="A70" s="156"/>
      <c r="B70" s="149"/>
      <c r="C70" s="156"/>
      <c r="D70" s="156"/>
      <c r="E70" s="156"/>
      <c r="F70" s="156"/>
      <c r="G70" s="156"/>
      <c r="H70" s="156"/>
      <c r="I70" s="156"/>
      <c r="J70" s="156"/>
      <c r="K70" s="156"/>
      <c r="L70" s="156"/>
    </row>
    <row r="71" spans="1:12" ht="12.75">
      <c r="A71" s="156"/>
      <c r="B71" s="156"/>
      <c r="C71" s="156"/>
      <c r="D71" s="156"/>
      <c r="E71" s="156"/>
      <c r="F71" s="156"/>
      <c r="G71" s="156"/>
      <c r="H71" s="156"/>
      <c r="I71" s="156"/>
      <c r="J71" s="156"/>
      <c r="K71" s="156"/>
      <c r="L71" s="156"/>
    </row>
    <row r="72" spans="1:12" ht="12.75">
      <c r="A72" s="156"/>
      <c r="B72" s="156"/>
      <c r="C72" s="156"/>
      <c r="D72" s="156"/>
      <c r="E72" s="156"/>
      <c r="F72" s="156"/>
      <c r="G72" s="156"/>
      <c r="H72" s="156"/>
      <c r="I72" s="156"/>
      <c r="J72" s="156"/>
      <c r="K72" s="156"/>
      <c r="L72" s="156"/>
    </row>
    <row r="73" spans="1:12" ht="12.75">
      <c r="A73" s="156"/>
      <c r="B73" s="156"/>
      <c r="C73" s="156"/>
      <c r="D73" s="156"/>
      <c r="E73" s="156"/>
      <c r="F73" s="156"/>
      <c r="G73" s="156"/>
      <c r="H73" s="156"/>
      <c r="I73" s="156"/>
      <c r="J73" s="156"/>
      <c r="K73" s="156"/>
      <c r="L73" s="156"/>
    </row>
    <row r="74" spans="1:12" ht="12.75">
      <c r="A74" s="156"/>
      <c r="B74" s="156"/>
      <c r="C74" s="156"/>
      <c r="D74" s="156"/>
      <c r="E74" s="156"/>
      <c r="F74" s="156"/>
      <c r="G74" s="156"/>
      <c r="H74" s="156"/>
      <c r="I74" s="156"/>
      <c r="J74" s="156"/>
      <c r="K74" s="156"/>
      <c r="L74" s="156"/>
    </row>
    <row r="75" spans="1:12" ht="12.75">
      <c r="A75" s="156"/>
      <c r="B75" s="156"/>
      <c r="C75" s="156"/>
      <c r="D75" s="156"/>
      <c r="E75" s="156"/>
      <c r="F75" s="156"/>
      <c r="G75" s="156"/>
      <c r="H75" s="156"/>
      <c r="I75" s="156"/>
      <c r="J75" s="156"/>
      <c r="K75" s="156"/>
      <c r="L75" s="156"/>
    </row>
    <row r="76" spans="1:12" ht="12.75">
      <c r="A76" s="156"/>
      <c r="B76" s="156"/>
      <c r="C76" s="156"/>
      <c r="D76" s="156"/>
      <c r="E76" s="156"/>
      <c r="F76" s="156"/>
      <c r="G76" s="156"/>
      <c r="H76" s="156"/>
      <c r="I76" s="156"/>
      <c r="J76" s="156"/>
      <c r="K76" s="156"/>
      <c r="L76" s="156"/>
    </row>
    <row r="77" spans="1:12" ht="12.75">
      <c r="A77" s="156"/>
      <c r="B77" s="156"/>
      <c r="C77" s="156"/>
      <c r="D77" s="156"/>
      <c r="E77" s="156"/>
      <c r="F77" s="156"/>
      <c r="G77" s="156"/>
      <c r="H77" s="156"/>
      <c r="I77" s="156"/>
      <c r="J77" s="156"/>
      <c r="K77" s="156"/>
      <c r="L77" s="156"/>
    </row>
    <row r="78" spans="1:12" ht="12.75">
      <c r="A78" s="156"/>
      <c r="B78" s="156"/>
      <c r="C78" s="156"/>
      <c r="D78" s="156"/>
      <c r="E78" s="156"/>
      <c r="F78" s="156"/>
      <c r="G78" s="156"/>
      <c r="H78" s="156"/>
      <c r="I78" s="156"/>
      <c r="J78" s="156"/>
      <c r="K78" s="156"/>
      <c r="L78" s="156"/>
    </row>
    <row r="79" spans="1:12" ht="12.75">
      <c r="A79" s="156"/>
      <c r="B79" s="156"/>
      <c r="C79" s="156"/>
      <c r="D79" s="156"/>
      <c r="E79" s="156"/>
      <c r="F79" s="156"/>
      <c r="G79" s="156"/>
      <c r="H79" s="156"/>
      <c r="I79" s="156"/>
      <c r="J79" s="156"/>
      <c r="K79" s="156"/>
      <c r="L79" s="156"/>
    </row>
    <row r="80" spans="1:12" ht="12.75">
      <c r="A80" s="156"/>
      <c r="B80" s="156"/>
      <c r="C80" s="156"/>
      <c r="D80" s="156"/>
      <c r="E80" s="156"/>
      <c r="F80" s="156"/>
      <c r="G80" s="156"/>
      <c r="H80" s="156"/>
      <c r="I80" s="156"/>
      <c r="J80" s="156"/>
      <c r="K80" s="156"/>
      <c r="L80" s="156"/>
    </row>
    <row r="81" spans="1:12" ht="12.75">
      <c r="A81" s="156"/>
      <c r="B81" s="156"/>
      <c r="C81" s="156"/>
      <c r="D81" s="156"/>
      <c r="E81" s="156"/>
      <c r="F81" s="156"/>
      <c r="G81" s="156"/>
      <c r="H81" s="156"/>
      <c r="I81" s="156"/>
      <c r="J81" s="156"/>
      <c r="K81" s="156"/>
      <c r="L81" s="156"/>
    </row>
    <row r="82" spans="1:12" ht="12.75">
      <c r="A82" s="156"/>
      <c r="B82" s="156"/>
      <c r="C82" s="156"/>
      <c r="D82" s="156"/>
      <c r="E82" s="156"/>
      <c r="F82" s="156"/>
      <c r="G82" s="156"/>
      <c r="H82" s="156"/>
      <c r="I82" s="156"/>
      <c r="J82" s="156"/>
      <c r="K82" s="156"/>
      <c r="L82" s="156"/>
    </row>
    <row r="83" spans="1:12" ht="12.75">
      <c r="A83" s="156"/>
      <c r="B83" s="156"/>
      <c r="C83" s="156"/>
      <c r="D83" s="156"/>
      <c r="E83" s="156"/>
      <c r="F83" s="156"/>
      <c r="G83" s="156"/>
      <c r="H83" s="156"/>
      <c r="I83" s="156"/>
      <c r="J83" s="156"/>
      <c r="K83" s="156"/>
      <c r="L83" s="156"/>
    </row>
    <row r="84" spans="1:12" ht="12.75">
      <c r="A84" s="156"/>
      <c r="B84" s="156"/>
      <c r="C84" s="156"/>
      <c r="D84" s="156"/>
      <c r="E84" s="156"/>
      <c r="F84" s="156"/>
      <c r="G84" s="156"/>
      <c r="H84" s="156"/>
      <c r="I84" s="156"/>
      <c r="J84" s="156"/>
      <c r="K84" s="156"/>
      <c r="L84" s="156"/>
    </row>
    <row r="85" spans="1:12" ht="12.75">
      <c r="A85" s="156"/>
      <c r="B85" s="156"/>
      <c r="C85" s="156"/>
      <c r="D85" s="156"/>
      <c r="E85" s="156"/>
      <c r="F85" s="156"/>
      <c r="G85" s="156"/>
      <c r="H85" s="156"/>
      <c r="I85" s="156"/>
      <c r="J85" s="156"/>
      <c r="K85" s="156"/>
      <c r="L85" s="156"/>
    </row>
    <row r="86" spans="1:12" ht="12.75">
      <c r="A86" s="156"/>
      <c r="B86" s="156"/>
      <c r="C86" s="156"/>
      <c r="D86" s="156"/>
      <c r="E86" s="156"/>
      <c r="F86" s="156"/>
      <c r="G86" s="156"/>
      <c r="H86" s="156"/>
      <c r="I86" s="156"/>
      <c r="J86" s="156"/>
      <c r="K86" s="156"/>
      <c r="L86" s="156"/>
    </row>
    <row r="87" spans="1:12" ht="12.75">
      <c r="A87" s="156"/>
      <c r="B87" s="156"/>
      <c r="C87" s="156"/>
      <c r="D87" s="156"/>
      <c r="E87" s="156"/>
      <c r="F87" s="156"/>
      <c r="G87" s="156"/>
      <c r="H87" s="156"/>
      <c r="I87" s="156"/>
      <c r="J87" s="156"/>
      <c r="K87" s="156"/>
      <c r="L87" s="156"/>
    </row>
    <row r="88" spans="1:12" ht="12.75">
      <c r="A88" s="156"/>
      <c r="B88" s="156"/>
      <c r="C88" s="156"/>
      <c r="D88" s="156"/>
      <c r="E88" s="156"/>
      <c r="F88" s="156"/>
      <c r="G88" s="156"/>
      <c r="H88" s="156"/>
      <c r="I88" s="156"/>
      <c r="J88" s="156"/>
      <c r="K88" s="156"/>
      <c r="L88" s="156"/>
    </row>
    <row r="89" spans="1:12" ht="12.75">
      <c r="A89" s="156"/>
      <c r="B89" s="156"/>
      <c r="C89" s="156"/>
      <c r="D89" s="156"/>
      <c r="E89" s="156"/>
      <c r="F89" s="156"/>
      <c r="G89" s="156"/>
      <c r="H89" s="156"/>
      <c r="I89" s="156"/>
      <c r="J89" s="156"/>
      <c r="K89" s="156"/>
      <c r="L89" s="156"/>
    </row>
    <row r="90" spans="1:12" ht="12.75">
      <c r="A90" s="156"/>
      <c r="B90" s="156"/>
      <c r="C90" s="156"/>
      <c r="D90" s="156"/>
      <c r="E90" s="156"/>
      <c r="F90" s="156"/>
      <c r="G90" s="156"/>
      <c r="H90" s="156"/>
      <c r="I90" s="156"/>
      <c r="J90" s="156"/>
      <c r="K90" s="156"/>
      <c r="L90" s="156"/>
    </row>
    <row r="91" spans="1:12" ht="12.75">
      <c r="A91" s="156"/>
      <c r="B91" s="156"/>
      <c r="C91" s="156"/>
      <c r="D91" s="156"/>
      <c r="E91" s="156"/>
      <c r="F91" s="156"/>
      <c r="G91" s="156"/>
      <c r="H91" s="156"/>
      <c r="I91" s="156"/>
      <c r="J91" s="156"/>
      <c r="K91" s="156"/>
      <c r="L91" s="156"/>
    </row>
    <row r="92" spans="1:12" ht="12.75">
      <c r="A92" s="156"/>
      <c r="B92" s="156"/>
      <c r="C92" s="156"/>
      <c r="D92" s="156"/>
      <c r="E92" s="156"/>
      <c r="F92" s="156"/>
      <c r="G92" s="156"/>
      <c r="H92" s="156"/>
      <c r="I92" s="156"/>
      <c r="J92" s="156"/>
      <c r="K92" s="156"/>
      <c r="L92" s="156"/>
    </row>
    <row r="93" spans="1:12" ht="12.75">
      <c r="A93" s="156"/>
      <c r="B93" s="156"/>
      <c r="C93" s="156"/>
      <c r="D93" s="156"/>
      <c r="E93" s="156"/>
      <c r="F93" s="156"/>
      <c r="G93" s="156"/>
      <c r="H93" s="156"/>
      <c r="I93" s="156"/>
      <c r="J93" s="156"/>
      <c r="K93" s="156"/>
      <c r="L93" s="156"/>
    </row>
    <row r="94" spans="1:12" ht="12.75">
      <c r="A94" s="156"/>
      <c r="B94" s="156"/>
      <c r="C94" s="156"/>
      <c r="D94" s="156"/>
      <c r="E94" s="156"/>
      <c r="F94" s="156"/>
      <c r="G94" s="156"/>
      <c r="H94" s="156"/>
      <c r="I94" s="156"/>
      <c r="J94" s="156"/>
      <c r="K94" s="156"/>
      <c r="L94" s="156"/>
    </row>
    <row r="95" spans="1:12" ht="12.75">
      <c r="A95" s="156"/>
      <c r="B95" s="156"/>
      <c r="C95" s="156"/>
      <c r="D95" s="156"/>
      <c r="E95" s="156"/>
      <c r="F95" s="156"/>
      <c r="G95" s="156"/>
      <c r="H95" s="156"/>
      <c r="I95" s="156"/>
      <c r="J95" s="156"/>
      <c r="K95" s="156"/>
      <c r="L95" s="156"/>
    </row>
    <row r="96" spans="1:12" ht="12.75">
      <c r="A96" s="156"/>
      <c r="B96" s="156"/>
      <c r="C96" s="156"/>
      <c r="D96" s="156"/>
      <c r="E96" s="156"/>
      <c r="F96" s="156"/>
      <c r="G96" s="156"/>
      <c r="H96" s="156"/>
      <c r="I96" s="156"/>
      <c r="J96" s="156"/>
      <c r="K96" s="156"/>
      <c r="L96" s="156"/>
    </row>
    <row r="97" spans="1:12" ht="12.75">
      <c r="A97" s="156"/>
      <c r="B97" s="156"/>
      <c r="C97" s="156"/>
      <c r="D97" s="156"/>
      <c r="E97" s="156"/>
      <c r="F97" s="156"/>
      <c r="G97" s="156"/>
      <c r="H97" s="156"/>
      <c r="I97" s="156"/>
      <c r="J97" s="156"/>
      <c r="K97" s="156"/>
      <c r="L97" s="156"/>
    </row>
    <row r="98" spans="35:119" s="156" customFormat="1" ht="12.75">
      <c r="AI98" s="157"/>
      <c r="AJ98" s="157"/>
      <c r="AK98" s="157"/>
      <c r="AL98" s="157"/>
      <c r="AM98" s="157"/>
      <c r="AN98" s="157"/>
      <c r="AO98" s="157"/>
      <c r="AP98" s="157"/>
      <c r="AQ98" s="157"/>
      <c r="AR98" s="157"/>
      <c r="AS98" s="157"/>
      <c r="AT98" s="157"/>
      <c r="AU98" s="157"/>
      <c r="AV98" s="157"/>
      <c r="AW98" s="157"/>
      <c r="AX98" s="157"/>
      <c r="AY98" s="157"/>
      <c r="AZ98" s="157"/>
      <c r="BA98" s="157"/>
      <c r="BB98" s="157"/>
      <c r="BC98" s="157"/>
      <c r="BD98" s="157"/>
      <c r="BE98" s="157"/>
      <c r="BF98" s="157"/>
      <c r="BG98" s="157"/>
      <c r="BH98" s="157"/>
      <c r="BI98" s="157"/>
      <c r="BJ98" s="157"/>
      <c r="BK98" s="157"/>
      <c r="BL98" s="157"/>
      <c r="BM98" s="157"/>
      <c r="BN98" s="157"/>
      <c r="BO98" s="157"/>
      <c r="BP98" s="157"/>
      <c r="BQ98" s="157"/>
      <c r="BR98" s="157"/>
      <c r="BS98" s="157"/>
      <c r="BT98" s="157"/>
      <c r="BU98" s="157"/>
      <c r="BV98" s="157"/>
      <c r="BW98" s="157"/>
      <c r="BX98" s="157"/>
      <c r="BY98" s="157"/>
      <c r="BZ98" s="157"/>
      <c r="CA98" s="157"/>
      <c r="CB98" s="157"/>
      <c r="CC98" s="157"/>
      <c r="CD98" s="157"/>
      <c r="CE98" s="157"/>
      <c r="CF98" s="157"/>
      <c r="CG98" s="157"/>
      <c r="CH98" s="157"/>
      <c r="CI98" s="157"/>
      <c r="CJ98" s="157"/>
      <c r="CK98" s="157"/>
      <c r="CL98" s="157"/>
      <c r="CM98" s="157"/>
      <c r="CN98" s="157"/>
      <c r="CO98" s="157"/>
      <c r="CP98" s="157"/>
      <c r="CQ98" s="157"/>
      <c r="CR98" s="157"/>
      <c r="CS98" s="157"/>
      <c r="CT98" s="157"/>
      <c r="CU98" s="157"/>
      <c r="CV98" s="157"/>
      <c r="CW98" s="157"/>
      <c r="CX98" s="157"/>
      <c r="CY98" s="157"/>
      <c r="CZ98" s="157"/>
      <c r="DA98" s="157"/>
      <c r="DB98" s="157"/>
      <c r="DC98" s="157"/>
      <c r="DD98" s="157"/>
      <c r="DE98" s="157"/>
      <c r="DF98" s="157"/>
      <c r="DG98" s="157"/>
      <c r="DH98" s="157"/>
      <c r="DI98" s="157"/>
      <c r="DJ98" s="157"/>
      <c r="DK98" s="157"/>
      <c r="DL98" s="157"/>
      <c r="DM98" s="157"/>
      <c r="DN98" s="157"/>
      <c r="DO98" s="157"/>
    </row>
    <row r="99" spans="35:119" s="156" customFormat="1" ht="12.75">
      <c r="AI99" s="157"/>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57"/>
      <c r="BJ99" s="157"/>
      <c r="BK99" s="157"/>
      <c r="BL99" s="157"/>
      <c r="BM99" s="157"/>
      <c r="BN99" s="157"/>
      <c r="BO99" s="157"/>
      <c r="BP99" s="157"/>
      <c r="BQ99" s="157"/>
      <c r="BR99" s="157"/>
      <c r="BS99" s="157"/>
      <c r="BT99" s="157"/>
      <c r="BU99" s="157"/>
      <c r="BV99" s="157"/>
      <c r="BW99" s="157"/>
      <c r="BX99" s="157"/>
      <c r="BY99" s="157"/>
      <c r="BZ99" s="157"/>
      <c r="CA99" s="157"/>
      <c r="CB99" s="157"/>
      <c r="CC99" s="157"/>
      <c r="CD99" s="157"/>
      <c r="CE99" s="157"/>
      <c r="CF99" s="157"/>
      <c r="CG99" s="157"/>
      <c r="CH99" s="157"/>
      <c r="CI99" s="157"/>
      <c r="CJ99" s="157"/>
      <c r="CK99" s="157"/>
      <c r="CL99" s="157"/>
      <c r="CM99" s="157"/>
      <c r="CN99" s="157"/>
      <c r="CO99" s="157"/>
      <c r="CP99" s="157"/>
      <c r="CQ99" s="157"/>
      <c r="CR99" s="157"/>
      <c r="CS99" s="157"/>
      <c r="CT99" s="157"/>
      <c r="CU99" s="157"/>
      <c r="CV99" s="157"/>
      <c r="CW99" s="157"/>
      <c r="CX99" s="157"/>
      <c r="CY99" s="157"/>
      <c r="CZ99" s="157"/>
      <c r="DA99" s="157"/>
      <c r="DB99" s="157"/>
      <c r="DC99" s="157"/>
      <c r="DD99" s="157"/>
      <c r="DE99" s="157"/>
      <c r="DF99" s="157"/>
      <c r="DG99" s="157"/>
      <c r="DH99" s="157"/>
      <c r="DI99" s="157"/>
      <c r="DJ99" s="157"/>
      <c r="DK99" s="157"/>
      <c r="DL99" s="157"/>
      <c r="DM99" s="157"/>
      <c r="DN99" s="157"/>
      <c r="DO99" s="157"/>
    </row>
    <row r="100" spans="35:119" s="156" customFormat="1" ht="12.75">
      <c r="AI100" s="157"/>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157"/>
      <c r="BR100" s="157"/>
      <c r="BS100" s="157"/>
      <c r="BT100" s="157"/>
      <c r="BU100" s="157"/>
      <c r="BV100" s="157"/>
      <c r="BW100" s="157"/>
      <c r="BX100" s="157"/>
      <c r="BY100" s="157"/>
      <c r="BZ100" s="157"/>
      <c r="CA100" s="157"/>
      <c r="CB100" s="157"/>
      <c r="CC100" s="157"/>
      <c r="CD100" s="157"/>
      <c r="CE100" s="157"/>
      <c r="CF100" s="157"/>
      <c r="CG100" s="157"/>
      <c r="CH100" s="157"/>
      <c r="CI100" s="157"/>
      <c r="CJ100" s="157"/>
      <c r="CK100" s="157"/>
      <c r="CL100" s="157"/>
      <c r="CM100" s="157"/>
      <c r="CN100" s="157"/>
      <c r="CO100" s="157"/>
      <c r="CP100" s="157"/>
      <c r="CQ100" s="157"/>
      <c r="CR100" s="157"/>
      <c r="CS100" s="157"/>
      <c r="CT100" s="157"/>
      <c r="CU100" s="157"/>
      <c r="CV100" s="157"/>
      <c r="CW100" s="157"/>
      <c r="CX100" s="157"/>
      <c r="CY100" s="157"/>
      <c r="CZ100" s="157"/>
      <c r="DA100" s="157"/>
      <c r="DB100" s="157"/>
      <c r="DC100" s="157"/>
      <c r="DD100" s="157"/>
      <c r="DE100" s="157"/>
      <c r="DF100" s="157"/>
      <c r="DG100" s="157"/>
      <c r="DH100" s="157"/>
      <c r="DI100" s="157"/>
      <c r="DJ100" s="157"/>
      <c r="DK100" s="157"/>
      <c r="DL100" s="157"/>
      <c r="DM100" s="157"/>
      <c r="DN100" s="157"/>
      <c r="DO100" s="157"/>
    </row>
    <row r="101" spans="35:119" s="156" customFormat="1" ht="12.75">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7"/>
      <c r="BV101" s="157"/>
      <c r="BW101" s="157"/>
      <c r="BX101" s="157"/>
      <c r="BY101" s="157"/>
      <c r="BZ101" s="157"/>
      <c r="CA101" s="157"/>
      <c r="CB101" s="157"/>
      <c r="CC101" s="157"/>
      <c r="CD101" s="157"/>
      <c r="CE101" s="157"/>
      <c r="CF101" s="157"/>
      <c r="CG101" s="157"/>
      <c r="CH101" s="157"/>
      <c r="CI101" s="157"/>
      <c r="CJ101" s="157"/>
      <c r="CK101" s="157"/>
      <c r="CL101" s="157"/>
      <c r="CM101" s="157"/>
      <c r="CN101" s="157"/>
      <c r="CO101" s="157"/>
      <c r="CP101" s="157"/>
      <c r="CQ101" s="157"/>
      <c r="CR101" s="157"/>
      <c r="CS101" s="157"/>
      <c r="CT101" s="157"/>
      <c r="CU101" s="157"/>
      <c r="CV101" s="157"/>
      <c r="CW101" s="157"/>
      <c r="CX101" s="157"/>
      <c r="CY101" s="157"/>
      <c r="CZ101" s="157"/>
      <c r="DA101" s="157"/>
      <c r="DB101" s="157"/>
      <c r="DC101" s="157"/>
      <c r="DD101" s="157"/>
      <c r="DE101" s="157"/>
      <c r="DF101" s="157"/>
      <c r="DG101" s="157"/>
      <c r="DH101" s="157"/>
      <c r="DI101" s="157"/>
      <c r="DJ101" s="157"/>
      <c r="DK101" s="157"/>
      <c r="DL101" s="157"/>
      <c r="DM101" s="157"/>
      <c r="DN101" s="157"/>
      <c r="DO101" s="157"/>
    </row>
    <row r="102" spans="35:119" s="156" customFormat="1" ht="12.75">
      <c r="AI102" s="157"/>
      <c r="AJ102" s="157"/>
      <c r="AK102" s="157"/>
      <c r="AL102" s="157"/>
      <c r="AM102" s="157"/>
      <c r="AN102" s="157"/>
      <c r="AO102" s="157"/>
      <c r="AP102" s="157"/>
      <c r="AQ102" s="157"/>
      <c r="AR102" s="157"/>
      <c r="AS102" s="157"/>
      <c r="AT102" s="157"/>
      <c r="AU102" s="157"/>
      <c r="AV102" s="157"/>
      <c r="AW102" s="157"/>
      <c r="AX102" s="157"/>
      <c r="AY102" s="157"/>
      <c r="AZ102" s="157"/>
      <c r="BA102" s="157"/>
      <c r="BB102" s="157"/>
      <c r="BC102" s="157"/>
      <c r="BD102" s="157"/>
      <c r="BE102" s="157"/>
      <c r="BF102" s="157"/>
      <c r="BG102" s="157"/>
      <c r="BH102" s="157"/>
      <c r="BI102" s="157"/>
      <c r="BJ102" s="157"/>
      <c r="BK102" s="157"/>
      <c r="BL102" s="157"/>
      <c r="BM102" s="157"/>
      <c r="BN102" s="157"/>
      <c r="BO102" s="157"/>
      <c r="BP102" s="157"/>
      <c r="BQ102" s="157"/>
      <c r="BR102" s="157"/>
      <c r="BS102" s="157"/>
      <c r="BT102" s="157"/>
      <c r="BU102" s="157"/>
      <c r="BV102" s="157"/>
      <c r="BW102" s="157"/>
      <c r="BX102" s="157"/>
      <c r="BY102" s="157"/>
      <c r="BZ102" s="157"/>
      <c r="CA102" s="157"/>
      <c r="CB102" s="157"/>
      <c r="CC102" s="157"/>
      <c r="CD102" s="157"/>
      <c r="CE102" s="157"/>
      <c r="CF102" s="157"/>
      <c r="CG102" s="157"/>
      <c r="CH102" s="157"/>
      <c r="CI102" s="157"/>
      <c r="CJ102" s="157"/>
      <c r="CK102" s="157"/>
      <c r="CL102" s="157"/>
      <c r="CM102" s="157"/>
      <c r="CN102" s="157"/>
      <c r="CO102" s="157"/>
      <c r="CP102" s="157"/>
      <c r="CQ102" s="157"/>
      <c r="CR102" s="157"/>
      <c r="CS102" s="157"/>
      <c r="CT102" s="157"/>
      <c r="CU102" s="157"/>
      <c r="CV102" s="157"/>
      <c r="CW102" s="157"/>
      <c r="CX102" s="157"/>
      <c r="CY102" s="157"/>
      <c r="CZ102" s="157"/>
      <c r="DA102" s="157"/>
      <c r="DB102" s="157"/>
      <c r="DC102" s="157"/>
      <c r="DD102" s="157"/>
      <c r="DE102" s="157"/>
      <c r="DF102" s="157"/>
      <c r="DG102" s="157"/>
      <c r="DH102" s="157"/>
      <c r="DI102" s="157"/>
      <c r="DJ102" s="157"/>
      <c r="DK102" s="157"/>
      <c r="DL102" s="157"/>
      <c r="DM102" s="157"/>
      <c r="DN102" s="157"/>
      <c r="DO102" s="157"/>
    </row>
    <row r="103" spans="35:119" s="156" customFormat="1" ht="12.75">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157"/>
      <c r="BY103" s="157"/>
      <c r="BZ103" s="157"/>
      <c r="CA103" s="157"/>
      <c r="CB103" s="157"/>
      <c r="CC103" s="157"/>
      <c r="CD103" s="157"/>
      <c r="CE103" s="157"/>
      <c r="CF103" s="157"/>
      <c r="CG103" s="157"/>
      <c r="CH103" s="157"/>
      <c r="CI103" s="157"/>
      <c r="CJ103" s="157"/>
      <c r="CK103" s="157"/>
      <c r="CL103" s="157"/>
      <c r="CM103" s="157"/>
      <c r="CN103" s="157"/>
      <c r="CO103" s="157"/>
      <c r="CP103" s="157"/>
      <c r="CQ103" s="157"/>
      <c r="CR103" s="157"/>
      <c r="CS103" s="157"/>
      <c r="CT103" s="157"/>
      <c r="CU103" s="157"/>
      <c r="CV103" s="157"/>
      <c r="CW103" s="157"/>
      <c r="CX103" s="157"/>
      <c r="CY103" s="157"/>
      <c r="CZ103" s="157"/>
      <c r="DA103" s="157"/>
      <c r="DB103" s="157"/>
      <c r="DC103" s="157"/>
      <c r="DD103" s="157"/>
      <c r="DE103" s="157"/>
      <c r="DF103" s="157"/>
      <c r="DG103" s="157"/>
      <c r="DH103" s="157"/>
      <c r="DI103" s="157"/>
      <c r="DJ103" s="157"/>
      <c r="DK103" s="157"/>
      <c r="DL103" s="157"/>
      <c r="DM103" s="157"/>
      <c r="DN103" s="157"/>
      <c r="DO103" s="157"/>
    </row>
    <row r="104" spans="35:119" s="156" customFormat="1" ht="12.75">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7"/>
      <c r="CE104" s="157"/>
      <c r="CF104" s="157"/>
      <c r="CG104" s="157"/>
      <c r="CH104" s="157"/>
      <c r="CI104" s="157"/>
      <c r="CJ104" s="157"/>
      <c r="CK104" s="157"/>
      <c r="CL104" s="157"/>
      <c r="CM104" s="157"/>
      <c r="CN104" s="157"/>
      <c r="CO104" s="157"/>
      <c r="CP104" s="157"/>
      <c r="CQ104" s="157"/>
      <c r="CR104" s="157"/>
      <c r="CS104" s="157"/>
      <c r="CT104" s="157"/>
      <c r="CU104" s="157"/>
      <c r="CV104" s="157"/>
      <c r="CW104" s="157"/>
      <c r="CX104" s="157"/>
      <c r="CY104" s="157"/>
      <c r="CZ104" s="157"/>
      <c r="DA104" s="157"/>
      <c r="DB104" s="157"/>
      <c r="DC104" s="157"/>
      <c r="DD104" s="157"/>
      <c r="DE104" s="157"/>
      <c r="DF104" s="157"/>
      <c r="DG104" s="157"/>
      <c r="DH104" s="157"/>
      <c r="DI104" s="157"/>
      <c r="DJ104" s="157"/>
      <c r="DK104" s="157"/>
      <c r="DL104" s="157"/>
      <c r="DM104" s="157"/>
      <c r="DN104" s="157"/>
      <c r="DO104" s="157"/>
    </row>
    <row r="105" s="156" customFormat="1" ht="12.75"/>
    <row r="106" s="156" customFormat="1" ht="12.75"/>
    <row r="107" s="156" customFormat="1" ht="12.75"/>
    <row r="108" s="156" customFormat="1" ht="12.75"/>
    <row r="109" s="156" customFormat="1" ht="12.75"/>
    <row r="110" s="156" customFormat="1" ht="12.75"/>
    <row r="111" s="156" customFormat="1" ht="12.75"/>
    <row r="112" s="156" customFormat="1" ht="12.75"/>
    <row r="113" s="156" customFormat="1" ht="12.75"/>
    <row r="114" s="156" customFormat="1" ht="12.75"/>
    <row r="115" s="156" customFormat="1" ht="12.75"/>
    <row r="116" s="156" customFormat="1" ht="12.75"/>
    <row r="117" s="156" customFormat="1" ht="12.75"/>
    <row r="118" s="156" customFormat="1" ht="12.75"/>
    <row r="119" s="156" customFormat="1" ht="12.75"/>
    <row r="120" s="156" customFormat="1" ht="12.75"/>
    <row r="121" s="156" customFormat="1" ht="12.75"/>
    <row r="122" s="156" customFormat="1" ht="12.75"/>
    <row r="123" s="156" customFormat="1" ht="12.75"/>
    <row r="124" s="156" customFormat="1" ht="12.75"/>
    <row r="125" s="156" customFormat="1" ht="12.75"/>
    <row r="126" s="156" customFormat="1" ht="12.75"/>
    <row r="127" s="156" customFormat="1" ht="12.75"/>
    <row r="128" s="156" customFormat="1" ht="12.75"/>
    <row r="129" s="156" customFormat="1" ht="12.75"/>
    <row r="130" s="156" customFormat="1" ht="12.75"/>
    <row r="131" s="156" customFormat="1" ht="12.75"/>
    <row r="132" s="156" customFormat="1" ht="12.75"/>
    <row r="133" s="156" customFormat="1" ht="12.75"/>
    <row r="134" s="156" customFormat="1" ht="12.75"/>
    <row r="135" s="156" customFormat="1" ht="12.75"/>
    <row r="136" s="156" customFormat="1" ht="12.75"/>
    <row r="137" s="156" customFormat="1" ht="12.75"/>
    <row r="138" s="156" customFormat="1" ht="12.75"/>
    <row r="139" s="156" customFormat="1" ht="12.75"/>
    <row r="140" s="156" customFormat="1" ht="12.75"/>
    <row r="141" s="156" customFormat="1" ht="12.75"/>
    <row r="142" s="156" customFormat="1" ht="12.75"/>
    <row r="143" s="156" customFormat="1" ht="12.75"/>
    <row r="144" s="156" customFormat="1" ht="12.75"/>
    <row r="145" s="156" customFormat="1" ht="12.75"/>
    <row r="146" s="156" customFormat="1" ht="12.75"/>
    <row r="147" s="156" customFormat="1" ht="12.75"/>
    <row r="148" s="156" customFormat="1" ht="12.75"/>
    <row r="149" s="156" customFormat="1" ht="12.75"/>
    <row r="150" s="156" customFormat="1" ht="12.75"/>
    <row r="151" s="156" customFormat="1" ht="12.75"/>
    <row r="152" s="156" customFormat="1" ht="12.75"/>
    <row r="153" s="156" customFormat="1" ht="12.75"/>
    <row r="154" s="156" customFormat="1" ht="12.75"/>
    <row r="155" s="156" customFormat="1" ht="12.75"/>
    <row r="156" s="156" customFormat="1" ht="12.75"/>
    <row r="157" s="156" customFormat="1" ht="12.75"/>
    <row r="158" s="156" customFormat="1" ht="12.75"/>
    <row r="159" s="156" customFormat="1" ht="12.75"/>
    <row r="160" s="156" customFormat="1" ht="12.75"/>
    <row r="161" s="156" customFormat="1" ht="12.75"/>
    <row r="162" s="156" customFormat="1" ht="12.75"/>
    <row r="163" s="156" customFormat="1" ht="12.75"/>
    <row r="164" s="156" customFormat="1" ht="12.75"/>
    <row r="165" s="156" customFormat="1" ht="12.75"/>
    <row r="166" s="156" customFormat="1" ht="12.75"/>
    <row r="167" s="156" customFormat="1" ht="12.75"/>
    <row r="168" s="156" customFormat="1" ht="12.75"/>
    <row r="169" s="156" customFormat="1" ht="12.75"/>
    <row r="170" s="156" customFormat="1" ht="12.75"/>
    <row r="171" s="156" customFormat="1" ht="12.75"/>
    <row r="172" s="156" customFormat="1" ht="12.75"/>
    <row r="173" s="156" customFormat="1" ht="12.75"/>
    <row r="174" s="156" customFormat="1" ht="12.75"/>
    <row r="175" s="156" customFormat="1" ht="12.75"/>
    <row r="176" s="156" customFormat="1" ht="12.75"/>
    <row r="177" s="156" customFormat="1" ht="12.75"/>
    <row r="178" s="156" customFormat="1" ht="12.75"/>
    <row r="179" s="156" customFormat="1" ht="12.75"/>
    <row r="180" s="156" customFormat="1" ht="12.75"/>
    <row r="181" s="156" customFormat="1" ht="12.75"/>
    <row r="182" s="156" customFormat="1" ht="12.75"/>
    <row r="183" s="156" customFormat="1" ht="12.75"/>
    <row r="184" s="156" customFormat="1" ht="12.75"/>
    <row r="185" s="156" customFormat="1" ht="12.75"/>
    <row r="186" s="156" customFormat="1" ht="12.75"/>
    <row r="187" s="156" customFormat="1" ht="12.75"/>
    <row r="188" s="156" customFormat="1" ht="12.75"/>
    <row r="189" s="156" customFormat="1" ht="12.75"/>
    <row r="190" s="156" customFormat="1" ht="12.75"/>
    <row r="191" s="156" customFormat="1" ht="12.75"/>
    <row r="192" s="156" customFormat="1" ht="12.75"/>
    <row r="193" s="156" customFormat="1" ht="12.75"/>
    <row r="194" s="156" customFormat="1" ht="12.75"/>
    <row r="195" s="156" customFormat="1" ht="12.75"/>
    <row r="196" s="156" customFormat="1" ht="12.75"/>
    <row r="197" s="156" customFormat="1" ht="12.75"/>
    <row r="198" s="156" customFormat="1" ht="12.75"/>
    <row r="199" s="156" customFormat="1" ht="12.75"/>
    <row r="200" s="156" customFormat="1" ht="12.75"/>
    <row r="201" s="156" customFormat="1" ht="12.75"/>
    <row r="202" s="156" customFormat="1" ht="12.75"/>
    <row r="203" s="156" customFormat="1" ht="12.75"/>
    <row r="204" s="156" customFormat="1" ht="12.75"/>
    <row r="205" s="156" customFormat="1" ht="12.75"/>
    <row r="206" s="156" customFormat="1" ht="12.75"/>
    <row r="207" s="156" customFormat="1" ht="12.75"/>
    <row r="208" s="156" customFormat="1" ht="12.75"/>
    <row r="209" s="156" customFormat="1" ht="12.75"/>
    <row r="210" s="156" customFormat="1" ht="12.75"/>
    <row r="211" s="156" customFormat="1" ht="12.75"/>
    <row r="212" s="156" customFormat="1" ht="12.75"/>
    <row r="213" s="156" customFormat="1" ht="12.75"/>
    <row r="214" s="156" customFormat="1" ht="12.75"/>
    <row r="215" s="156" customFormat="1" ht="12.75"/>
    <row r="216" s="156" customFormat="1" ht="12.75"/>
    <row r="217" s="156" customFormat="1" ht="12.75"/>
    <row r="218" s="156" customFormat="1" ht="12.75"/>
    <row r="219" s="156" customFormat="1" ht="12.75"/>
    <row r="220" s="156" customFormat="1" ht="12.75"/>
    <row r="221" s="156" customFormat="1" ht="12.75"/>
    <row r="222" s="156" customFormat="1" ht="12.75"/>
    <row r="223" s="156" customFormat="1" ht="12.75"/>
    <row r="224" s="156" customFormat="1" ht="12.75"/>
    <row r="225" s="156" customFormat="1" ht="12.75"/>
    <row r="226" s="156" customFormat="1" ht="12.75"/>
    <row r="227" s="156" customFormat="1" ht="12.75"/>
    <row r="228" s="156" customFormat="1" ht="12.75"/>
    <row r="229" s="156" customFormat="1" ht="12.75"/>
    <row r="230" s="156" customFormat="1" ht="12.75"/>
    <row r="231" s="156" customFormat="1" ht="12.75"/>
    <row r="232" s="156" customFormat="1" ht="12.75"/>
    <row r="233" s="156" customFormat="1" ht="12.75"/>
    <row r="234" s="156" customFormat="1" ht="12.75"/>
    <row r="235" s="156" customFormat="1" ht="12.75"/>
    <row r="236" s="156" customFormat="1" ht="12.75"/>
    <row r="237" s="156" customFormat="1" ht="12.75"/>
    <row r="238" s="156" customFormat="1" ht="12.75"/>
    <row r="239" s="156" customFormat="1" ht="12.75"/>
    <row r="240" s="156" customFormat="1" ht="12.75"/>
    <row r="241" s="156" customFormat="1" ht="12.75"/>
    <row r="242" s="156" customFormat="1" ht="12.75"/>
    <row r="243" s="156" customFormat="1" ht="12.75"/>
    <row r="244" s="156" customFormat="1" ht="12.75"/>
    <row r="245" s="156" customFormat="1" ht="12.75"/>
    <row r="246" s="156" customFormat="1" ht="12.75"/>
    <row r="247" s="156" customFormat="1" ht="12.75"/>
    <row r="248" s="156" customFormat="1" ht="12.75"/>
    <row r="249" s="156" customFormat="1" ht="12.75"/>
    <row r="250" s="156" customFormat="1" ht="12.75"/>
    <row r="251" s="156" customFormat="1" ht="12.75"/>
    <row r="252" s="156" customFormat="1" ht="12.75"/>
    <row r="253" s="156" customFormat="1" ht="12.75"/>
    <row r="254" s="156" customFormat="1" ht="12.75"/>
    <row r="255" s="156" customFormat="1" ht="12.75"/>
    <row r="256" s="156" customFormat="1" ht="12.75"/>
    <row r="257" s="156" customFormat="1" ht="12.75"/>
    <row r="258" s="156" customFormat="1" ht="12.75"/>
    <row r="259" s="156" customFormat="1" ht="12.75"/>
    <row r="260" s="156" customFormat="1" ht="12.75"/>
    <row r="261" s="156" customFormat="1" ht="12.75"/>
    <row r="262" s="156" customFormat="1" ht="12.75"/>
    <row r="263" s="156" customFormat="1" ht="12.75"/>
    <row r="264" s="156" customFormat="1" ht="12.75"/>
    <row r="265" s="156" customFormat="1" ht="12.75"/>
    <row r="266" s="156" customFormat="1" ht="12.75"/>
    <row r="267" s="156" customFormat="1" ht="12.75"/>
    <row r="268" s="156" customFormat="1" ht="12.75"/>
    <row r="269" s="156" customFormat="1" ht="12.75"/>
    <row r="270" s="156" customFormat="1" ht="12.75"/>
    <row r="271" s="156" customFormat="1" ht="12.75"/>
    <row r="272" s="156" customFormat="1" ht="12.75"/>
    <row r="273" s="156" customFormat="1" ht="12.75"/>
    <row r="274" s="156" customFormat="1" ht="12.75"/>
    <row r="275" s="156" customFormat="1" ht="12.75"/>
    <row r="276" s="156" customFormat="1" ht="12.75"/>
    <row r="277" s="156" customFormat="1" ht="12.75"/>
    <row r="278" s="156" customFormat="1" ht="12.75"/>
    <row r="279" s="156" customFormat="1" ht="12.75"/>
    <row r="280" s="156" customFormat="1" ht="12.75"/>
    <row r="281" s="156" customFormat="1" ht="12.75"/>
    <row r="282" s="156" customFormat="1" ht="12.75"/>
    <row r="283" s="156" customFormat="1" ht="12.75"/>
    <row r="284" s="156" customFormat="1" ht="12.75"/>
    <row r="285" s="156" customFormat="1" ht="12.75"/>
    <row r="286" s="156" customFormat="1" ht="12.75"/>
    <row r="287" s="156" customFormat="1" ht="12.75"/>
    <row r="288" s="156" customFormat="1" ht="12.75"/>
    <row r="289" s="156" customFormat="1" ht="12.75"/>
    <row r="290" s="156" customFormat="1" ht="12.75"/>
    <row r="291" s="156" customFormat="1" ht="12.75"/>
    <row r="292" s="156" customFormat="1" ht="12.75"/>
    <row r="293" s="156" customFormat="1" ht="12.75"/>
    <row r="294" s="156" customFormat="1" ht="12.75"/>
    <row r="295" s="156" customFormat="1" ht="12.75"/>
    <row r="296" s="156" customFormat="1" ht="12.75"/>
    <row r="297" s="156" customFormat="1" ht="12.75"/>
    <row r="298" s="156" customFormat="1" ht="12.75"/>
    <row r="299" s="156" customFormat="1" ht="12.75"/>
    <row r="300" s="156" customFormat="1" ht="12.75"/>
    <row r="301" s="156" customFormat="1" ht="12.75"/>
    <row r="302" s="156" customFormat="1" ht="12.75"/>
    <row r="303" s="156" customFormat="1" ht="12.75"/>
    <row r="304" s="156" customFormat="1" ht="12.75"/>
    <row r="305" s="156" customFormat="1" ht="12.75"/>
    <row r="306" s="156" customFormat="1" ht="12.75"/>
    <row r="307" s="156" customFormat="1" ht="12.75"/>
    <row r="308" s="156" customFormat="1" ht="12.75"/>
    <row r="309" s="156" customFormat="1" ht="12.75"/>
    <row r="310" s="156" customFormat="1" ht="12.75"/>
    <row r="311" s="156" customFormat="1" ht="12.75"/>
    <row r="312" s="156" customFormat="1" ht="12.75"/>
    <row r="313" s="156" customFormat="1" ht="12.75"/>
    <row r="314" s="156" customFormat="1" ht="12.75"/>
    <row r="315" s="156" customFormat="1" ht="12.75"/>
    <row r="316" s="156" customFormat="1" ht="12.75"/>
    <row r="317" s="156" customFormat="1" ht="12.75"/>
    <row r="318" s="156" customFormat="1" ht="12.75"/>
    <row r="319" s="156" customFormat="1" ht="12.75"/>
    <row r="320" s="156" customFormat="1" ht="12.75"/>
    <row r="321" s="156" customFormat="1" ht="12.75"/>
    <row r="322" s="156" customFormat="1" ht="12.75"/>
    <row r="323" s="156" customFormat="1" ht="12.75"/>
    <row r="324" s="156" customFormat="1" ht="12.75"/>
    <row r="325" s="156" customFormat="1" ht="12.75"/>
    <row r="326" s="156" customFormat="1" ht="12.75"/>
    <row r="327" s="156" customFormat="1" ht="12.75"/>
    <row r="328" s="156" customFormat="1" ht="12.75"/>
    <row r="329" s="156" customFormat="1" ht="12.75"/>
    <row r="330" s="156" customFormat="1" ht="12.75"/>
    <row r="331" s="156" customFormat="1" ht="12.75"/>
    <row r="332" s="156" customFormat="1" ht="12.75"/>
    <row r="333" s="156" customFormat="1" ht="12.75"/>
    <row r="334" s="156" customFormat="1" ht="12.75"/>
    <row r="335" s="156" customFormat="1" ht="12.75"/>
    <row r="336" s="156" customFormat="1" ht="12.75"/>
    <row r="337" s="156" customFormat="1" ht="12.75"/>
    <row r="338" s="156" customFormat="1" ht="12.75"/>
    <row r="339" s="156" customFormat="1" ht="12.75"/>
    <row r="340" s="156" customFormat="1" ht="12.75"/>
    <row r="341" s="156" customFormat="1" ht="12.75"/>
    <row r="342" s="156" customFormat="1" ht="12.75"/>
    <row r="343" s="156" customFormat="1" ht="12.75"/>
    <row r="344" s="156" customFormat="1" ht="12.75"/>
    <row r="345" s="156" customFormat="1" ht="12.75"/>
    <row r="346" s="156" customFormat="1" ht="12.75"/>
    <row r="347" s="156" customFormat="1" ht="12.75"/>
    <row r="348" s="156" customFormat="1" ht="12.75"/>
    <row r="349" s="156" customFormat="1" ht="12.75"/>
    <row r="350" s="156" customFormat="1" ht="12.75"/>
    <row r="351" s="156" customFormat="1" ht="12.75"/>
    <row r="352" s="156" customFormat="1" ht="12.75"/>
    <row r="353" s="156" customFormat="1" ht="12.75"/>
    <row r="354" s="156" customFormat="1" ht="12.75"/>
    <row r="355" s="156" customFormat="1" ht="12.75"/>
    <row r="356" s="156" customFormat="1" ht="12.75"/>
    <row r="357" s="156" customFormat="1" ht="12.75"/>
    <row r="358" s="156" customFormat="1" ht="12.75"/>
    <row r="359" s="156" customFormat="1" ht="12.75"/>
    <row r="360" s="156" customFormat="1" ht="12.75"/>
    <row r="361" s="156" customFormat="1" ht="12.75"/>
    <row r="362" s="156" customFormat="1" ht="12.75"/>
    <row r="363" s="156" customFormat="1" ht="12.75"/>
    <row r="364" s="156" customFormat="1" ht="12.75"/>
    <row r="365" s="156" customFormat="1" ht="12.75"/>
    <row r="366" s="156" customFormat="1" ht="12.75"/>
    <row r="367" s="156" customFormat="1" ht="12.75"/>
    <row r="368" s="156" customFormat="1" ht="12.75"/>
    <row r="369" s="156" customFormat="1" ht="12.75"/>
    <row r="370" s="156" customFormat="1" ht="12.75"/>
    <row r="371" s="156" customFormat="1" ht="12.75"/>
    <row r="372" s="156" customFormat="1" ht="12.75"/>
    <row r="373" s="156" customFormat="1" ht="12.75"/>
    <row r="374" s="156" customFormat="1" ht="12.75"/>
    <row r="375" s="156" customFormat="1" ht="12.75"/>
    <row r="376" s="156" customFormat="1" ht="12.75"/>
    <row r="377" s="156" customFormat="1" ht="12.75"/>
    <row r="378" s="156" customFormat="1" ht="12.75"/>
    <row r="379" s="156" customFormat="1" ht="12.75"/>
    <row r="380" s="156" customFormat="1" ht="12.75"/>
    <row r="381" s="156" customFormat="1" ht="12.75"/>
    <row r="382" s="156" customFormat="1" ht="12.75"/>
    <row r="383" s="156" customFormat="1" ht="12.75"/>
    <row r="384" s="156" customFormat="1" ht="12.75"/>
    <row r="385" s="156" customFormat="1" ht="12.75"/>
    <row r="386" s="156" customFormat="1" ht="12.75"/>
    <row r="387" s="156" customFormat="1" ht="12.75"/>
    <row r="388" s="156" customFormat="1" ht="12.75"/>
    <row r="389" s="156" customFormat="1" ht="12.75"/>
    <row r="390" s="156" customFormat="1" ht="12.75"/>
    <row r="391" s="156" customFormat="1" ht="12.75"/>
    <row r="392" s="156" customFormat="1" ht="12.75"/>
    <row r="393" s="156" customFormat="1" ht="12.75"/>
    <row r="394" s="156" customFormat="1" ht="12.75"/>
    <row r="395" s="156" customFormat="1" ht="12.75"/>
    <row r="396" s="156" customFormat="1" ht="12.75"/>
    <row r="397" s="156" customFormat="1" ht="12.75"/>
    <row r="398" s="156" customFormat="1" ht="12.75"/>
    <row r="399" s="156" customFormat="1" ht="12.75"/>
    <row r="400" s="156" customFormat="1" ht="12.75"/>
    <row r="401" s="156" customFormat="1" ht="12.75"/>
    <row r="402" s="156" customFormat="1" ht="12.75"/>
    <row r="403" s="156" customFormat="1" ht="12.75"/>
    <row r="404" s="156" customFormat="1" ht="12.75"/>
    <row r="405" s="156" customFormat="1" ht="12.75"/>
    <row r="406" s="156" customFormat="1" ht="12.75"/>
    <row r="407" s="156" customFormat="1" ht="12.75"/>
    <row r="408" s="156" customFormat="1" ht="12.75"/>
    <row r="409" s="156" customFormat="1" ht="12.75"/>
    <row r="410" s="156" customFormat="1" ht="12.75"/>
    <row r="411" s="156" customFormat="1" ht="12.75"/>
    <row r="412" s="156" customFormat="1" ht="12.75"/>
    <row r="413" s="156" customFormat="1" ht="12.75"/>
    <row r="414" s="156" customFormat="1" ht="12.75"/>
    <row r="415" s="156" customFormat="1" ht="12.75"/>
    <row r="416" s="156" customFormat="1" ht="12.75"/>
    <row r="417" s="156" customFormat="1" ht="12.75"/>
    <row r="418" s="156" customFormat="1" ht="12.75"/>
    <row r="419" s="156" customFormat="1" ht="12.75"/>
    <row r="420" s="156" customFormat="1" ht="12.75"/>
    <row r="421" s="156" customFormat="1" ht="12.75"/>
    <row r="422" s="156" customFormat="1" ht="12.75"/>
    <row r="423" s="156" customFormat="1" ht="12.75"/>
    <row r="424" s="156" customFormat="1" ht="12.75"/>
    <row r="425" s="156" customFormat="1" ht="12.75"/>
    <row r="426" s="156" customFormat="1" ht="12.75"/>
    <row r="427" s="156" customFormat="1" ht="12.75"/>
    <row r="428" s="156" customFormat="1" ht="12.75"/>
    <row r="429" s="156" customFormat="1" ht="12.75"/>
    <row r="430" s="156" customFormat="1" ht="12.75"/>
    <row r="431" s="156" customFormat="1" ht="12.75"/>
    <row r="432" s="156" customFormat="1" ht="12.75"/>
    <row r="433" s="156" customFormat="1" ht="12.75"/>
    <row r="434" s="156" customFormat="1" ht="12.75"/>
    <row r="435" s="156" customFormat="1" ht="12.75"/>
    <row r="436" s="156" customFormat="1" ht="12.75"/>
    <row r="437" s="156" customFormat="1" ht="12.75"/>
    <row r="438" s="156" customFormat="1" ht="12.75"/>
    <row r="439" s="156" customFormat="1" ht="12.75"/>
    <row r="440" s="156" customFormat="1" ht="12.75"/>
    <row r="441" s="156" customFormat="1" ht="12.75"/>
    <row r="442" s="156" customFormat="1" ht="12.75"/>
    <row r="443" s="156" customFormat="1" ht="12.75"/>
    <row r="444" s="156" customFormat="1" ht="12.75"/>
    <row r="445" s="156" customFormat="1" ht="12.75"/>
    <row r="446" s="156" customFormat="1" ht="12.75"/>
    <row r="447" s="156" customFormat="1" ht="12.75"/>
    <row r="448" s="156" customFormat="1" ht="12.75"/>
    <row r="449" s="156" customFormat="1" ht="12.75"/>
    <row r="450" s="156" customFormat="1" ht="12.75"/>
    <row r="451" s="156" customFormat="1" ht="12.75"/>
    <row r="452" s="156" customFormat="1" ht="12.75"/>
    <row r="453" s="156" customFormat="1" ht="12.75"/>
    <row r="454" s="156" customFormat="1" ht="12.75"/>
    <row r="455" s="156" customFormat="1" ht="12.75"/>
    <row r="456" s="156" customFormat="1" ht="12.75"/>
    <row r="457" s="156" customFormat="1" ht="12.75"/>
    <row r="458" s="156" customFormat="1" ht="12.75"/>
    <row r="459" s="156" customFormat="1" ht="12.75"/>
    <row r="460" s="156" customFormat="1" ht="12.75"/>
    <row r="461" s="156" customFormat="1" ht="12.75"/>
    <row r="462" s="156" customFormat="1" ht="12.75"/>
    <row r="463" s="156" customFormat="1" ht="12.75"/>
    <row r="464" s="156" customFormat="1" ht="12.75"/>
    <row r="465" s="156" customFormat="1" ht="12.75"/>
    <row r="466" s="156" customFormat="1" ht="12.75"/>
    <row r="467" s="156" customFormat="1" ht="12.75"/>
    <row r="468" s="156" customFormat="1" ht="12.75"/>
    <row r="469" s="156" customFormat="1" ht="12.75"/>
    <row r="470" s="156" customFormat="1" ht="12.75"/>
    <row r="471" s="156" customFormat="1" ht="12.75"/>
    <row r="472" s="156" customFormat="1" ht="12.75"/>
    <row r="473" s="156" customFormat="1" ht="12.75"/>
    <row r="474" s="156" customFormat="1" ht="12.75"/>
    <row r="475" s="156" customFormat="1" ht="12.75"/>
    <row r="476" s="156" customFormat="1" ht="12.75"/>
    <row r="477" s="156" customFormat="1" ht="12.75"/>
    <row r="478" s="156" customFormat="1" ht="12.75"/>
    <row r="479" s="156" customFormat="1" ht="12.75"/>
    <row r="480" s="156" customFormat="1" ht="12.75"/>
    <row r="481" s="156" customFormat="1" ht="12.75"/>
    <row r="482" s="156" customFormat="1" ht="12.75"/>
    <row r="483" s="156" customFormat="1" ht="12.75"/>
    <row r="484" s="156" customFormat="1" ht="12.75"/>
    <row r="485" s="156" customFormat="1" ht="12.75"/>
    <row r="486" s="156" customFormat="1" ht="12.75"/>
    <row r="487" s="156" customFormat="1" ht="12.75"/>
    <row r="488" s="156" customFormat="1" ht="12.75"/>
    <row r="489" s="156" customFormat="1" ht="12.75"/>
    <row r="490" s="156" customFormat="1" ht="12.75"/>
    <row r="491" s="156" customFormat="1" ht="12.75"/>
    <row r="492" s="156" customFormat="1" ht="12.75"/>
    <row r="493" s="156" customFormat="1" ht="12.75"/>
    <row r="494" s="156" customFormat="1" ht="12.75"/>
    <row r="495" s="156" customFormat="1" ht="12.75"/>
    <row r="496" s="156" customFormat="1" ht="12.75"/>
    <row r="497" s="156" customFormat="1" ht="12.75"/>
    <row r="498" s="156" customFormat="1" ht="12.75"/>
    <row r="499" s="156" customFormat="1" ht="12.75"/>
    <row r="500" s="156" customFormat="1" ht="12.75"/>
    <row r="501" s="156" customFormat="1" ht="12.75"/>
    <row r="502" s="156" customFormat="1" ht="12.75"/>
    <row r="503" s="156" customFormat="1" ht="12.75"/>
    <row r="504" s="156" customFormat="1" ht="12.75"/>
    <row r="505" s="156" customFormat="1" ht="12.75"/>
    <row r="506" s="156" customFormat="1" ht="12.75"/>
    <row r="507" s="156" customFormat="1" ht="12.75"/>
    <row r="508" s="156" customFormat="1" ht="12.75"/>
    <row r="509" s="156" customFormat="1" ht="12.75"/>
    <row r="510" s="156" customFormat="1" ht="12.75"/>
    <row r="511" s="156" customFormat="1" ht="12.75"/>
    <row r="512" s="156" customFormat="1" ht="12.75"/>
    <row r="513" s="156" customFormat="1" ht="12.75"/>
    <row r="514" s="156" customFormat="1" ht="12.75"/>
    <row r="515" s="156" customFormat="1" ht="12.75"/>
    <row r="516" s="156" customFormat="1" ht="12.75"/>
    <row r="517" s="156" customFormat="1" ht="12.75"/>
    <row r="518" s="156" customFormat="1" ht="12.75"/>
    <row r="519" s="156" customFormat="1" ht="12.75"/>
    <row r="520" s="156" customFormat="1" ht="12.75"/>
    <row r="521" s="156" customFormat="1" ht="12.75"/>
    <row r="522" s="156" customFormat="1" ht="12.75"/>
    <row r="523" s="156" customFormat="1" ht="12.75"/>
    <row r="524" s="156" customFormat="1" ht="12.75"/>
    <row r="525" s="156" customFormat="1" ht="12.75"/>
    <row r="526" s="156" customFormat="1" ht="12.75"/>
    <row r="527" s="156" customFormat="1" ht="12.75"/>
    <row r="528" s="156" customFormat="1" ht="12.75"/>
    <row r="529" s="156" customFormat="1" ht="12.75"/>
    <row r="530" s="156" customFormat="1" ht="12.75"/>
    <row r="531" s="156" customFormat="1" ht="12.75"/>
    <row r="532" s="156" customFormat="1" ht="12.75"/>
    <row r="533" s="156" customFormat="1" ht="12.75"/>
    <row r="534" s="156" customFormat="1" ht="12.75"/>
    <row r="535" s="156" customFormat="1" ht="12.75"/>
    <row r="536" s="156" customFormat="1" ht="12.75"/>
    <row r="537" s="156" customFormat="1" ht="12.75"/>
    <row r="538" s="156" customFormat="1" ht="12.75"/>
    <row r="539" s="156" customFormat="1" ht="12.75"/>
    <row r="540" s="156" customFormat="1" ht="12.75"/>
    <row r="541" s="156" customFormat="1" ht="12.75"/>
    <row r="542" s="156" customFormat="1" ht="12.75"/>
    <row r="543" s="156" customFormat="1" ht="12.75"/>
    <row r="544" s="156" customFormat="1" ht="12.75"/>
    <row r="545" s="156" customFormat="1" ht="12.75"/>
    <row r="546" s="156" customFormat="1" ht="12.75"/>
    <row r="547" s="156" customFormat="1" ht="12.75"/>
    <row r="548" s="156" customFormat="1" ht="12.75"/>
    <row r="549" s="156" customFormat="1" ht="12.75"/>
    <row r="550" s="156" customFormat="1" ht="12.75"/>
    <row r="551" s="156" customFormat="1" ht="12.75"/>
    <row r="552" s="156" customFormat="1" ht="12.75"/>
    <row r="553" s="156" customFormat="1" ht="12.75"/>
    <row r="554" s="156" customFormat="1" ht="12.75"/>
    <row r="555" s="156" customFormat="1" ht="12.75"/>
    <row r="556" s="156" customFormat="1" ht="12.75"/>
    <row r="557" s="156" customFormat="1" ht="12.75"/>
    <row r="558" s="156" customFormat="1" ht="12.75"/>
    <row r="559" s="156" customFormat="1" ht="12.75"/>
    <row r="560" s="156" customFormat="1" ht="12.75"/>
    <row r="561" s="156" customFormat="1" ht="12.75"/>
    <row r="562" s="156" customFormat="1" ht="12.75"/>
    <row r="563" s="156" customFormat="1" ht="12.75"/>
    <row r="564" s="156" customFormat="1" ht="12.75"/>
    <row r="565" s="156" customFormat="1" ht="12.75"/>
    <row r="566" s="156" customFormat="1" ht="12.75"/>
    <row r="567" s="156" customFormat="1" ht="12.75"/>
    <row r="568" s="156" customFormat="1" ht="12.75"/>
    <row r="569" s="156" customFormat="1" ht="12.75"/>
    <row r="570" s="156" customFormat="1" ht="12.75"/>
    <row r="571" s="156" customFormat="1" ht="12.75"/>
    <row r="572" s="156" customFormat="1" ht="12.75"/>
    <row r="573" s="156" customFormat="1" ht="12.75"/>
    <row r="574" s="156" customFormat="1" ht="12.75"/>
    <row r="575" s="156" customFormat="1" ht="12.75"/>
    <row r="576" s="156" customFormat="1" ht="12.75"/>
    <row r="577" s="156" customFormat="1" ht="12.75"/>
    <row r="578" s="156" customFormat="1" ht="12.75"/>
    <row r="579" s="156" customFormat="1" ht="12.75"/>
    <row r="580" s="156" customFormat="1" ht="12.75"/>
    <row r="581" s="156" customFormat="1" ht="12.75"/>
    <row r="582" s="156" customFormat="1" ht="12.75"/>
    <row r="583" s="156" customFormat="1" ht="12.75"/>
    <row r="584" s="156" customFormat="1" ht="12.75"/>
    <row r="585" s="156" customFormat="1" ht="12.75"/>
    <row r="586" s="156" customFormat="1" ht="12.75"/>
    <row r="587" s="156" customFormat="1" ht="12.75"/>
    <row r="588" s="156" customFormat="1" ht="12.75"/>
    <row r="589" s="156" customFormat="1" ht="12.75"/>
    <row r="590" s="156" customFormat="1" ht="12.75"/>
    <row r="591" s="156" customFormat="1" ht="12.75"/>
    <row r="592" s="156" customFormat="1" ht="12.75"/>
    <row r="593" s="156" customFormat="1" ht="12.75"/>
    <row r="594" s="156" customFormat="1" ht="12.75"/>
    <row r="595" s="156" customFormat="1" ht="12.75"/>
    <row r="596" s="156" customFormat="1" ht="12.75"/>
    <row r="597" s="156" customFormat="1" ht="12.75"/>
    <row r="598" s="156" customFormat="1" ht="12.75"/>
    <row r="599" s="156" customFormat="1" ht="12.75"/>
    <row r="600" s="156" customFormat="1" ht="12.75"/>
    <row r="601" s="156" customFormat="1" ht="12.75"/>
    <row r="602" s="156" customFormat="1" ht="12.75"/>
    <row r="603" s="156" customFormat="1" ht="12.75"/>
    <row r="604" s="156" customFormat="1" ht="12.75"/>
    <row r="605" s="156" customFormat="1" ht="12.75"/>
    <row r="606" s="156" customFormat="1" ht="12.75"/>
    <row r="607" s="156" customFormat="1" ht="12.75"/>
    <row r="608" s="156" customFormat="1" ht="12.75"/>
    <row r="609" s="156" customFormat="1" ht="12.75"/>
    <row r="610" s="156" customFormat="1" ht="12.75"/>
    <row r="611" s="156" customFormat="1" ht="12.75"/>
    <row r="612" s="156" customFormat="1" ht="12.75"/>
    <row r="613" s="156" customFormat="1" ht="12.75"/>
    <row r="614" s="156" customFormat="1" ht="12.75"/>
    <row r="615" s="156" customFormat="1" ht="12.75"/>
    <row r="616" s="156" customFormat="1" ht="12.75"/>
    <row r="617" s="156" customFormat="1" ht="12.75"/>
    <row r="618" s="156" customFormat="1" ht="12.75"/>
    <row r="619" s="156" customFormat="1" ht="12.75"/>
    <row r="620" s="156" customFormat="1" ht="12.75"/>
    <row r="621" s="156" customFormat="1" ht="12.75"/>
    <row r="622" s="156" customFormat="1" ht="12.75"/>
    <row r="623" s="156" customFormat="1" ht="12.75"/>
    <row r="624" s="156" customFormat="1" ht="12.75"/>
    <row r="625" s="156" customFormat="1" ht="12.75"/>
    <row r="626" s="156" customFormat="1" ht="12.75"/>
    <row r="627" s="156" customFormat="1" ht="12.75"/>
    <row r="628" s="156" customFormat="1" ht="12.75"/>
    <row r="629" s="156" customFormat="1" ht="12.75"/>
    <row r="630" s="156" customFormat="1" ht="12.75"/>
    <row r="631" s="156" customFormat="1" ht="12.75"/>
    <row r="632" s="156" customFormat="1" ht="12.75"/>
    <row r="633" s="156" customFormat="1" ht="12.75"/>
    <row r="634" s="156" customFormat="1" ht="12.75"/>
    <row r="635" s="156" customFormat="1" ht="12.75"/>
    <row r="636" s="156" customFormat="1" ht="12.75"/>
    <row r="637" s="156" customFormat="1" ht="12.75"/>
    <row r="638" s="156" customFormat="1" ht="12.75"/>
    <row r="639" s="156" customFormat="1" ht="12.75"/>
    <row r="640" s="156" customFormat="1" ht="12.75"/>
    <row r="641" s="156" customFormat="1" ht="12.75"/>
    <row r="642" s="156" customFormat="1" ht="12.75"/>
    <row r="643" s="156" customFormat="1" ht="12.75"/>
    <row r="644" s="156" customFormat="1" ht="12.75"/>
    <row r="645" s="156" customFormat="1" ht="12.75"/>
    <row r="646" s="156" customFormat="1" ht="12.75"/>
    <row r="647" s="156" customFormat="1" ht="12.75"/>
    <row r="648" s="156" customFormat="1" ht="12.75"/>
    <row r="649" s="156" customFormat="1" ht="12.75"/>
    <row r="650" s="156" customFormat="1" ht="12.75"/>
    <row r="651" s="156" customFormat="1" ht="12.75"/>
    <row r="652" s="156" customFormat="1" ht="12.75"/>
    <row r="653" s="156" customFormat="1" ht="12.75"/>
    <row r="654" s="156" customFormat="1" ht="12.75"/>
    <row r="655" s="156" customFormat="1" ht="12.75"/>
    <row r="656" s="156" customFormat="1" ht="12.75"/>
    <row r="657" s="156" customFormat="1" ht="12.75"/>
    <row r="658" s="156" customFormat="1" ht="12.75"/>
    <row r="659" s="156" customFormat="1" ht="12.75"/>
    <row r="660" s="156" customFormat="1" ht="12.75"/>
    <row r="661" s="156" customFormat="1" ht="12.75"/>
    <row r="662" s="156" customFormat="1" ht="12.75"/>
    <row r="663" s="156" customFormat="1" ht="12.75"/>
    <row r="664" s="156" customFormat="1" ht="12.75"/>
    <row r="665" s="156" customFormat="1" ht="12.75"/>
    <row r="666" s="156" customFormat="1" ht="12.75"/>
    <row r="667" s="156" customFormat="1" ht="12.75"/>
    <row r="668" s="156" customFormat="1" ht="12.75"/>
    <row r="669" s="156" customFormat="1" ht="12.75"/>
    <row r="670" s="156" customFormat="1" ht="12.75"/>
    <row r="671" s="156" customFormat="1" ht="12.75"/>
    <row r="672" s="156" customFormat="1" ht="12.75"/>
    <row r="673" s="156" customFormat="1" ht="12.75"/>
    <row r="674" s="156" customFormat="1" ht="12.75"/>
    <row r="675" s="156" customFormat="1" ht="12.75"/>
    <row r="676" s="156" customFormat="1" ht="12.75"/>
    <row r="677" s="156" customFormat="1" ht="12.75"/>
    <row r="678" s="156" customFormat="1" ht="12.75"/>
    <row r="679" s="156" customFormat="1" ht="12.75"/>
    <row r="680" s="156" customFormat="1" ht="12.75"/>
    <row r="681" s="156" customFormat="1" ht="12.75"/>
    <row r="682" s="156" customFormat="1" ht="12.75"/>
    <row r="683" s="156" customFormat="1" ht="12.75"/>
    <row r="684" s="156" customFormat="1" ht="12.75"/>
    <row r="685" s="156" customFormat="1" ht="12.75"/>
    <row r="686" s="156" customFormat="1" ht="12.75"/>
    <row r="687" s="156" customFormat="1" ht="12.75"/>
    <row r="688" s="156" customFormat="1" ht="12.75"/>
    <row r="689" s="156" customFormat="1" ht="12.75"/>
    <row r="690" s="156" customFormat="1" ht="12.75"/>
    <row r="691" s="156" customFormat="1" ht="12.75"/>
    <row r="692" s="156" customFormat="1" ht="12.75"/>
    <row r="693" s="156" customFormat="1" ht="12.75"/>
    <row r="694" s="156" customFormat="1" ht="12.75"/>
    <row r="695" s="156" customFormat="1" ht="12.75"/>
    <row r="696" s="156" customFormat="1" ht="12.75"/>
    <row r="697" s="156" customFormat="1" ht="12.75"/>
    <row r="698" s="156" customFormat="1" ht="12.75"/>
    <row r="699" s="156" customFormat="1" ht="12.75"/>
    <row r="700" s="156" customFormat="1" ht="12.75"/>
    <row r="701" s="156" customFormat="1" ht="12.75"/>
    <row r="702" s="156" customFormat="1" ht="12.75"/>
    <row r="703" s="156" customFormat="1" ht="12.75"/>
    <row r="704" s="156" customFormat="1" ht="12.75"/>
    <row r="705" s="156" customFormat="1" ht="12.75"/>
    <row r="706" s="156" customFormat="1" ht="12.75"/>
    <row r="707" s="156" customFormat="1" ht="12.75"/>
    <row r="708" s="156" customFormat="1" ht="12.75"/>
    <row r="709" s="156" customFormat="1" ht="12.75"/>
    <row r="710" s="156" customFormat="1" ht="12.75"/>
    <row r="711" s="156" customFormat="1" ht="12.75"/>
    <row r="712" s="156" customFormat="1" ht="12.75"/>
    <row r="713" s="156" customFormat="1" ht="12.75"/>
    <row r="714" s="156" customFormat="1" ht="12.75"/>
    <row r="715" s="156" customFormat="1" ht="12.75"/>
    <row r="716" s="156" customFormat="1" ht="12.75"/>
    <row r="717" s="156" customFormat="1" ht="12.75"/>
    <row r="718" s="156" customFormat="1" ht="12.75"/>
    <row r="719" s="156" customFormat="1" ht="12.75"/>
    <row r="720" s="156" customFormat="1" ht="12.75"/>
    <row r="721" s="156" customFormat="1" ht="12.75"/>
    <row r="722" s="156" customFormat="1" ht="12.75"/>
    <row r="723" s="156" customFormat="1" ht="12.75"/>
    <row r="724" s="156" customFormat="1" ht="12.75"/>
    <row r="725" s="156" customFormat="1" ht="12.75"/>
    <row r="726" s="156" customFormat="1" ht="12.75"/>
    <row r="727" s="156" customFormat="1" ht="12.75"/>
    <row r="728" s="156" customFormat="1" ht="12.75"/>
    <row r="729" s="156" customFormat="1" ht="12.75"/>
    <row r="730" s="156" customFormat="1" ht="12.75"/>
    <row r="731" s="156" customFormat="1" ht="12.75"/>
    <row r="732" s="156" customFormat="1" ht="12.75"/>
    <row r="733" s="156" customFormat="1" ht="12.75"/>
    <row r="734" s="156" customFormat="1" ht="12.75"/>
    <row r="735" s="156" customFormat="1" ht="12.75"/>
    <row r="736" s="156" customFormat="1" ht="12.75"/>
    <row r="737" s="156" customFormat="1" ht="12.75"/>
    <row r="738" s="156" customFormat="1" ht="12.75"/>
    <row r="739" s="156" customFormat="1" ht="12.75"/>
    <row r="740" s="156" customFormat="1" ht="12.75"/>
    <row r="741" s="156" customFormat="1" ht="12.75"/>
    <row r="742" s="156" customFormat="1" ht="12.75"/>
    <row r="743" s="156" customFormat="1" ht="12.75"/>
    <row r="744" s="156" customFormat="1" ht="12.75"/>
    <row r="745" s="156" customFormat="1" ht="12.75"/>
    <row r="746" s="156" customFormat="1" ht="12.75"/>
    <row r="747" s="156" customFormat="1" ht="12.75"/>
    <row r="748" s="156" customFormat="1" ht="12.75"/>
    <row r="749" s="156" customFormat="1" ht="12.75"/>
    <row r="750" s="156" customFormat="1" ht="12.75"/>
    <row r="751" s="156" customFormat="1" ht="12.75"/>
    <row r="752" s="156" customFormat="1" ht="12.75"/>
    <row r="753" s="156" customFormat="1" ht="12.75"/>
    <row r="754" s="156" customFormat="1" ht="12.75"/>
    <row r="755" s="156" customFormat="1" ht="12.75"/>
    <row r="756" s="156" customFormat="1" ht="12.75"/>
    <row r="757" s="156" customFormat="1" ht="12.75"/>
    <row r="758" s="156" customFormat="1" ht="12.75"/>
    <row r="759" s="156" customFormat="1" ht="12.75"/>
    <row r="760" s="156" customFormat="1" ht="12.75"/>
    <row r="761" s="156" customFormat="1" ht="12.75"/>
    <row r="762" s="156" customFormat="1" ht="12.75"/>
    <row r="763" s="156" customFormat="1" ht="12.75"/>
    <row r="764" s="156" customFormat="1" ht="12.75"/>
    <row r="765" s="156" customFormat="1" ht="12.75"/>
    <row r="766" s="156" customFormat="1" ht="12.75"/>
    <row r="767" s="156" customFormat="1" ht="12.75"/>
    <row r="768" s="156" customFormat="1" ht="12.75"/>
    <row r="769" s="156" customFormat="1" ht="12.75"/>
    <row r="770" s="156" customFormat="1" ht="12.75"/>
    <row r="771" s="156" customFormat="1" ht="12.75"/>
    <row r="772" s="156" customFormat="1" ht="12.75"/>
    <row r="773" s="156" customFormat="1" ht="12.75"/>
    <row r="774" s="156" customFormat="1" ht="12.75"/>
    <row r="775" s="156" customFormat="1" ht="12.75"/>
    <row r="776" s="156" customFormat="1" ht="12.75"/>
    <row r="777" s="156" customFormat="1" ht="12.75"/>
    <row r="778" s="156" customFormat="1" ht="12.75"/>
    <row r="779" s="156" customFormat="1" ht="12.75"/>
    <row r="780" s="156" customFormat="1" ht="12.75"/>
    <row r="781" s="156" customFormat="1" ht="12.75"/>
    <row r="782" s="156" customFormat="1" ht="12.75"/>
    <row r="783" s="156" customFormat="1" ht="12.75"/>
    <row r="784" s="156" customFormat="1" ht="12.75"/>
    <row r="785" s="156" customFormat="1" ht="12.75"/>
    <row r="786" s="156" customFormat="1" ht="12.75"/>
    <row r="787" s="156" customFormat="1" ht="12.75"/>
    <row r="788" s="156" customFormat="1" ht="12.75"/>
    <row r="789" s="156" customFormat="1" ht="12.75"/>
    <row r="790" s="156" customFormat="1" ht="12.75"/>
    <row r="791" s="156" customFormat="1" ht="12.75"/>
    <row r="792" s="156" customFormat="1" ht="12.75"/>
    <row r="793" s="156" customFormat="1" ht="12.75"/>
    <row r="794" s="156" customFormat="1" ht="12.75"/>
    <row r="795" s="156" customFormat="1" ht="12.75"/>
    <row r="796" s="156" customFormat="1" ht="12.75"/>
    <row r="797" s="156" customFormat="1" ht="12.75"/>
    <row r="798" s="156" customFormat="1" ht="12.75"/>
    <row r="799" s="156" customFormat="1" ht="12.75"/>
    <row r="800" s="156" customFormat="1" ht="12.75"/>
    <row r="801" s="156" customFormat="1" ht="12.75"/>
    <row r="802" s="156" customFormat="1" ht="12.75"/>
    <row r="803" s="156" customFormat="1" ht="12.75"/>
    <row r="804" s="156" customFormat="1" ht="12.75"/>
    <row r="805" s="156" customFormat="1" ht="12.75"/>
    <row r="806" s="156" customFormat="1" ht="12.75"/>
    <row r="807" s="156" customFormat="1" ht="12.75"/>
    <row r="808" s="156" customFormat="1" ht="12.75"/>
    <row r="809" s="156" customFormat="1" ht="12.75"/>
    <row r="810" s="156" customFormat="1" ht="12.75"/>
    <row r="811" s="156" customFormat="1" ht="12.75"/>
    <row r="812" s="156" customFormat="1" ht="12.75"/>
    <row r="813" s="156" customFormat="1" ht="12.75"/>
    <row r="814" s="156" customFormat="1" ht="12.75"/>
    <row r="815" s="156" customFormat="1" ht="12.75"/>
    <row r="816" s="156" customFormat="1" ht="12.75"/>
    <row r="817" s="156" customFormat="1" ht="12.75"/>
    <row r="818" s="156" customFormat="1" ht="12.75"/>
    <row r="819" s="156" customFormat="1" ht="12.75"/>
    <row r="820" s="156" customFormat="1" ht="12.75"/>
    <row r="821" s="156" customFormat="1" ht="12.75"/>
    <row r="822" s="156" customFormat="1" ht="12.75"/>
    <row r="823" s="156" customFormat="1" ht="12.75"/>
    <row r="824" s="156" customFormat="1" ht="12.75"/>
    <row r="825" s="156" customFormat="1" ht="12.75"/>
    <row r="826" s="156" customFormat="1" ht="12.75"/>
    <row r="827" s="156" customFormat="1" ht="12.75"/>
    <row r="828" s="156" customFormat="1" ht="12.75"/>
    <row r="829" s="156" customFormat="1" ht="12.75"/>
    <row r="830" s="156" customFormat="1" ht="12.75"/>
    <row r="831" s="156" customFormat="1" ht="12.75"/>
    <row r="832" s="156" customFormat="1" ht="12.75"/>
    <row r="833" s="156" customFormat="1" ht="12.75"/>
    <row r="834" s="156" customFormat="1" ht="12.75"/>
    <row r="835" s="156" customFormat="1" ht="12.75"/>
    <row r="836" s="156" customFormat="1" ht="12.75"/>
    <row r="837" s="156" customFormat="1" ht="12.75"/>
    <row r="838" s="156" customFormat="1" ht="12.75"/>
    <row r="839" s="156" customFormat="1" ht="12.75"/>
    <row r="840" s="156" customFormat="1" ht="12.75"/>
    <row r="841" s="156" customFormat="1" ht="12.75"/>
    <row r="842" s="156" customFormat="1" ht="12.75"/>
    <row r="843" s="156" customFormat="1" ht="12.75"/>
    <row r="844" s="156" customFormat="1" ht="12.75"/>
    <row r="845" s="156" customFormat="1" ht="12.75"/>
    <row r="846" s="156" customFormat="1" ht="12.75"/>
    <row r="847" s="156" customFormat="1" ht="12.75"/>
    <row r="848" s="156" customFormat="1" ht="12.75"/>
    <row r="849" s="156" customFormat="1" ht="12.75"/>
    <row r="850" s="156" customFormat="1" ht="12.75"/>
    <row r="851" s="156" customFormat="1" ht="12.75"/>
    <row r="852" s="156" customFormat="1" ht="12.75"/>
    <row r="853" s="156" customFormat="1" ht="12.75"/>
    <row r="854" s="156" customFormat="1" ht="12.75"/>
    <row r="855" s="156" customFormat="1" ht="12.75"/>
    <row r="856" s="156" customFormat="1" ht="12.75"/>
    <row r="857" s="156" customFormat="1" ht="12.75"/>
    <row r="858" s="156" customFormat="1" ht="12.75"/>
    <row r="859" s="156" customFormat="1" ht="12.75"/>
    <row r="860" s="156" customFormat="1" ht="12.75"/>
    <row r="861" s="156" customFormat="1" ht="12.75"/>
    <row r="862" s="156" customFormat="1" ht="12.75"/>
    <row r="863" s="156" customFormat="1" ht="12.75"/>
    <row r="864" s="156" customFormat="1" ht="12.75"/>
    <row r="865" s="156" customFormat="1" ht="12.75"/>
    <row r="866" s="156" customFormat="1" ht="12.75"/>
    <row r="867" s="156" customFormat="1" ht="12.75"/>
    <row r="868" s="156" customFormat="1" ht="12.75"/>
    <row r="869" s="156" customFormat="1" ht="12.75"/>
    <row r="870" s="156" customFormat="1" ht="12.75"/>
    <row r="871" s="156" customFormat="1" ht="12.75"/>
    <row r="872" s="156" customFormat="1" ht="12.75"/>
    <row r="873" s="156" customFormat="1" ht="12.75"/>
    <row r="874" s="156" customFormat="1" ht="12.75"/>
    <row r="875" s="156" customFormat="1" ht="12.75"/>
    <row r="876" s="156" customFormat="1" ht="12.75"/>
    <row r="877" s="156" customFormat="1" ht="12.75"/>
    <row r="878" s="156" customFormat="1" ht="12.75"/>
    <row r="879" s="156" customFormat="1" ht="12.75"/>
    <row r="880" s="156" customFormat="1" ht="12.75"/>
    <row r="881" s="156" customFormat="1" ht="12.75"/>
    <row r="882" s="156" customFormat="1" ht="12.75"/>
    <row r="883" s="156" customFormat="1" ht="12.75"/>
    <row r="884" s="156" customFormat="1" ht="12.75"/>
    <row r="885" s="156" customFormat="1" ht="12.75"/>
    <row r="886" s="156" customFormat="1" ht="12.75"/>
    <row r="887" s="156" customFormat="1" ht="12.75"/>
    <row r="888" s="156" customFormat="1" ht="12.75"/>
    <row r="889" s="156" customFormat="1" ht="12.75"/>
    <row r="890" s="156" customFormat="1" ht="12.75"/>
    <row r="891" s="156" customFormat="1" ht="12.75"/>
    <row r="892" s="156" customFormat="1" ht="12.75"/>
    <row r="893" s="156" customFormat="1" ht="12.75"/>
    <row r="894" s="156" customFormat="1" ht="12.75"/>
    <row r="895" s="156" customFormat="1" ht="12.75"/>
    <row r="896" s="156" customFormat="1" ht="12.75"/>
    <row r="897" s="156" customFormat="1" ht="12.75"/>
    <row r="898" s="156" customFormat="1" ht="12.75"/>
    <row r="899" s="156" customFormat="1" ht="12.75"/>
    <row r="900" s="156" customFormat="1" ht="12.75"/>
    <row r="901" s="156" customFormat="1" ht="12.75"/>
    <row r="902" s="156" customFormat="1" ht="12.75"/>
    <row r="903" s="156" customFormat="1" ht="12.75"/>
    <row r="904" s="156" customFormat="1" ht="12.75"/>
    <row r="905" s="156" customFormat="1" ht="12.75"/>
    <row r="906" s="156" customFormat="1" ht="12.75"/>
    <row r="907" s="156" customFormat="1" ht="12.75"/>
    <row r="908" s="156" customFormat="1" ht="12.75"/>
    <row r="909" s="156" customFormat="1" ht="12.75"/>
    <row r="910" s="156" customFormat="1" ht="12.75"/>
    <row r="911" s="156" customFormat="1" ht="12.75"/>
    <row r="912" s="156" customFormat="1" ht="12.75"/>
    <row r="913" s="156" customFormat="1" ht="12.75"/>
    <row r="914" s="156" customFormat="1" ht="12.75"/>
    <row r="915" s="156" customFormat="1" ht="12.75"/>
    <row r="916" s="156" customFormat="1" ht="12.75"/>
    <row r="917" s="156" customFormat="1" ht="12.75"/>
    <row r="918" s="156" customFormat="1" ht="12.75"/>
    <row r="919" s="156" customFormat="1" ht="12.75"/>
    <row r="920" s="156" customFormat="1" ht="12.75"/>
    <row r="921" s="156" customFormat="1" ht="12.75"/>
    <row r="922" s="156" customFormat="1" ht="12.75"/>
    <row r="923" s="156" customFormat="1" ht="12.75"/>
    <row r="924" s="156" customFormat="1" ht="12.75"/>
    <row r="925" s="156" customFormat="1" ht="12.75"/>
    <row r="926" s="156" customFormat="1" ht="12.75"/>
    <row r="927" s="156" customFormat="1" ht="12.75"/>
    <row r="928" s="156" customFormat="1" ht="12.75"/>
    <row r="929" s="156" customFormat="1" ht="12.75"/>
    <row r="930" s="156" customFormat="1" ht="12.75"/>
    <row r="931" s="156" customFormat="1" ht="12.75"/>
    <row r="932" s="156" customFormat="1" ht="12.75"/>
    <row r="933" s="156" customFormat="1" ht="12.75"/>
    <row r="934" s="156" customFormat="1" ht="12.75"/>
    <row r="935" s="156" customFormat="1" ht="12.75"/>
    <row r="936" s="156" customFormat="1" ht="12.75"/>
    <row r="937" s="156" customFormat="1" ht="12.75"/>
    <row r="938" s="156" customFormat="1" ht="12.75"/>
    <row r="939" s="156" customFormat="1" ht="12.75"/>
    <row r="940" s="156" customFormat="1" ht="12.75"/>
    <row r="941" s="156" customFormat="1" ht="12.75"/>
    <row r="942" s="156" customFormat="1" ht="12.75"/>
    <row r="943" s="156" customFormat="1" ht="12.75"/>
    <row r="944" s="156" customFormat="1" ht="12.75"/>
    <row r="945" s="156" customFormat="1" ht="12.75"/>
    <row r="946" s="156" customFormat="1" ht="12.75"/>
    <row r="947" s="156" customFormat="1" ht="12.75"/>
    <row r="948" s="156" customFormat="1" ht="12.75"/>
    <row r="949" s="156" customFormat="1" ht="12.75"/>
    <row r="950" s="156" customFormat="1" ht="12.75"/>
    <row r="951" s="156" customFormat="1" ht="12.75"/>
    <row r="952" s="156" customFormat="1" ht="12.75"/>
    <row r="953" s="156" customFormat="1" ht="12.75"/>
    <row r="954" s="156" customFormat="1" ht="12.75"/>
    <row r="955" s="156" customFormat="1" ht="12.75"/>
    <row r="956" s="156" customFormat="1" ht="12.75"/>
    <row r="957" s="156" customFormat="1" ht="12.75"/>
    <row r="958" s="156" customFormat="1" ht="12.75"/>
    <row r="959" s="156" customFormat="1" ht="12.75"/>
    <row r="960" s="156" customFormat="1" ht="12.75"/>
    <row r="961" s="156" customFormat="1" ht="12.75"/>
    <row r="962" s="156" customFormat="1" ht="12.75"/>
    <row r="963" s="156" customFormat="1" ht="12.75"/>
    <row r="964" s="156" customFormat="1" ht="12.75"/>
    <row r="965" s="156" customFormat="1" ht="12.75"/>
    <row r="966" s="156" customFormat="1" ht="12.75"/>
    <row r="967" s="156" customFormat="1" ht="12.75"/>
    <row r="968" s="156" customFormat="1" ht="12.75"/>
    <row r="969" s="156" customFormat="1" ht="12.75"/>
    <row r="970" s="156" customFormat="1" ht="12.75"/>
    <row r="971" s="156" customFormat="1" ht="12.75"/>
    <row r="972" s="156" customFormat="1" ht="12.75"/>
    <row r="973" s="156" customFormat="1" ht="12.75"/>
    <row r="974" s="156" customFormat="1" ht="12.75"/>
    <row r="975" s="156" customFormat="1" ht="12.75"/>
    <row r="976" s="156" customFormat="1" ht="12.75"/>
    <row r="977" s="156" customFormat="1" ht="12.75"/>
    <row r="978" s="156" customFormat="1" ht="12.75"/>
    <row r="979" s="156" customFormat="1" ht="12.75"/>
    <row r="980" s="156" customFormat="1" ht="12.75"/>
    <row r="981" s="156" customFormat="1" ht="12.75"/>
    <row r="982" s="156" customFormat="1" ht="12.75"/>
    <row r="983" s="156" customFormat="1" ht="12.75"/>
    <row r="984" s="156" customFormat="1" ht="12.75"/>
    <row r="985" s="156" customFormat="1" ht="12.75"/>
    <row r="986" s="156" customFormat="1" ht="12.75"/>
    <row r="987" s="156" customFormat="1" ht="12.75"/>
    <row r="988" s="156" customFormat="1" ht="12.75"/>
    <row r="989" s="156" customFormat="1" ht="12.75"/>
    <row r="990" s="156" customFormat="1" ht="12.75"/>
    <row r="991" s="156" customFormat="1" ht="12.75"/>
    <row r="992" s="156" customFormat="1" ht="12.75"/>
    <row r="993" s="156" customFormat="1" ht="12.75"/>
    <row r="994" s="156" customFormat="1" ht="12.75"/>
    <row r="995" s="156" customFormat="1" ht="12.75"/>
    <row r="996" s="156" customFormat="1" ht="12.75"/>
    <row r="997" s="156" customFormat="1" ht="12.75"/>
    <row r="998" s="156" customFormat="1" ht="12.75"/>
    <row r="999" s="156" customFormat="1" ht="12.75"/>
    <row r="1000" s="156" customFormat="1" ht="12.75"/>
    <row r="1001" s="156" customFormat="1" ht="12.75"/>
    <row r="1002" s="156" customFormat="1" ht="12.75"/>
    <row r="1003" s="156" customFormat="1" ht="12.75"/>
    <row r="1004" s="156" customFormat="1" ht="12.75"/>
    <row r="1005" s="156" customFormat="1" ht="12.75"/>
    <row r="1006" s="156" customFormat="1" ht="12.75"/>
    <row r="1007" s="156" customFormat="1" ht="12.75"/>
    <row r="1008" s="156" customFormat="1" ht="12.75"/>
    <row r="1009" s="156" customFormat="1" ht="12.75"/>
    <row r="1010" s="156" customFormat="1" ht="12.75"/>
    <row r="1011" s="156" customFormat="1" ht="12.75"/>
    <row r="1012" s="156" customFormat="1" ht="12.75"/>
    <row r="1013" s="156" customFormat="1" ht="12.75"/>
    <row r="1014" s="156" customFormat="1" ht="12.75"/>
    <row r="1015" s="156" customFormat="1" ht="12.75"/>
    <row r="1016" s="156" customFormat="1" ht="12.75"/>
    <row r="1017" s="156" customFormat="1" ht="12.75"/>
    <row r="1018" s="156" customFormat="1" ht="12.75"/>
    <row r="1019" s="156" customFormat="1" ht="12.75"/>
    <row r="1020" s="156" customFormat="1" ht="12.75"/>
    <row r="1021" s="156" customFormat="1" ht="12.75"/>
    <row r="1022" s="156" customFormat="1" ht="12.75"/>
    <row r="1023" s="156" customFormat="1" ht="12.75"/>
    <row r="1024" s="156" customFormat="1" ht="12.75"/>
    <row r="1025" s="156" customFormat="1" ht="12.75"/>
    <row r="1026" s="156" customFormat="1" ht="12.75"/>
    <row r="1027" s="156" customFormat="1" ht="12.75"/>
    <row r="1028" s="156" customFormat="1" ht="12.75"/>
    <row r="1029" s="156" customFormat="1" ht="12.75"/>
    <row r="1030" s="156" customFormat="1" ht="12.75"/>
    <row r="1031" s="156" customFormat="1" ht="12.75"/>
    <row r="1032" s="156" customFormat="1" ht="12.75"/>
    <row r="1033" s="156" customFormat="1" ht="12.75"/>
    <row r="1034" s="156" customFormat="1" ht="12.75"/>
    <row r="1035" s="156" customFormat="1" ht="12.75"/>
    <row r="1036" s="156" customFormat="1" ht="12.75"/>
    <row r="1037" s="156" customFormat="1" ht="12.75"/>
    <row r="1038" s="156" customFormat="1" ht="12.75"/>
    <row r="1039" s="156" customFormat="1" ht="12.75"/>
    <row r="1040" s="156" customFormat="1" ht="12.75"/>
    <row r="1041" s="156" customFormat="1" ht="12.75"/>
    <row r="1042" s="156" customFormat="1" ht="12.75"/>
    <row r="1043" s="156" customFormat="1" ht="12.75"/>
    <row r="1044" s="156" customFormat="1" ht="12.75"/>
    <row r="1045" s="156" customFormat="1" ht="12.75"/>
    <row r="1046" s="156" customFormat="1" ht="12.75"/>
    <row r="1047" s="156" customFormat="1" ht="12.75"/>
    <row r="1048" s="156" customFormat="1" ht="12.75"/>
    <row r="1049" s="156" customFormat="1" ht="12.75"/>
    <row r="1050" s="156" customFormat="1" ht="12.75"/>
    <row r="1051" s="156" customFormat="1" ht="12.75"/>
    <row r="1052" s="156" customFormat="1" ht="12.75"/>
    <row r="1053" s="156" customFormat="1" ht="12.75"/>
    <row r="1054" s="156" customFormat="1" ht="12.75"/>
    <row r="1055" s="156" customFormat="1" ht="12.75"/>
    <row r="1056" s="156" customFormat="1" ht="12.75"/>
    <row r="1057" s="156" customFormat="1" ht="12.75"/>
    <row r="1058" s="156" customFormat="1" ht="12.75"/>
    <row r="1059" s="156" customFormat="1" ht="12.75"/>
    <row r="1060" s="156" customFormat="1" ht="12.75"/>
    <row r="1061" s="156" customFormat="1" ht="12.75"/>
    <row r="1062" s="156" customFormat="1" ht="12.75"/>
    <row r="1063" s="156" customFormat="1" ht="12.75"/>
    <row r="1064" s="156" customFormat="1" ht="12.75"/>
    <row r="1065" s="156" customFormat="1" ht="12.75"/>
    <row r="1066" s="156" customFormat="1" ht="12.75"/>
    <row r="1067" s="156" customFormat="1" ht="12.75"/>
    <row r="1068" s="156" customFormat="1" ht="12.75"/>
    <row r="1069" s="156" customFormat="1" ht="12.75"/>
    <row r="1070" s="156" customFormat="1" ht="12.75"/>
    <row r="1071" s="156" customFormat="1" ht="12.75"/>
    <row r="1072" s="156" customFormat="1" ht="12.75"/>
    <row r="1073" s="156" customFormat="1" ht="12.75"/>
    <row r="1074" s="156" customFormat="1" ht="12.75"/>
    <row r="1075" s="156" customFormat="1" ht="12.75"/>
    <row r="1076" s="156" customFormat="1" ht="12.75"/>
    <row r="1077" s="156" customFormat="1" ht="12.75"/>
    <row r="1078" s="156" customFormat="1" ht="12.75"/>
    <row r="1079" s="156" customFormat="1" ht="12.75"/>
    <row r="1080" s="156" customFormat="1" ht="12.75"/>
    <row r="1081" s="156" customFormat="1" ht="12.75"/>
    <row r="1082" s="156" customFormat="1" ht="12.75"/>
    <row r="1083" s="156" customFormat="1" ht="12.75"/>
    <row r="1084" s="156" customFormat="1" ht="12.75"/>
    <row r="1085" s="156" customFormat="1" ht="12.75"/>
    <row r="1086" s="156" customFormat="1" ht="12.75"/>
    <row r="1087" s="156" customFormat="1" ht="12.75"/>
    <row r="1088" s="156" customFormat="1" ht="12.75"/>
    <row r="1089" s="156" customFormat="1" ht="12.75"/>
    <row r="1090" s="156" customFormat="1" ht="12.75"/>
    <row r="1091" s="156" customFormat="1" ht="12.75"/>
    <row r="1092" s="156" customFormat="1" ht="12.75"/>
    <row r="1093" s="156" customFormat="1" ht="12.75"/>
    <row r="1094" s="156" customFormat="1" ht="12.75"/>
    <row r="1095" s="156" customFormat="1" ht="12.75"/>
    <row r="1096" s="156" customFormat="1" ht="12.75"/>
    <row r="1097" s="156" customFormat="1" ht="12.75"/>
    <row r="1098" s="156" customFormat="1" ht="12.75"/>
    <row r="1099" s="156" customFormat="1" ht="12.75"/>
    <row r="1100" s="156" customFormat="1" ht="12.75"/>
    <row r="1101" s="156" customFormat="1" ht="12.75"/>
    <row r="1102" s="156" customFormat="1" ht="12.75"/>
    <row r="1103" s="156" customFormat="1" ht="12.75"/>
    <row r="1104" s="156" customFormat="1" ht="12.75"/>
    <row r="1105" s="156" customFormat="1" ht="12.75"/>
    <row r="1106" s="156" customFormat="1" ht="12.75"/>
    <row r="1107" s="156" customFormat="1" ht="12.75"/>
    <row r="1108" s="156" customFormat="1" ht="12.75"/>
    <row r="1109" s="156" customFormat="1" ht="12.75"/>
    <row r="1110" s="156" customFormat="1" ht="12.75"/>
    <row r="1111" s="156" customFormat="1" ht="12.75"/>
    <row r="1112" s="156" customFormat="1" ht="12.75"/>
    <row r="1113" s="156" customFormat="1" ht="12.75"/>
    <row r="1114" s="156" customFormat="1" ht="12.75"/>
    <row r="1115" s="156" customFormat="1" ht="12.75"/>
    <row r="1116" s="156" customFormat="1" ht="12.75"/>
    <row r="1117" s="156" customFormat="1" ht="12.75"/>
    <row r="1118" s="156" customFormat="1" ht="12.75"/>
    <row r="1119" s="156" customFormat="1" ht="12.75"/>
    <row r="1120" s="156" customFormat="1" ht="12.75"/>
    <row r="1121" s="156" customFormat="1" ht="12.75"/>
    <row r="1122" s="156" customFormat="1" ht="12.75"/>
    <row r="1123" s="156" customFormat="1" ht="12.75"/>
    <row r="1124" s="156" customFormat="1" ht="12.75"/>
    <row r="1125" s="156" customFormat="1" ht="12.75"/>
    <row r="1126" s="156" customFormat="1" ht="12.75"/>
    <row r="1127" s="156" customFormat="1" ht="12.75"/>
    <row r="1128" s="156" customFormat="1" ht="12.75"/>
    <row r="1129" s="156" customFormat="1" ht="12.75"/>
    <row r="1130" s="156" customFormat="1" ht="12.75"/>
    <row r="1131" s="156" customFormat="1" ht="12.75"/>
    <row r="1132" s="156" customFormat="1" ht="12.75"/>
    <row r="1133" s="156" customFormat="1" ht="12.75"/>
    <row r="1134" s="156" customFormat="1" ht="12.75"/>
    <row r="1135" spans="1:12" ht="12.75">
      <c r="A1135" s="156"/>
      <c r="B1135" s="156"/>
      <c r="C1135" s="156"/>
      <c r="D1135" s="156"/>
      <c r="E1135" s="156"/>
      <c r="F1135" s="156"/>
      <c r="G1135" s="156"/>
      <c r="H1135" s="156"/>
      <c r="I1135" s="156"/>
      <c r="J1135" s="156"/>
      <c r="K1135" s="156"/>
      <c r="L1135" s="156"/>
    </row>
    <row r="1136" spans="1:12" ht="12.75">
      <c r="A1136" s="156"/>
      <c r="B1136" s="156"/>
      <c r="C1136" s="156"/>
      <c r="D1136" s="156"/>
      <c r="E1136" s="156"/>
      <c r="F1136" s="156"/>
      <c r="G1136" s="156"/>
      <c r="H1136" s="156"/>
      <c r="I1136" s="156"/>
      <c r="J1136" s="156"/>
      <c r="K1136" s="156"/>
      <c r="L1136" s="156"/>
    </row>
    <row r="1137" spans="1:12" ht="12.75">
      <c r="A1137" s="156"/>
      <c r="B1137" s="156"/>
      <c r="C1137" s="156"/>
      <c r="D1137" s="156"/>
      <c r="E1137" s="156"/>
      <c r="F1137" s="156"/>
      <c r="G1137" s="156"/>
      <c r="H1137" s="156"/>
      <c r="I1137" s="156"/>
      <c r="J1137" s="156"/>
      <c r="K1137" s="156"/>
      <c r="L1137" s="156"/>
    </row>
    <row r="1138" spans="1:12" ht="12.75">
      <c r="A1138" s="156"/>
      <c r="B1138" s="156"/>
      <c r="C1138" s="156"/>
      <c r="D1138" s="156"/>
      <c r="E1138" s="156"/>
      <c r="F1138" s="156"/>
      <c r="G1138" s="156"/>
      <c r="H1138" s="156"/>
      <c r="I1138" s="156"/>
      <c r="J1138" s="156"/>
      <c r="K1138" s="156"/>
      <c r="L1138" s="156"/>
    </row>
    <row r="1139" spans="1:12" ht="12.75">
      <c r="A1139" s="156"/>
      <c r="B1139" s="156"/>
      <c r="C1139" s="156"/>
      <c r="D1139" s="156"/>
      <c r="E1139" s="156"/>
      <c r="F1139" s="156"/>
      <c r="G1139" s="156"/>
      <c r="H1139" s="156"/>
      <c r="I1139" s="156"/>
      <c r="J1139" s="156"/>
      <c r="K1139" s="156"/>
      <c r="L1139" s="156"/>
    </row>
    <row r="1140" spans="1:12" ht="12.75">
      <c r="A1140" s="156"/>
      <c r="B1140" s="156"/>
      <c r="C1140" s="156"/>
      <c r="D1140" s="156"/>
      <c r="E1140" s="156"/>
      <c r="F1140" s="156"/>
      <c r="G1140" s="156"/>
      <c r="H1140" s="156"/>
      <c r="I1140" s="156"/>
      <c r="J1140" s="156"/>
      <c r="K1140" s="156"/>
      <c r="L1140" s="156"/>
    </row>
    <row r="1141" spans="1:12" ht="12.75">
      <c r="A1141" s="156"/>
      <c r="B1141" s="156"/>
      <c r="C1141" s="156"/>
      <c r="D1141" s="156"/>
      <c r="E1141" s="156"/>
      <c r="F1141" s="156"/>
      <c r="G1141" s="156"/>
      <c r="H1141" s="156"/>
      <c r="I1141" s="156"/>
      <c r="J1141" s="156"/>
      <c r="K1141" s="156"/>
      <c r="L1141" s="156"/>
    </row>
    <row r="1142" spans="1:12" ht="12.75">
      <c r="A1142" s="156"/>
      <c r="B1142" s="156"/>
      <c r="C1142" s="156"/>
      <c r="D1142" s="156"/>
      <c r="E1142" s="156"/>
      <c r="F1142" s="156"/>
      <c r="G1142" s="156"/>
      <c r="H1142" s="156"/>
      <c r="I1142" s="156"/>
      <c r="J1142" s="156"/>
      <c r="K1142" s="156"/>
      <c r="L1142" s="156"/>
    </row>
    <row r="1143" spans="1:12" ht="12.75">
      <c r="A1143" s="156"/>
      <c r="B1143" s="156"/>
      <c r="C1143" s="156"/>
      <c r="D1143" s="156"/>
      <c r="E1143" s="156"/>
      <c r="F1143" s="156"/>
      <c r="G1143" s="156"/>
      <c r="H1143" s="156"/>
      <c r="I1143" s="156"/>
      <c r="J1143" s="156"/>
      <c r="K1143" s="156"/>
      <c r="L1143" s="156"/>
    </row>
    <row r="1144" spans="1:12" ht="12.75">
      <c r="A1144" s="156"/>
      <c r="B1144" s="156"/>
      <c r="C1144" s="156"/>
      <c r="D1144" s="156"/>
      <c r="E1144" s="156"/>
      <c r="F1144" s="156"/>
      <c r="G1144" s="156"/>
      <c r="H1144" s="156"/>
      <c r="I1144" s="156"/>
      <c r="J1144" s="156"/>
      <c r="K1144" s="156"/>
      <c r="L1144" s="156"/>
    </row>
    <row r="1145" spans="1:12" ht="12.75">
      <c r="A1145" s="156"/>
      <c r="B1145" s="156"/>
      <c r="C1145" s="156"/>
      <c r="I1145" s="156"/>
      <c r="J1145" s="156"/>
      <c r="K1145" s="156"/>
      <c r="L1145" s="156"/>
    </row>
  </sheetData>
  <mergeCells count="16">
    <mergeCell ref="D1:J1"/>
    <mergeCell ref="D2:J2"/>
    <mergeCell ref="D3:J3"/>
    <mergeCell ref="D4:F4"/>
    <mergeCell ref="H4:J4"/>
    <mergeCell ref="D5:F5"/>
    <mergeCell ref="H5:J5"/>
    <mergeCell ref="D9:F9"/>
    <mergeCell ref="H9:J9"/>
    <mergeCell ref="D38:F38"/>
    <mergeCell ref="H38:J38"/>
    <mergeCell ref="K38:L38"/>
    <mergeCell ref="D11:F11"/>
    <mergeCell ref="H11:J11"/>
    <mergeCell ref="D36:G36"/>
    <mergeCell ref="H36:J3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2003-11-24T12:24:18Z</cp:lastPrinted>
  <dcterms:created xsi:type="dcterms:W3CDTF">2002-02-15T09:17:36Z</dcterms:created>
  <dcterms:modified xsi:type="dcterms:W3CDTF">2003-11-25T12:41:59Z</dcterms:modified>
  <cp:category/>
  <cp:version/>
  <cp:contentType/>
  <cp:contentStatus/>
</cp:coreProperties>
</file>