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Apr 04" sheetId="1" r:id="rId1"/>
  </sheets>
  <definedNames/>
  <calcPr fullCalcOnLoad="1"/>
</workbook>
</file>

<file path=xl/sharedStrings.xml><?xml version="1.0" encoding="utf-8"?>
<sst xmlns="http://schemas.openxmlformats.org/spreadsheetml/2006/main" count="136" uniqueCount="111">
  <si>
    <t>BARLEY / GARASE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</si>
  <si>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</si>
  <si>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</si>
  <si>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</si>
  <si>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</si>
  <si>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</si>
  <si>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</si>
  <si>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</si>
  <si>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</si>
  <si>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</si>
  <si>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</si>
  <si>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</si>
  <si>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</si>
  <si>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</si>
  <si>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</si>
  <si>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</si>
  <si>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</si>
  <si>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</si>
  <si>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</si>
  <si>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</si>
  <si>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</si>
  <si>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</si>
  <si>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</si>
  <si>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</si>
  <si>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</si>
  <si>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</si>
  <si>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</si>
  <si>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</si>
  <si>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</si>
  <si>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</si>
  <si>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</si>
  <si>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</si>
  <si>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</si>
  <si>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</si>
  <si>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</si>
  <si>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</si>
  <si>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</si>
  <si>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</si>
  <si>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</si>
  <si>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</si>
  <si>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</si>
  <si>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</si>
  <si>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</si>
  <si>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</si>
  <si>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</si>
  <si>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</si>
  <si>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</si>
  <si>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</si>
  <si>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</si>
  <si>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</si>
  <si>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</si>
  <si>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</si>
  <si>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</si>
  <si>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</si>
  <si>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</si>
  <si>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</si>
  <si>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</si>
  <si>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</si>
  <si>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</si>
  <si>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</si>
  <si>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</si>
  <si>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</si>
  <si>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</si>
  <si>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Stock</t>
  </si>
  <si>
    <t>Dithoto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</si>
  <si>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</si>
  <si>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</si>
  <si>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</si>
  <si>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</si>
  <si>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</si>
  <si>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</si>
  <si>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</si>
  <si>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</si>
  <si>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</si>
  <si>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</si>
  <si>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</si>
  <si>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</si>
  <si>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</si>
  <si>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</si>
  <si>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</si>
  <si>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</si>
  <si>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</si>
  <si>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</si>
  <si>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</si>
  <si>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</si>
  <si>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(iii)</t>
  </si>
  <si>
    <t>ton/tono</t>
  </si>
  <si>
    <t>Babolokadithoto, bagwebi</t>
  </si>
  <si>
    <t>utilised as feed barley.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</si>
  <si>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</si>
  <si>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</si>
  <si>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</si>
  <si>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>October 2004</t>
  </si>
  <si>
    <t>Diphalane 2004</t>
  </si>
  <si>
    <t>October 2003</t>
  </si>
  <si>
    <t>Diphalane 2003</t>
  </si>
  <si>
    <t>1 October/Diphalane 2004</t>
  </si>
  <si>
    <t>September 2004</t>
  </si>
  <si>
    <t>Lwetse 2004</t>
  </si>
  <si>
    <t>52 027</t>
  </si>
  <si>
    <t>31 October/Diphalane 2004</t>
  </si>
  <si>
    <t>31 October/Diphalane 2003</t>
  </si>
  <si>
    <t>1 October/Diphalane 2003</t>
  </si>
  <si>
    <t>SMI-112004</t>
  </si>
  <si>
    <t>2004/2005 Year (October - September) / Ngwaga wa 2004/2005 (Diphalane - Lwetse) (2)</t>
  </si>
  <si>
    <t>(Preliminary/Tsa matseno)</t>
  </si>
  <si>
    <t xml:space="preserve">Dithomelo(+)/dikamogelo gotlhegotlhe(-)  </t>
  </si>
  <si>
    <t>Difetiso (-) / Tlhaelo (+) ya dithoto</t>
  </si>
  <si>
    <t>August 2004 (On request of the industry.)</t>
  </si>
  <si>
    <t>Phatwe 2004 (Ka kopo ya intaseteri.)</t>
  </si>
  <si>
    <t xml:space="preserve">The surplus/deficit figures are partly due to barley dispatched for human consumption but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</si>
</sst>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62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6" fillId="0" borderId="12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6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2" fontId="6" fillId="0" borderId="23" xfId="0" applyNumberFormat="1" applyFont="1" applyFill="1" applyBorder="1" applyAlignment="1">
      <alignment/>
    </xf>
    <xf numFmtId="172" fontId="6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6" fillId="0" borderId="27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6" fillId="0" borderId="36" xfId="0" applyNumberFormat="1" applyFont="1" applyFill="1" applyBorder="1" applyAlignment="1">
      <alignment/>
    </xf>
    <xf numFmtId="172" fontId="6" fillId="0" borderId="34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6" fillId="0" borderId="6" xfId="0" applyNumberFormat="1" applyFont="1" applyFill="1" applyBorder="1" applyAlignment="1">
      <alignment/>
    </xf>
    <xf numFmtId="172" fontId="6" fillId="0" borderId="7" xfId="0" applyNumberFormat="1" applyFont="1" applyFill="1" applyBorder="1" applyAlignment="1">
      <alignment/>
    </xf>
    <xf numFmtId="172" fontId="7" fillId="0" borderId="8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8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6" fillId="0" borderId="40" xfId="0" applyNumberFormat="1" applyFont="1" applyFill="1" applyBorder="1" applyAlignment="1">
      <alignment/>
    </xf>
    <xf numFmtId="172" fontId="6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6" fillId="0" borderId="43" xfId="0" applyNumberFormat="1" applyFont="1" applyFill="1" applyBorder="1" applyAlignment="1">
      <alignment/>
    </xf>
    <xf numFmtId="172" fontId="6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172" fontId="6" fillId="0" borderId="49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6" fillId="0" borderId="50" xfId="0" applyNumberFormat="1" applyFont="1" applyFill="1" applyBorder="1" applyAlignment="1" quotePrefix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172" fontId="7" fillId="0" borderId="52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72" fontId="6" fillId="0" borderId="30" xfId="0" applyNumberFormat="1" applyFont="1" applyFill="1" applyBorder="1" applyAlignment="1">
      <alignment/>
    </xf>
    <xf numFmtId="172" fontId="6" fillId="0" borderId="53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72" fontId="4" fillId="0" borderId="3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7" fillId="0" borderId="17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left"/>
    </xf>
    <xf numFmtId="172" fontId="6" fillId="0" borderId="11" xfId="0" applyNumberFormat="1" applyFont="1" applyFill="1" applyBorder="1" applyAlignment="1">
      <alignment horizontal="right"/>
    </xf>
    <xf numFmtId="172" fontId="6" fillId="0" borderId="33" xfId="0" applyNumberFormat="1" applyFont="1" applyFill="1" applyBorder="1" applyAlignment="1">
      <alignment horizontal="right"/>
    </xf>
    <xf numFmtId="172" fontId="7" fillId="0" borderId="34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6" fillId="0" borderId="44" xfId="0" applyNumberFormat="1" applyFont="1" applyFill="1" applyBorder="1" applyAlignment="1">
      <alignment horizontal="right"/>
    </xf>
    <xf numFmtId="0" fontId="4" fillId="0" borderId="51" xfId="0" applyFont="1" applyFill="1" applyBorder="1" applyAlignment="1" quotePrefix="1">
      <alignment horizontal="left"/>
    </xf>
    <xf numFmtId="0" fontId="4" fillId="0" borderId="38" xfId="0" applyFont="1" applyFill="1" applyBorder="1" applyAlignment="1">
      <alignment horizontal="left"/>
    </xf>
    <xf numFmtId="172" fontId="7" fillId="0" borderId="54" xfId="0" applyNumberFormat="1" applyFont="1" applyFill="1" applyBorder="1" applyAlignment="1">
      <alignment horizontal="right"/>
    </xf>
    <xf numFmtId="172" fontId="7" fillId="0" borderId="47" xfId="0" applyNumberFormat="1" applyFont="1" applyFill="1" applyBorder="1" applyAlignment="1">
      <alignment horizontal="right"/>
    </xf>
    <xf numFmtId="172" fontId="7" fillId="0" borderId="55" xfId="0" applyNumberFormat="1" applyFont="1" applyFill="1" applyBorder="1" applyAlignment="1">
      <alignment horizontal="right"/>
    </xf>
    <xf numFmtId="172" fontId="6" fillId="0" borderId="56" xfId="0" applyNumberFormat="1" applyFont="1" applyFill="1" applyBorder="1" applyAlignment="1" quotePrefix="1">
      <alignment horizontal="center"/>
    </xf>
    <xf numFmtId="172" fontId="7" fillId="0" borderId="4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1" fontId="8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7" fillId="0" borderId="57" xfId="0" applyNumberFormat="1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1" fontId="8" fillId="0" borderId="8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56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172" fontId="4" fillId="0" borderId="53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 quotePrefix="1">
      <alignment horizontal="center" vertical="center"/>
    </xf>
    <xf numFmtId="172" fontId="4" fillId="0" borderId="58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9" xfId="0" applyNumberFormat="1" applyFont="1" applyFill="1" applyBorder="1" applyAlignment="1">
      <alignment horizontal="right" vertical="center"/>
    </xf>
    <xf numFmtId="172" fontId="4" fillId="0" borderId="9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7" xfId="0" applyNumberFormat="1" applyFont="1" applyFill="1" applyBorder="1" applyAlignment="1" quotePrefix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 quotePrefix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55</xdr:row>
      <xdr:rowOff>0</xdr:rowOff>
    </xdr:from>
    <xdr:to>
      <xdr:col>6</xdr:col>
      <xdr:colOff>809625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329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55</xdr:row>
      <xdr:rowOff>0</xdr:rowOff>
    </xdr:from>
    <xdr:to>
      <xdr:col>6</xdr:col>
      <xdr:colOff>809625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329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55</xdr:row>
      <xdr:rowOff>0</xdr:rowOff>
    </xdr:from>
    <xdr:to>
      <xdr:col>12</xdr:col>
      <xdr:colOff>123825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31100" y="1329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55</xdr:row>
      <xdr:rowOff>0</xdr:rowOff>
    </xdr:from>
    <xdr:to>
      <xdr:col>4</xdr:col>
      <xdr:colOff>1028700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29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55</xdr:row>
      <xdr:rowOff>0</xdr:rowOff>
    </xdr:from>
    <xdr:to>
      <xdr:col>4</xdr:col>
      <xdr:colOff>1028700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29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55</xdr:row>
      <xdr:rowOff>0</xdr:rowOff>
    </xdr:from>
    <xdr:to>
      <xdr:col>4</xdr:col>
      <xdr:colOff>1028700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29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63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31100" y="150399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53</xdr:row>
      <xdr:rowOff>0</xdr:rowOff>
    </xdr:from>
    <xdr:to>
      <xdr:col>6</xdr:col>
      <xdr:colOff>809625</xdr:colOff>
      <xdr:row>53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53</xdr:row>
      <xdr:rowOff>0</xdr:rowOff>
    </xdr:from>
    <xdr:to>
      <xdr:col>6</xdr:col>
      <xdr:colOff>809625</xdr:colOff>
      <xdr:row>53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123825</xdr:colOff>
      <xdr:row>53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31100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53</xdr:row>
      <xdr:rowOff>0</xdr:rowOff>
    </xdr:from>
    <xdr:to>
      <xdr:col>4</xdr:col>
      <xdr:colOff>1028700</xdr:colOff>
      <xdr:row>53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53</xdr:row>
      <xdr:rowOff>0</xdr:rowOff>
    </xdr:from>
    <xdr:to>
      <xdr:col>4</xdr:col>
      <xdr:colOff>1028700</xdr:colOff>
      <xdr:row>53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53</xdr:row>
      <xdr:rowOff>0</xdr:rowOff>
    </xdr:from>
    <xdr:to>
      <xdr:col>4</xdr:col>
      <xdr:colOff>1028700</xdr:colOff>
      <xdr:row>53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95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61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31100" y="14535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42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2.00390625" style="175" customWidth="1"/>
    <col min="2" max="2" width="1.8515625" style="175" customWidth="1"/>
    <col min="3" max="3" width="55.7109375" style="175" customWidth="1"/>
    <col min="4" max="6" width="22.7109375" style="175" customWidth="1"/>
    <col min="7" max="7" width="20.7109375" style="175" customWidth="1"/>
    <col min="8" max="10" width="22.7109375" style="175" customWidth="1"/>
    <col min="11" max="11" width="83.421875" style="175" customWidth="1"/>
    <col min="12" max="12" width="1.57421875" style="175" customWidth="1"/>
    <col min="13" max="13" width="1.8515625" style="174" customWidth="1"/>
    <col min="14" max="14" width="0.9921875" style="174" customWidth="1"/>
    <col min="15" max="160" width="7.8515625" style="174" customWidth="1"/>
    <col min="161" max="16384" width="7.8515625" style="175" customWidth="1"/>
  </cols>
  <sheetData>
    <row r="1" spans="1:14" s="2" customFormat="1" ht="21" customHeight="1">
      <c r="A1" s="218"/>
      <c r="B1" s="219"/>
      <c r="C1" s="220"/>
      <c r="D1" s="249" t="s">
        <v>0</v>
      </c>
      <c r="E1" s="250"/>
      <c r="F1" s="250"/>
      <c r="G1" s="250"/>
      <c r="H1" s="250"/>
      <c r="I1" s="250"/>
      <c r="J1" s="251"/>
      <c r="K1" s="229" t="s">
        <v>103</v>
      </c>
      <c r="L1" s="230"/>
      <c r="M1" s="231"/>
      <c r="N1" s="1"/>
    </row>
    <row r="2" spans="1:14" s="2" customFormat="1" ht="21" customHeight="1">
      <c r="A2" s="221"/>
      <c r="B2" s="222"/>
      <c r="C2" s="223"/>
      <c r="D2" s="252" t="s">
        <v>69</v>
      </c>
      <c r="E2" s="253"/>
      <c r="F2" s="253"/>
      <c r="G2" s="253"/>
      <c r="H2" s="253"/>
      <c r="I2" s="253"/>
      <c r="J2" s="254"/>
      <c r="K2" s="232"/>
      <c r="L2" s="233"/>
      <c r="M2" s="234"/>
      <c r="N2" s="1"/>
    </row>
    <row r="3" spans="1:14" s="2" customFormat="1" ht="21" customHeight="1" thickBot="1">
      <c r="A3" s="221"/>
      <c r="B3" s="222"/>
      <c r="C3" s="223"/>
      <c r="D3" s="215" t="s">
        <v>104</v>
      </c>
      <c r="E3" s="216"/>
      <c r="F3" s="216"/>
      <c r="G3" s="216"/>
      <c r="H3" s="216"/>
      <c r="I3" s="216"/>
      <c r="J3" s="217"/>
      <c r="K3" s="232"/>
      <c r="L3" s="233"/>
      <c r="M3" s="234"/>
      <c r="N3" s="1"/>
    </row>
    <row r="4" spans="1:160" s="5" customFormat="1" ht="21" customHeight="1">
      <c r="A4" s="221"/>
      <c r="B4" s="222"/>
      <c r="C4" s="223"/>
      <c r="D4" s="235" t="s">
        <v>92</v>
      </c>
      <c r="E4" s="228"/>
      <c r="F4" s="228"/>
      <c r="G4" s="3"/>
      <c r="H4" s="235" t="s">
        <v>94</v>
      </c>
      <c r="I4" s="228"/>
      <c r="J4" s="228"/>
      <c r="K4" s="232"/>
      <c r="L4" s="233"/>
      <c r="M4" s="2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5" customFormat="1" ht="21" customHeight="1">
      <c r="A5" s="221"/>
      <c r="B5" s="222"/>
      <c r="C5" s="223"/>
      <c r="D5" s="236" t="s">
        <v>93</v>
      </c>
      <c r="E5" s="237"/>
      <c r="F5" s="238"/>
      <c r="G5" s="6"/>
      <c r="H5" s="236" t="s">
        <v>95</v>
      </c>
      <c r="I5" s="237"/>
      <c r="J5" s="238"/>
      <c r="K5" s="239">
        <v>38316</v>
      </c>
      <c r="L5" s="240"/>
      <c r="M5" s="24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2" customFormat="1" ht="21" customHeight="1" thickBot="1">
      <c r="A6" s="221"/>
      <c r="B6" s="222"/>
      <c r="C6" s="223"/>
      <c r="D6" s="246" t="s">
        <v>105</v>
      </c>
      <c r="E6" s="247"/>
      <c r="F6" s="248"/>
      <c r="G6" s="7" t="s">
        <v>1</v>
      </c>
      <c r="H6" s="246"/>
      <c r="I6" s="247"/>
      <c r="J6" s="248"/>
      <c r="K6" s="242"/>
      <c r="L6" s="240"/>
      <c r="M6" s="24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</row>
    <row r="7" spans="1:160" s="2" customFormat="1" ht="21" customHeight="1">
      <c r="A7" s="221"/>
      <c r="B7" s="222"/>
      <c r="C7" s="223"/>
      <c r="D7" s="9" t="s">
        <v>2</v>
      </c>
      <c r="E7" s="10" t="s">
        <v>3</v>
      </c>
      <c r="F7" s="11" t="s">
        <v>4</v>
      </c>
      <c r="G7" s="12" t="s">
        <v>5</v>
      </c>
      <c r="H7" s="9" t="s">
        <v>2</v>
      </c>
      <c r="I7" s="10" t="s">
        <v>3</v>
      </c>
      <c r="J7" s="11" t="s">
        <v>4</v>
      </c>
      <c r="K7" s="242"/>
      <c r="L7" s="240"/>
      <c r="M7" s="24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60" s="2" customFormat="1" ht="21" customHeight="1" thickBot="1">
      <c r="A8" s="224"/>
      <c r="B8" s="225"/>
      <c r="C8" s="226"/>
      <c r="D8" s="13" t="s">
        <v>6</v>
      </c>
      <c r="E8" s="14" t="s">
        <v>7</v>
      </c>
      <c r="F8" s="15" t="s">
        <v>8</v>
      </c>
      <c r="G8" s="16"/>
      <c r="H8" s="13" t="s">
        <v>6</v>
      </c>
      <c r="I8" s="14" t="s">
        <v>7</v>
      </c>
      <c r="J8" s="15" t="s">
        <v>8</v>
      </c>
      <c r="K8" s="243"/>
      <c r="L8" s="244"/>
      <c r="M8" s="24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</row>
    <row r="9" spans="1:160" s="2" customFormat="1" ht="22.5" customHeight="1" thickBot="1">
      <c r="A9" s="255" t="s">
        <v>91</v>
      </c>
      <c r="B9" s="256"/>
      <c r="C9" s="257"/>
      <c r="D9" s="263"/>
      <c r="E9" s="263"/>
      <c r="F9" s="263"/>
      <c r="G9" s="263"/>
      <c r="H9" s="263"/>
      <c r="I9" s="263"/>
      <c r="J9" s="263"/>
      <c r="K9" s="255" t="s">
        <v>9</v>
      </c>
      <c r="L9" s="256"/>
      <c r="M9" s="25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</row>
    <row r="10" spans="1:160" s="5" customFormat="1" ht="21" customHeight="1" thickBot="1">
      <c r="A10" s="235" t="s">
        <v>10</v>
      </c>
      <c r="B10" s="228"/>
      <c r="C10" s="228"/>
      <c r="D10" s="258" t="s">
        <v>96</v>
      </c>
      <c r="E10" s="259"/>
      <c r="F10" s="260"/>
      <c r="G10" s="17"/>
      <c r="H10" s="258" t="s">
        <v>102</v>
      </c>
      <c r="I10" s="259"/>
      <c r="J10" s="260"/>
      <c r="K10" s="261" t="s">
        <v>11</v>
      </c>
      <c r="L10" s="261"/>
      <c r="M10" s="26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2" customFormat="1" ht="21" customHeight="1" thickBot="1">
      <c r="A11" s="18" t="s">
        <v>12</v>
      </c>
      <c r="B11" s="19"/>
      <c r="C11" s="19"/>
      <c r="D11" s="20">
        <v>97.2</v>
      </c>
      <c r="E11" s="21">
        <v>4.3</v>
      </c>
      <c r="F11" s="22">
        <f>SUM(D11:E11)</f>
        <v>101.5</v>
      </c>
      <c r="G11" s="194">
        <f>ROUND((F11-J11)/(J11)*(100),2)</f>
        <v>29.8</v>
      </c>
      <c r="H11" s="20">
        <v>75</v>
      </c>
      <c r="I11" s="21">
        <v>3.2</v>
      </c>
      <c r="J11" s="22">
        <f>SUM(H11:I11)</f>
        <v>78.2</v>
      </c>
      <c r="K11" s="23"/>
      <c r="M11" s="24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</row>
    <row r="12" spans="1:13" s="8" customFormat="1" ht="9" customHeight="1" thickBot="1">
      <c r="A12" s="18"/>
      <c r="B12" s="19"/>
      <c r="C12" s="19"/>
      <c r="D12" s="228"/>
      <c r="E12" s="228"/>
      <c r="F12" s="228"/>
      <c r="G12" s="26"/>
      <c r="H12" s="228"/>
      <c r="I12" s="228"/>
      <c r="J12" s="228"/>
      <c r="K12" s="23"/>
      <c r="M12" s="24"/>
    </row>
    <row r="13" spans="1:160" s="2" customFormat="1" ht="21" customHeight="1">
      <c r="A13" s="18" t="s">
        <v>14</v>
      </c>
      <c r="B13" s="30"/>
      <c r="C13" s="30"/>
      <c r="D13" s="34">
        <f>D14+D15</f>
        <v>44.6</v>
      </c>
      <c r="E13" s="25">
        <f>E14+E15</f>
        <v>7.4</v>
      </c>
      <c r="F13" s="35">
        <f>SUM(D13:E13)</f>
        <v>52</v>
      </c>
      <c r="G13" s="201" t="s">
        <v>15</v>
      </c>
      <c r="H13" s="34">
        <f>H14+H15</f>
        <v>79.3</v>
      </c>
      <c r="I13" s="25">
        <f>I14+I15</f>
        <v>2</v>
      </c>
      <c r="J13" s="35">
        <f>SUM(H13:I13)</f>
        <v>81.3</v>
      </c>
      <c r="K13" s="23"/>
      <c r="L13" s="23"/>
      <c r="M13" s="24" t="s">
        <v>16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</row>
    <row r="14" spans="1:160" s="2" customFormat="1" ht="21" customHeight="1">
      <c r="A14" s="18"/>
      <c r="B14" s="37" t="s">
        <v>70</v>
      </c>
      <c r="C14" s="38"/>
      <c r="D14" s="39">
        <v>44.6</v>
      </c>
      <c r="E14" s="40">
        <v>7.4</v>
      </c>
      <c r="F14" s="41">
        <f>SUM(D14:E14)</f>
        <v>52</v>
      </c>
      <c r="G14" s="199">
        <f>ROUND((F14-J14)/(J14)*(100),2)</f>
        <v>-32.11</v>
      </c>
      <c r="H14" s="39">
        <v>74.6</v>
      </c>
      <c r="I14" s="40">
        <v>2</v>
      </c>
      <c r="J14" s="41">
        <f>SUM(H14:I14)</f>
        <v>76.6</v>
      </c>
      <c r="K14" s="42"/>
      <c r="L14" s="43" t="s">
        <v>71</v>
      </c>
      <c r="M14" s="4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</row>
    <row r="15" spans="1:160" s="2" customFormat="1" ht="21" customHeight="1" thickBot="1">
      <c r="A15" s="18"/>
      <c r="B15" s="45" t="s">
        <v>17</v>
      </c>
      <c r="C15" s="46"/>
      <c r="D15" s="47">
        <v>0</v>
      </c>
      <c r="E15" s="48">
        <v>0</v>
      </c>
      <c r="F15" s="49">
        <f>SUM(D15:E15)</f>
        <v>0</v>
      </c>
      <c r="G15" s="196" t="s">
        <v>15</v>
      </c>
      <c r="H15" s="47">
        <v>4.7</v>
      </c>
      <c r="I15" s="48">
        <v>0</v>
      </c>
      <c r="J15" s="49">
        <f>SUM(H15:I15)</f>
        <v>4.7</v>
      </c>
      <c r="K15" s="50"/>
      <c r="L15" s="51" t="s">
        <v>18</v>
      </c>
      <c r="M15" s="4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</row>
    <row r="16" spans="1:160" s="2" customFormat="1" ht="9" customHeight="1" thickBot="1">
      <c r="A16" s="18"/>
      <c r="B16" s="8"/>
      <c r="C16" s="8"/>
      <c r="D16" s="52"/>
      <c r="E16" s="52"/>
      <c r="F16" s="52"/>
      <c r="G16" s="53"/>
      <c r="H16" s="54"/>
      <c r="I16" s="54"/>
      <c r="J16" s="54"/>
      <c r="K16" s="55"/>
      <c r="L16" s="55"/>
      <c r="M16" s="4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s="2" customFormat="1" ht="21" customHeight="1" thickBot="1">
      <c r="A17" s="18" t="s">
        <v>19</v>
      </c>
      <c r="B17" s="56"/>
      <c r="C17" s="30"/>
      <c r="D17" s="57">
        <f>SUM(D19:D23)</f>
        <v>26.5</v>
      </c>
      <c r="E17" s="58">
        <f>SUM(E19:E23)</f>
        <v>0.5</v>
      </c>
      <c r="F17" s="59">
        <f aca="true" t="shared" si="0" ref="F17:F23">SUM(D17:E17)</f>
        <v>27</v>
      </c>
      <c r="G17" s="194">
        <f aca="true" t="shared" si="1" ref="G17:G22">ROUND((F17-J17)/(J17)*(100),2)</f>
        <v>37.76</v>
      </c>
      <c r="H17" s="57">
        <f>SUM(H19:H23)</f>
        <v>19.2</v>
      </c>
      <c r="I17" s="58">
        <f>SUM(I19:I23)</f>
        <v>0.4</v>
      </c>
      <c r="J17" s="59">
        <f aca="true" t="shared" si="2" ref="J17:J23">SUM(H17:I17)</f>
        <v>19.599999999999998</v>
      </c>
      <c r="K17" s="23"/>
      <c r="L17" s="23"/>
      <c r="M17" s="24" t="s">
        <v>20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</row>
    <row r="18" spans="1:160" s="2" customFormat="1" ht="21" customHeight="1">
      <c r="A18" s="18"/>
      <c r="B18" s="60" t="s">
        <v>21</v>
      </c>
      <c r="C18" s="61"/>
      <c r="D18" s="34">
        <f>SUM(D19:D20)</f>
        <v>26.5</v>
      </c>
      <c r="E18" s="63">
        <f>SUM(E19:E20)</f>
        <v>0.30000000000000004</v>
      </c>
      <c r="F18" s="33">
        <f t="shared" si="0"/>
        <v>26.8</v>
      </c>
      <c r="G18" s="197">
        <f t="shared" si="1"/>
        <v>41.05</v>
      </c>
      <c r="H18" s="34">
        <f>SUM(H19:H20)</f>
        <v>18.8</v>
      </c>
      <c r="I18" s="63">
        <f>SUM(I19:I20)</f>
        <v>0.2</v>
      </c>
      <c r="J18" s="33">
        <f t="shared" si="2"/>
        <v>19</v>
      </c>
      <c r="K18" s="64"/>
      <c r="L18" s="65" t="s">
        <v>22</v>
      </c>
      <c r="M18" s="24"/>
      <c r="N18" s="8"/>
      <c r="O18" s="66"/>
      <c r="P18" s="66"/>
      <c r="Q18" s="66"/>
      <c r="R18" s="6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</row>
    <row r="19" spans="1:160" s="2" customFormat="1" ht="21" customHeight="1">
      <c r="A19" s="18"/>
      <c r="B19" s="67"/>
      <c r="C19" s="37" t="s">
        <v>23</v>
      </c>
      <c r="D19" s="39">
        <v>26.5</v>
      </c>
      <c r="E19" s="40">
        <v>0.2</v>
      </c>
      <c r="F19" s="41">
        <f>SUM(D19:E19)</f>
        <v>26.7</v>
      </c>
      <c r="G19" s="195">
        <f t="shared" si="1"/>
        <v>41.27</v>
      </c>
      <c r="H19" s="39">
        <v>18.8</v>
      </c>
      <c r="I19" s="40">
        <v>0.1</v>
      </c>
      <c r="J19" s="41">
        <f>SUM(H19:I19)</f>
        <v>18.900000000000002</v>
      </c>
      <c r="K19" s="43" t="s">
        <v>24</v>
      </c>
      <c r="L19" s="68"/>
      <c r="M19" s="4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160" s="2" customFormat="1" ht="21" customHeight="1">
      <c r="A20" s="18"/>
      <c r="B20" s="69"/>
      <c r="C20" s="70" t="s">
        <v>25</v>
      </c>
      <c r="D20" s="47">
        <v>0</v>
      </c>
      <c r="E20" s="48">
        <v>0.1</v>
      </c>
      <c r="F20" s="49">
        <f>E20+D20</f>
        <v>0.1</v>
      </c>
      <c r="G20" s="198">
        <f t="shared" si="1"/>
        <v>0</v>
      </c>
      <c r="H20" s="47">
        <v>0</v>
      </c>
      <c r="I20" s="48">
        <v>0.1</v>
      </c>
      <c r="J20" s="49">
        <f>I20+H20</f>
        <v>0.1</v>
      </c>
      <c r="K20" s="71" t="s">
        <v>26</v>
      </c>
      <c r="L20" s="72"/>
      <c r="M20" s="4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</row>
    <row r="21" spans="1:160" s="2" customFormat="1" ht="21" customHeight="1">
      <c r="A21" s="18"/>
      <c r="B21" s="73" t="s">
        <v>27</v>
      </c>
      <c r="C21" s="74"/>
      <c r="D21" s="75">
        <v>0</v>
      </c>
      <c r="E21" s="76">
        <v>0.2</v>
      </c>
      <c r="F21" s="78">
        <f t="shared" si="0"/>
        <v>0.2</v>
      </c>
      <c r="G21" s="199">
        <f t="shared" si="1"/>
        <v>-60</v>
      </c>
      <c r="H21" s="75">
        <v>0.4</v>
      </c>
      <c r="I21" s="76">
        <v>0.1</v>
      </c>
      <c r="J21" s="77">
        <f t="shared" si="2"/>
        <v>0.5</v>
      </c>
      <c r="K21" s="55"/>
      <c r="L21" s="72" t="s">
        <v>28</v>
      </c>
      <c r="M21" s="4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</row>
    <row r="22" spans="1:160" s="2" customFormat="1" ht="21" customHeight="1">
      <c r="A22" s="18"/>
      <c r="B22" s="73" t="s">
        <v>72</v>
      </c>
      <c r="C22" s="74"/>
      <c r="D22" s="75">
        <v>0</v>
      </c>
      <c r="E22" s="76">
        <v>0</v>
      </c>
      <c r="F22" s="78">
        <f t="shared" si="0"/>
        <v>0</v>
      </c>
      <c r="G22" s="195">
        <f t="shared" si="1"/>
        <v>-100</v>
      </c>
      <c r="H22" s="75">
        <v>0</v>
      </c>
      <c r="I22" s="76">
        <v>0.1</v>
      </c>
      <c r="J22" s="78">
        <f t="shared" si="2"/>
        <v>0.1</v>
      </c>
      <c r="K22" s="79"/>
      <c r="L22" s="72" t="s">
        <v>29</v>
      </c>
      <c r="M22" s="4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</row>
    <row r="23" spans="1:160" s="2" customFormat="1" ht="21" customHeight="1" thickBot="1">
      <c r="A23" s="18"/>
      <c r="B23" s="80" t="s">
        <v>30</v>
      </c>
      <c r="C23" s="81"/>
      <c r="D23" s="82">
        <v>0</v>
      </c>
      <c r="E23" s="83">
        <v>0</v>
      </c>
      <c r="F23" s="84">
        <f t="shared" si="0"/>
        <v>0</v>
      </c>
      <c r="G23" s="200">
        <v>0</v>
      </c>
      <c r="H23" s="82">
        <v>0</v>
      </c>
      <c r="I23" s="83">
        <v>0</v>
      </c>
      <c r="J23" s="84">
        <f t="shared" si="2"/>
        <v>0</v>
      </c>
      <c r="K23" s="85"/>
      <c r="L23" s="86" t="s">
        <v>31</v>
      </c>
      <c r="M23" s="4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</row>
    <row r="24" spans="1:160" s="2" customFormat="1" ht="9" customHeight="1" thickBot="1">
      <c r="A24" s="18"/>
      <c r="B24" s="19"/>
      <c r="C24" s="19"/>
      <c r="D24" s="87"/>
      <c r="E24" s="87"/>
      <c r="F24" s="87"/>
      <c r="G24" s="88"/>
      <c r="H24" s="87"/>
      <c r="I24" s="87"/>
      <c r="J24" s="87"/>
      <c r="K24" s="23"/>
      <c r="L24" s="23"/>
      <c r="M24" s="2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</row>
    <row r="25" spans="1:160" s="2" customFormat="1" ht="21" customHeight="1" thickBot="1">
      <c r="A25" s="18" t="s">
        <v>73</v>
      </c>
      <c r="B25" s="30"/>
      <c r="C25" s="30"/>
      <c r="D25" s="31">
        <f>SUM(D26+D29)</f>
        <v>0</v>
      </c>
      <c r="E25" s="32">
        <f>SUM(E26+E29)</f>
        <v>0</v>
      </c>
      <c r="F25" s="33">
        <f aca="true" t="shared" si="3" ref="F25:F31">SUM(D25:E25)</f>
        <v>0</v>
      </c>
      <c r="G25" s="133" t="s">
        <v>15</v>
      </c>
      <c r="H25" s="34">
        <f>SUM(H26+H29)</f>
        <v>0</v>
      </c>
      <c r="I25" s="63">
        <f>SUM(I26+I29)</f>
        <v>0</v>
      </c>
      <c r="J25" s="33">
        <f aca="true" t="shared" si="4" ref="J25:J31">SUM(H25:I25)</f>
        <v>0</v>
      </c>
      <c r="K25" s="66"/>
      <c r="L25" s="66"/>
      <c r="M25" s="89" t="s">
        <v>75</v>
      </c>
      <c r="N25" s="8"/>
      <c r="O25" s="2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</row>
    <row r="26" spans="1:160" s="2" customFormat="1" ht="21" customHeight="1">
      <c r="A26" s="18"/>
      <c r="B26" s="60" t="s">
        <v>74</v>
      </c>
      <c r="C26" s="90"/>
      <c r="D26" s="31">
        <f>SUM(D27:D28)</f>
        <v>0</v>
      </c>
      <c r="E26" s="91">
        <f>SUM(E27:E28)</f>
        <v>0</v>
      </c>
      <c r="F26" s="35">
        <f t="shared" si="3"/>
        <v>0</v>
      </c>
      <c r="G26" s="159" t="s">
        <v>15</v>
      </c>
      <c r="H26" s="62">
        <f>SUM(H27:H28)</f>
        <v>0</v>
      </c>
      <c r="I26" s="63">
        <f>SUM(I27:I28)</f>
        <v>0</v>
      </c>
      <c r="J26" s="35">
        <f t="shared" si="4"/>
        <v>0</v>
      </c>
      <c r="K26" s="92"/>
      <c r="L26" s="65" t="s">
        <v>76</v>
      </c>
      <c r="M26" s="24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</row>
    <row r="27" spans="1:160" s="2" customFormat="1" ht="21" customHeight="1">
      <c r="A27" s="18"/>
      <c r="B27" s="93"/>
      <c r="C27" s="94" t="s">
        <v>32</v>
      </c>
      <c r="D27" s="95">
        <v>0</v>
      </c>
      <c r="E27" s="96">
        <v>0</v>
      </c>
      <c r="F27" s="97">
        <f t="shared" si="3"/>
        <v>0</v>
      </c>
      <c r="G27" s="117" t="s">
        <v>15</v>
      </c>
      <c r="H27" s="95">
        <v>0</v>
      </c>
      <c r="I27" s="96">
        <v>0</v>
      </c>
      <c r="J27" s="97">
        <f t="shared" si="4"/>
        <v>0</v>
      </c>
      <c r="K27" s="98" t="s">
        <v>33</v>
      </c>
      <c r="L27" s="99"/>
      <c r="M27" s="4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</row>
    <row r="28" spans="1:160" s="2" customFormat="1" ht="21" customHeight="1">
      <c r="A28" s="18"/>
      <c r="B28" s="93"/>
      <c r="C28" s="100" t="s">
        <v>34</v>
      </c>
      <c r="D28" s="101">
        <v>0</v>
      </c>
      <c r="E28" s="102">
        <v>0</v>
      </c>
      <c r="F28" s="103">
        <f t="shared" si="3"/>
        <v>0</v>
      </c>
      <c r="G28" s="159" t="s">
        <v>15</v>
      </c>
      <c r="H28" s="101">
        <v>0</v>
      </c>
      <c r="I28" s="102">
        <v>0</v>
      </c>
      <c r="J28" s="103">
        <f t="shared" si="4"/>
        <v>0</v>
      </c>
      <c r="K28" s="71" t="s">
        <v>35</v>
      </c>
      <c r="L28" s="104"/>
      <c r="M28" s="4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</row>
    <row r="29" spans="1:160" s="2" customFormat="1" ht="21" customHeight="1">
      <c r="A29" s="18"/>
      <c r="B29" s="73" t="s">
        <v>36</v>
      </c>
      <c r="C29" s="105"/>
      <c r="D29" s="106">
        <f>SUM(D30:D31)</f>
        <v>0</v>
      </c>
      <c r="E29" s="107">
        <f>SUM(E30:E31)</f>
        <v>0</v>
      </c>
      <c r="F29" s="78">
        <f t="shared" si="3"/>
        <v>0</v>
      </c>
      <c r="G29" s="117" t="s">
        <v>15</v>
      </c>
      <c r="H29" s="106">
        <f>SUM(H30:H31)</f>
        <v>0</v>
      </c>
      <c r="I29" s="107">
        <f>SUM(I30:I31)</f>
        <v>0</v>
      </c>
      <c r="J29" s="78">
        <f t="shared" si="4"/>
        <v>0</v>
      </c>
      <c r="K29" s="108"/>
      <c r="L29" s="65" t="s">
        <v>37</v>
      </c>
      <c r="M29" s="4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</row>
    <row r="30" spans="1:160" s="2" customFormat="1" ht="21" customHeight="1">
      <c r="A30" s="18"/>
      <c r="B30" s="93"/>
      <c r="C30" s="94" t="s">
        <v>38</v>
      </c>
      <c r="D30" s="95">
        <v>0</v>
      </c>
      <c r="E30" s="96">
        <v>0</v>
      </c>
      <c r="F30" s="97">
        <f t="shared" si="3"/>
        <v>0</v>
      </c>
      <c r="G30" s="117" t="s">
        <v>15</v>
      </c>
      <c r="H30" s="95">
        <v>0</v>
      </c>
      <c r="I30" s="96">
        <v>0</v>
      </c>
      <c r="J30" s="97">
        <f t="shared" si="4"/>
        <v>0</v>
      </c>
      <c r="K30" s="98" t="s">
        <v>39</v>
      </c>
      <c r="L30" s="104"/>
      <c r="M30" s="4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</row>
    <row r="31" spans="1:160" s="2" customFormat="1" ht="21" customHeight="1">
      <c r="A31" s="18"/>
      <c r="B31" s="93"/>
      <c r="C31" s="100" t="s">
        <v>40</v>
      </c>
      <c r="D31" s="101">
        <v>0</v>
      </c>
      <c r="E31" s="102">
        <v>0</v>
      </c>
      <c r="F31" s="103">
        <f t="shared" si="3"/>
        <v>0</v>
      </c>
      <c r="G31" s="159" t="s">
        <v>15</v>
      </c>
      <c r="H31" s="101">
        <v>0</v>
      </c>
      <c r="I31" s="102">
        <v>0</v>
      </c>
      <c r="J31" s="103">
        <f t="shared" si="4"/>
        <v>0</v>
      </c>
      <c r="K31" s="71" t="s">
        <v>41</v>
      </c>
      <c r="L31" s="104"/>
      <c r="M31" s="4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9" customHeight="1" thickBot="1">
      <c r="A32" s="18"/>
      <c r="B32" s="109"/>
      <c r="C32" s="110"/>
      <c r="D32" s="111"/>
      <c r="E32" s="112"/>
      <c r="F32" s="113"/>
      <c r="G32" s="181"/>
      <c r="H32" s="111"/>
      <c r="I32" s="112"/>
      <c r="J32" s="113"/>
      <c r="K32" s="114"/>
      <c r="L32" s="115"/>
      <c r="M32" s="4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</row>
    <row r="33" spans="1:160" s="2" customFormat="1" ht="9" customHeight="1" thickBot="1">
      <c r="A33" s="18"/>
      <c r="B33" s="74"/>
      <c r="C33" s="74"/>
      <c r="D33" s="52"/>
      <c r="E33" s="52"/>
      <c r="F33" s="52"/>
      <c r="G33" s="53"/>
      <c r="H33" s="54"/>
      <c r="I33" s="54"/>
      <c r="J33" s="54"/>
      <c r="K33" s="55"/>
      <c r="L33" s="55"/>
      <c r="M33" s="4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</row>
    <row r="34" spans="1:160" s="2" customFormat="1" ht="21" customHeight="1">
      <c r="A34" s="116" t="s">
        <v>42</v>
      </c>
      <c r="B34" s="19"/>
      <c r="C34" s="19"/>
      <c r="D34" s="62">
        <f aca="true" t="shared" si="5" ref="D34:J34">SUM(D35:D36)</f>
        <v>-0.4</v>
      </c>
      <c r="E34" s="32">
        <f t="shared" si="5"/>
        <v>0.3</v>
      </c>
      <c r="F34" s="35">
        <f t="shared" si="5"/>
        <v>-0.1</v>
      </c>
      <c r="G34" s="36" t="s">
        <v>15</v>
      </c>
      <c r="H34" s="63">
        <f t="shared" si="5"/>
        <v>0.2</v>
      </c>
      <c r="I34" s="32">
        <f t="shared" si="5"/>
        <v>-0.3</v>
      </c>
      <c r="J34" s="35">
        <f t="shared" si="5"/>
        <v>-0.09999999999999998</v>
      </c>
      <c r="K34" s="23"/>
      <c r="L34" s="23"/>
      <c r="M34" s="24" t="s">
        <v>43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</row>
    <row r="35" spans="1:160" s="2" customFormat="1" ht="21" customHeight="1">
      <c r="A35" s="18"/>
      <c r="B35" s="37" t="s">
        <v>44</v>
      </c>
      <c r="C35" s="38"/>
      <c r="D35" s="39">
        <v>0.1</v>
      </c>
      <c r="E35" s="40">
        <v>0</v>
      </c>
      <c r="F35" s="41">
        <f>SUM(D35:E35)</f>
        <v>0.1</v>
      </c>
      <c r="G35" s="117" t="s">
        <v>15</v>
      </c>
      <c r="H35" s="39">
        <v>0</v>
      </c>
      <c r="I35" s="40">
        <v>0</v>
      </c>
      <c r="J35" s="41">
        <f>SUM(H35:I35)</f>
        <v>0</v>
      </c>
      <c r="K35" s="42"/>
      <c r="L35" s="43" t="s">
        <v>106</v>
      </c>
      <c r="M35" s="4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</row>
    <row r="36" spans="1:160" s="2" customFormat="1" ht="21" customHeight="1" thickBot="1">
      <c r="A36" s="18"/>
      <c r="B36" s="118" t="s">
        <v>78</v>
      </c>
      <c r="C36" s="119"/>
      <c r="D36" s="47">
        <v>-0.5</v>
      </c>
      <c r="E36" s="48">
        <v>0.3</v>
      </c>
      <c r="F36" s="103">
        <f>SUM(D36:E36)</f>
        <v>-0.2</v>
      </c>
      <c r="G36" s="120" t="s">
        <v>15</v>
      </c>
      <c r="H36" s="47">
        <v>0.2</v>
      </c>
      <c r="I36" s="48">
        <v>-0.3</v>
      </c>
      <c r="J36" s="103">
        <f>SUM(H36:I36)</f>
        <v>-0.09999999999999998</v>
      </c>
      <c r="K36" s="50"/>
      <c r="L36" s="51" t="s">
        <v>77</v>
      </c>
      <c r="M36" s="4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</row>
    <row r="37" spans="1:160" s="5" customFormat="1" ht="21" customHeight="1" thickBot="1">
      <c r="A37" s="27"/>
      <c r="B37" s="4"/>
      <c r="C37" s="4"/>
      <c r="D37" s="227" t="s">
        <v>100</v>
      </c>
      <c r="E37" s="227"/>
      <c r="F37" s="227"/>
      <c r="G37" s="193"/>
      <c r="H37" s="227" t="s">
        <v>101</v>
      </c>
      <c r="I37" s="227"/>
      <c r="J37" s="227"/>
      <c r="K37" s="28"/>
      <c r="L37" s="28"/>
      <c r="M37" s="2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2" customFormat="1" ht="21" customHeight="1" thickBot="1">
      <c r="A38" s="121" t="s">
        <v>45</v>
      </c>
      <c r="B38" s="122"/>
      <c r="C38" s="122"/>
      <c r="D38" s="57">
        <f>D11+D13-D17-D25-D34</f>
        <v>115.70000000000002</v>
      </c>
      <c r="E38" s="58">
        <f>E11+E13-E17-E25-E34</f>
        <v>10.899999999999999</v>
      </c>
      <c r="F38" s="59">
        <f>SUM(D38:E38)</f>
        <v>126.60000000000002</v>
      </c>
      <c r="G38" s="194">
        <f>ROUND((F38-J38)/(J38)*(100),2)</f>
        <v>-9.57</v>
      </c>
      <c r="H38" s="123">
        <f>H11+H13-H17-H25-H34</f>
        <v>134.90000000000003</v>
      </c>
      <c r="I38" s="58">
        <f>+I11+I13-I17-I27-I34</f>
        <v>5.1</v>
      </c>
      <c r="J38" s="59">
        <f>SUM(H38:I38)</f>
        <v>140.00000000000003</v>
      </c>
      <c r="K38" s="124"/>
      <c r="L38" s="124"/>
      <c r="M38" s="125" t="s">
        <v>46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</row>
    <row r="39" spans="1:160" s="2" customFormat="1" ht="9" customHeight="1" thickBot="1">
      <c r="A39" s="126"/>
      <c r="B39" s="127"/>
      <c r="C39" s="127"/>
      <c r="D39" s="214"/>
      <c r="E39" s="214"/>
      <c r="F39" s="214"/>
      <c r="G39" s="202"/>
      <c r="H39" s="213"/>
      <c r="I39" s="213"/>
      <c r="J39" s="213"/>
      <c r="K39" s="206"/>
      <c r="L39" s="206"/>
      <c r="M39" s="4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</row>
    <row r="40" spans="1:160" s="2" customFormat="1" ht="21" customHeight="1">
      <c r="A40" s="116" t="s">
        <v>79</v>
      </c>
      <c r="B40" s="19"/>
      <c r="C40" s="19"/>
      <c r="D40" s="31">
        <f>SUM(D41:D42)</f>
        <v>115.7</v>
      </c>
      <c r="E40" s="32">
        <f>SUM(E41:E42)</f>
        <v>10.9</v>
      </c>
      <c r="F40" s="35">
        <f>SUM(F41:F42)</f>
        <v>126.6</v>
      </c>
      <c r="G40" s="197">
        <f>ROUND((F40-J40)/(J40)*(100),2)</f>
        <v>-9.57</v>
      </c>
      <c r="H40" s="31">
        <f>SUM(H41:H42)</f>
        <v>134.9</v>
      </c>
      <c r="I40" s="32">
        <f>SUM(I41:I42)</f>
        <v>5.1</v>
      </c>
      <c r="J40" s="35">
        <f>SUM(H40:I40)</f>
        <v>140</v>
      </c>
      <c r="K40" s="23"/>
      <c r="L40" s="23"/>
      <c r="M40" s="24" t="s">
        <v>80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</row>
    <row r="41" spans="1:160" s="2" customFormat="1" ht="21" customHeight="1">
      <c r="A41" s="129"/>
      <c r="B41" s="37" t="s">
        <v>47</v>
      </c>
      <c r="C41" s="38"/>
      <c r="D41" s="39">
        <v>71.7</v>
      </c>
      <c r="E41" s="40">
        <v>9</v>
      </c>
      <c r="F41" s="41">
        <f>SUM(D41:E41)</f>
        <v>80.7</v>
      </c>
      <c r="G41" s="195">
        <f>ROUND((F41-J41)/(J41)*(100),2)</f>
        <v>-7.45</v>
      </c>
      <c r="H41" s="39">
        <v>84.2</v>
      </c>
      <c r="I41" s="40">
        <v>3</v>
      </c>
      <c r="J41" s="41">
        <f>SUM(H41:I41)</f>
        <v>87.2</v>
      </c>
      <c r="K41" s="42"/>
      <c r="L41" s="43" t="s">
        <v>87</v>
      </c>
      <c r="M41" s="4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</row>
    <row r="42" spans="1:160" s="2" customFormat="1" ht="21" customHeight="1" thickBot="1">
      <c r="A42" s="129"/>
      <c r="B42" s="118" t="s">
        <v>48</v>
      </c>
      <c r="C42" s="119"/>
      <c r="D42" s="82">
        <v>44</v>
      </c>
      <c r="E42" s="83">
        <v>1.9</v>
      </c>
      <c r="F42" s="176">
        <f>SUM(D42:E42)</f>
        <v>45.9</v>
      </c>
      <c r="G42" s="200">
        <f>ROUND((F42-J42)/(J42)*(100),2)</f>
        <v>-13.07</v>
      </c>
      <c r="H42" s="82">
        <v>50.7</v>
      </c>
      <c r="I42" s="83">
        <v>2.1</v>
      </c>
      <c r="J42" s="176">
        <f>SUM(H42:I42)</f>
        <v>52.800000000000004</v>
      </c>
      <c r="K42" s="50"/>
      <c r="L42" s="51" t="s">
        <v>49</v>
      </c>
      <c r="M42" s="4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</row>
    <row r="43" spans="1:160" s="2" customFormat="1" ht="9" customHeight="1" thickBot="1">
      <c r="A43" s="116"/>
      <c r="B43" s="19"/>
      <c r="C43" s="19"/>
      <c r="D43" s="54"/>
      <c r="E43" s="54"/>
      <c r="F43" s="54"/>
      <c r="G43" s="53"/>
      <c r="H43" s="54"/>
      <c r="I43" s="54"/>
      <c r="J43" s="54"/>
      <c r="K43" s="23"/>
      <c r="L43" s="23"/>
      <c r="M43" s="4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</row>
    <row r="44" spans="1:160" s="2" customFormat="1" ht="21" customHeight="1" thickBot="1">
      <c r="A44" s="130" t="s">
        <v>81</v>
      </c>
      <c r="B44" s="131"/>
      <c r="C44" s="131"/>
      <c r="D44" s="20">
        <v>6.5</v>
      </c>
      <c r="E44" s="132">
        <v>0</v>
      </c>
      <c r="F44" s="22">
        <f>SUM(D44:E44)</f>
        <v>6.5</v>
      </c>
      <c r="G44" s="133" t="s">
        <v>15</v>
      </c>
      <c r="H44" s="20">
        <v>18.3</v>
      </c>
      <c r="I44" s="132">
        <v>0</v>
      </c>
      <c r="J44" s="22">
        <f>SUM(H44:I44)</f>
        <v>18.3</v>
      </c>
      <c r="K44" s="134"/>
      <c r="L44" s="134"/>
      <c r="M44" s="135" t="s">
        <v>82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</row>
    <row r="45" spans="1:160" s="2" customFormat="1" ht="10.5" customHeight="1" thickBot="1">
      <c r="A45" s="136"/>
      <c r="B45" s="137"/>
      <c r="C45" s="137"/>
      <c r="D45" s="138"/>
      <c r="E45" s="139"/>
      <c r="F45" s="140"/>
      <c r="G45" s="141"/>
      <c r="H45" s="138"/>
      <c r="I45" s="139"/>
      <c r="J45" s="140"/>
      <c r="K45" s="128"/>
      <c r="L45" s="128"/>
      <c r="M45" s="14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</row>
    <row r="46" spans="1:13" s="2" customFormat="1" ht="21" customHeight="1">
      <c r="A46" s="143" t="s">
        <v>50</v>
      </c>
      <c r="B46" s="144"/>
      <c r="C46" s="144"/>
      <c r="D46" s="145"/>
      <c r="E46" s="146"/>
      <c r="F46" s="147"/>
      <c r="G46" s="148"/>
      <c r="H46" s="145"/>
      <c r="I46" s="146"/>
      <c r="J46" s="147"/>
      <c r="K46" s="207" t="s">
        <v>51</v>
      </c>
      <c r="L46" s="206"/>
      <c r="M46" s="208"/>
    </row>
    <row r="47" spans="1:13" s="2" customFormat="1" ht="21" customHeight="1">
      <c r="A47" s="149" t="s">
        <v>52</v>
      </c>
      <c r="B47" s="150"/>
      <c r="C47" s="150"/>
      <c r="D47" s="151"/>
      <c r="E47" s="152"/>
      <c r="F47" s="153"/>
      <c r="G47" s="154"/>
      <c r="H47" s="151"/>
      <c r="I47" s="152"/>
      <c r="J47" s="153"/>
      <c r="K47" s="209" t="s">
        <v>53</v>
      </c>
      <c r="L47" s="210"/>
      <c r="M47" s="211"/>
    </row>
    <row r="48" spans="1:13" s="2" customFormat="1" ht="21" customHeight="1">
      <c r="A48" s="212" t="s">
        <v>54</v>
      </c>
      <c r="B48" s="204"/>
      <c r="C48" s="205"/>
      <c r="D48" s="151"/>
      <c r="E48" s="152"/>
      <c r="F48" s="153"/>
      <c r="G48" s="154"/>
      <c r="H48" s="151"/>
      <c r="I48" s="152"/>
      <c r="J48" s="153"/>
      <c r="K48" s="209" t="s">
        <v>55</v>
      </c>
      <c r="L48" s="210"/>
      <c r="M48" s="211"/>
    </row>
    <row r="49" spans="1:13" s="2" customFormat="1" ht="21" customHeight="1">
      <c r="A49" s="155"/>
      <c r="B49" s="74" t="s">
        <v>56</v>
      </c>
      <c r="C49" s="74"/>
      <c r="D49" s="156">
        <v>0</v>
      </c>
      <c r="E49" s="157">
        <v>0</v>
      </c>
      <c r="F49" s="158">
        <f>SUM(D49:E49)</f>
        <v>0</v>
      </c>
      <c r="G49" s="159" t="s">
        <v>15</v>
      </c>
      <c r="H49" s="156">
        <v>0</v>
      </c>
      <c r="I49" s="157">
        <v>0</v>
      </c>
      <c r="J49" s="158">
        <f>SUM(H49:I49)</f>
        <v>0</v>
      </c>
      <c r="K49" s="266" t="s">
        <v>57</v>
      </c>
      <c r="L49" s="267"/>
      <c r="M49" s="44"/>
    </row>
    <row r="50" spans="1:13" s="2" customFormat="1" ht="21" customHeight="1">
      <c r="A50" s="155"/>
      <c r="B50" s="74" t="s">
        <v>58</v>
      </c>
      <c r="C50" s="74"/>
      <c r="D50" s="156">
        <v>0</v>
      </c>
      <c r="E50" s="157">
        <v>0</v>
      </c>
      <c r="F50" s="160">
        <f>SUM(D50:E50)</f>
        <v>0</v>
      </c>
      <c r="G50" s="159" t="s">
        <v>15</v>
      </c>
      <c r="H50" s="156">
        <v>0</v>
      </c>
      <c r="I50" s="157">
        <v>0</v>
      </c>
      <c r="J50" s="160">
        <f>SUM(H50:I50)</f>
        <v>0</v>
      </c>
      <c r="K50" s="266" t="s">
        <v>59</v>
      </c>
      <c r="L50" s="267"/>
      <c r="M50" s="44"/>
    </row>
    <row r="51" spans="1:13" s="2" customFormat="1" ht="21" customHeight="1">
      <c r="A51" s="155"/>
      <c r="B51" s="74" t="s">
        <v>60</v>
      </c>
      <c r="C51" s="74"/>
      <c r="D51" s="156">
        <v>0</v>
      </c>
      <c r="E51" s="157">
        <v>0</v>
      </c>
      <c r="F51" s="158">
        <f>SUM(D51:E51)</f>
        <v>0</v>
      </c>
      <c r="G51" s="159" t="s">
        <v>15</v>
      </c>
      <c r="H51" s="156">
        <v>0</v>
      </c>
      <c r="I51" s="157">
        <v>0</v>
      </c>
      <c r="J51" s="158">
        <f>SUM(H51:I51)</f>
        <v>0</v>
      </c>
      <c r="K51" s="266" t="s">
        <v>61</v>
      </c>
      <c r="L51" s="267"/>
      <c r="M51" s="44"/>
    </row>
    <row r="52" spans="1:13" s="2" customFormat="1" ht="21" customHeight="1">
      <c r="A52" s="155"/>
      <c r="B52" s="74" t="s">
        <v>62</v>
      </c>
      <c r="C52" s="74"/>
      <c r="D52" s="156">
        <v>0</v>
      </c>
      <c r="E52" s="161">
        <v>0</v>
      </c>
      <c r="F52" s="158">
        <f>SUM(D52:E52)</f>
        <v>0</v>
      </c>
      <c r="G52" s="159" t="s">
        <v>15</v>
      </c>
      <c r="H52" s="156">
        <v>0</v>
      </c>
      <c r="I52" s="161">
        <v>0</v>
      </c>
      <c r="J52" s="158">
        <f>SUM(H52:I52)</f>
        <v>0</v>
      </c>
      <c r="K52" s="266" t="s">
        <v>107</v>
      </c>
      <c r="L52" s="267"/>
      <c r="M52" s="44"/>
    </row>
    <row r="53" spans="1:13" s="2" customFormat="1" ht="21" customHeight="1" thickBot="1">
      <c r="A53" s="162"/>
      <c r="B53" s="163" t="s">
        <v>63</v>
      </c>
      <c r="C53" s="163"/>
      <c r="D53" s="164">
        <f>D49-D51</f>
        <v>0</v>
      </c>
      <c r="E53" s="165">
        <f>E49-E51</f>
        <v>0</v>
      </c>
      <c r="F53" s="166">
        <f>SUM(D53:E53)</f>
        <v>0</v>
      </c>
      <c r="G53" s="167" t="s">
        <v>15</v>
      </c>
      <c r="H53" s="168">
        <f>+H49+H50-H51-H52</f>
        <v>0</v>
      </c>
      <c r="I53" s="165">
        <f>I49-I51</f>
        <v>0</v>
      </c>
      <c r="J53" s="166">
        <f>SUM(H53:I53)</f>
        <v>0</v>
      </c>
      <c r="K53" s="264" t="s">
        <v>64</v>
      </c>
      <c r="L53" s="265"/>
      <c r="M53" s="169"/>
    </row>
    <row r="54" spans="1:165" ht="7.5" customHeigh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  <c r="FE54" s="174"/>
      <c r="FF54" s="174"/>
      <c r="FG54" s="174"/>
      <c r="FH54" s="174"/>
      <c r="FI54" s="174"/>
    </row>
    <row r="55" spans="1:13" s="174" customFormat="1" ht="19.5">
      <c r="A55" s="182" t="s">
        <v>65</v>
      </c>
      <c r="G55" s="171" t="s">
        <v>83</v>
      </c>
      <c r="M55" s="170" t="s">
        <v>66</v>
      </c>
    </row>
    <row r="56" spans="1:13" s="174" customFormat="1" ht="19.5">
      <c r="A56" s="183"/>
      <c r="G56" s="172" t="s">
        <v>86</v>
      </c>
      <c r="M56" s="191"/>
    </row>
    <row r="57" spans="1:13" s="174" customFormat="1" ht="19.5">
      <c r="A57" s="183"/>
      <c r="F57" s="187" t="s">
        <v>108</v>
      </c>
      <c r="G57" s="179">
        <v>0</v>
      </c>
      <c r="H57" s="186" t="s">
        <v>109</v>
      </c>
      <c r="M57" s="191"/>
    </row>
    <row r="58" spans="1:13" s="174" customFormat="1" ht="19.5">
      <c r="A58" s="183"/>
      <c r="F58" s="185" t="s">
        <v>97</v>
      </c>
      <c r="G58" s="179">
        <v>113</v>
      </c>
      <c r="H58" s="186" t="s">
        <v>98</v>
      </c>
      <c r="M58" s="191"/>
    </row>
    <row r="59" spans="1:13" s="174" customFormat="1" ht="19.5">
      <c r="A59" s="183"/>
      <c r="F59" s="203" t="s">
        <v>92</v>
      </c>
      <c r="G59" s="180" t="s">
        <v>99</v>
      </c>
      <c r="H59" s="173" t="s">
        <v>93</v>
      </c>
      <c r="M59" s="191"/>
    </row>
    <row r="60" spans="1:13" s="174" customFormat="1" ht="19.5">
      <c r="A60" s="184" t="s">
        <v>67</v>
      </c>
      <c r="G60" s="171" t="s">
        <v>84</v>
      </c>
      <c r="M60" s="170" t="s">
        <v>68</v>
      </c>
    </row>
    <row r="61" spans="1:13" s="174" customFormat="1" ht="19.5">
      <c r="A61" s="182" t="s">
        <v>110</v>
      </c>
      <c r="G61" s="171" t="s">
        <v>85</v>
      </c>
      <c r="M61" s="170" t="s">
        <v>89</v>
      </c>
    </row>
    <row r="62" spans="1:13" s="174" customFormat="1" ht="20.25" thickBot="1">
      <c r="A62" s="177" t="s">
        <v>88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78" t="s">
        <v>90</v>
      </c>
    </row>
    <row r="63" s="174" customFormat="1" ht="12.75"/>
    <row r="64" s="174" customFormat="1" ht="12.75"/>
    <row r="65" s="174" customFormat="1" ht="12.75"/>
    <row r="66" s="174" customFormat="1" ht="12.75"/>
    <row r="67" s="174" customFormat="1" ht="12.75"/>
    <row r="68" s="174" customFormat="1" ht="12.75"/>
    <row r="69" s="174" customFormat="1" ht="12.75"/>
    <row r="70" s="174" customFormat="1" ht="12.75"/>
    <row r="71" s="174" customFormat="1" ht="12.75"/>
    <row r="72" s="174" customFormat="1" ht="12.75"/>
    <row r="73" s="174" customFormat="1" ht="12.75"/>
    <row r="74" s="174" customFormat="1" ht="12.75"/>
    <row r="75" s="174" customFormat="1" ht="12.75"/>
    <row r="76" s="174" customFormat="1" ht="12.75"/>
    <row r="77" s="174" customFormat="1" ht="12.75"/>
    <row r="78" s="174" customFormat="1" ht="12.75"/>
    <row r="79" s="174" customFormat="1" ht="12.75"/>
    <row r="80" s="174" customFormat="1" ht="12.75"/>
    <row r="81" s="174" customFormat="1" ht="12.75"/>
    <row r="82" s="174" customFormat="1" ht="12.75"/>
    <row r="83" s="174" customFormat="1" ht="12.75"/>
    <row r="84" s="174" customFormat="1" ht="12.75"/>
    <row r="85" s="174" customFormat="1" ht="12.75"/>
    <row r="86" s="174" customFormat="1" ht="12.75"/>
    <row r="87" s="174" customFormat="1" ht="12.75"/>
    <row r="88" s="174" customFormat="1" ht="12.75"/>
    <row r="89" s="174" customFormat="1" ht="12.75"/>
    <row r="90" s="174" customFormat="1" ht="12.75"/>
    <row r="91" s="174" customFormat="1" ht="12.75"/>
    <row r="92" s="174" customFormat="1" ht="12.75"/>
    <row r="93" s="174" customFormat="1" ht="12.75"/>
    <row r="94" s="174" customFormat="1" ht="12.75"/>
    <row r="95" s="174" customFormat="1" ht="12.75"/>
    <row r="96" s="174" customFormat="1" ht="12.75"/>
    <row r="97" s="174" customFormat="1" ht="12.75"/>
    <row r="98" s="174" customFormat="1" ht="12.75"/>
    <row r="99" s="174" customFormat="1" ht="12.75"/>
    <row r="100" s="174" customFormat="1" ht="12.75"/>
    <row r="101" s="174" customFormat="1" ht="12.75"/>
    <row r="102" s="174" customFormat="1" ht="12.75"/>
    <row r="103" s="174" customFormat="1" ht="12.75"/>
    <row r="104" s="174" customFormat="1" ht="12.75"/>
    <row r="105" s="174" customFormat="1" ht="12.75"/>
    <row r="106" s="174" customFormat="1" ht="12.75"/>
    <row r="107" s="174" customFormat="1" ht="12.75"/>
    <row r="108" s="174" customFormat="1" ht="12.75"/>
    <row r="109" s="174" customFormat="1" ht="12.75"/>
    <row r="110" s="174" customFormat="1" ht="12.75"/>
    <row r="111" s="174" customFormat="1" ht="12.75"/>
    <row r="112" s="174" customFormat="1" ht="12.75"/>
    <row r="113" s="174" customFormat="1" ht="12.75"/>
    <row r="114" s="174" customFormat="1" ht="12.75"/>
    <row r="115" s="174" customFormat="1" ht="12.75"/>
    <row r="116" s="174" customFormat="1" ht="12.75"/>
    <row r="117" s="174" customFormat="1" ht="12.75"/>
    <row r="118" s="174" customFormat="1" ht="12.75"/>
    <row r="119" s="174" customFormat="1" ht="12.75"/>
    <row r="120" s="174" customFormat="1" ht="12.75"/>
    <row r="121" s="174" customFormat="1" ht="12.75"/>
    <row r="122" s="174" customFormat="1" ht="12.75"/>
    <row r="123" s="174" customFormat="1" ht="12.75"/>
    <row r="124" s="174" customFormat="1" ht="12.75"/>
    <row r="125" s="174" customFormat="1" ht="12.75"/>
    <row r="126" s="174" customFormat="1" ht="12.75"/>
    <row r="127" s="174" customFormat="1" ht="12.75"/>
    <row r="128" s="174" customFormat="1" ht="12.75"/>
    <row r="129" s="174" customFormat="1" ht="12.75"/>
    <row r="130" s="174" customFormat="1" ht="12.75"/>
    <row r="131" s="174" customFormat="1" ht="12.75"/>
    <row r="132" s="174" customFormat="1" ht="12.75"/>
    <row r="133" s="174" customFormat="1" ht="12.75"/>
    <row r="134" s="174" customFormat="1" ht="12.75"/>
    <row r="135" s="174" customFormat="1" ht="12.75"/>
    <row r="136" s="174" customFormat="1" ht="12.75"/>
    <row r="137" s="174" customFormat="1" ht="12.75"/>
    <row r="138" s="174" customFormat="1" ht="12.75"/>
    <row r="139" s="174" customFormat="1" ht="12.75"/>
    <row r="140" s="174" customFormat="1" ht="12.75"/>
    <row r="141" s="174" customFormat="1" ht="12.75"/>
    <row r="142" s="174" customFormat="1" ht="12.75"/>
    <row r="143" s="174" customFormat="1" ht="12.75"/>
    <row r="144" s="174" customFormat="1" ht="12.75"/>
    <row r="145" s="174" customFormat="1" ht="12.75"/>
    <row r="146" s="174" customFormat="1" ht="12.75"/>
    <row r="147" s="174" customFormat="1" ht="12.75"/>
    <row r="148" s="174" customFormat="1" ht="12.75"/>
    <row r="149" s="174" customFormat="1" ht="12.75"/>
    <row r="150" s="174" customFormat="1" ht="12.75"/>
    <row r="151" s="174" customFormat="1" ht="12.75"/>
    <row r="152" s="174" customFormat="1" ht="12.75"/>
    <row r="153" s="174" customFormat="1" ht="12.75"/>
    <row r="154" s="174" customFormat="1" ht="12.75"/>
    <row r="155" s="174" customFormat="1" ht="12.75"/>
    <row r="156" s="174" customFormat="1" ht="12.75"/>
    <row r="157" s="174" customFormat="1" ht="12.75"/>
    <row r="158" s="174" customFormat="1" ht="12.75"/>
    <row r="159" s="174" customFormat="1" ht="12.75"/>
    <row r="160" s="174" customFormat="1" ht="12.75"/>
    <row r="161" s="174" customFormat="1" ht="12.75"/>
    <row r="162" s="174" customFormat="1" ht="12.75"/>
    <row r="163" s="174" customFormat="1" ht="12.75"/>
    <row r="164" s="174" customFormat="1" ht="12.75"/>
    <row r="165" s="174" customFormat="1" ht="12.75"/>
    <row r="166" s="174" customFormat="1" ht="12.75"/>
    <row r="167" s="174" customFormat="1" ht="12.75"/>
    <row r="168" s="174" customFormat="1" ht="12.75"/>
    <row r="169" s="174" customFormat="1" ht="12.75"/>
    <row r="170" s="174" customFormat="1" ht="12.75"/>
    <row r="171" s="174" customFormat="1" ht="12.75"/>
    <row r="172" s="174" customFormat="1" ht="12.75"/>
    <row r="173" s="174" customFormat="1" ht="12.75"/>
    <row r="174" s="174" customFormat="1" ht="12.75"/>
    <row r="175" s="174" customFormat="1" ht="12.75"/>
    <row r="176" s="174" customFormat="1" ht="12.75"/>
    <row r="177" s="174" customFormat="1" ht="12.75"/>
    <row r="178" s="174" customFormat="1" ht="12.75"/>
    <row r="179" s="174" customFormat="1" ht="12.75"/>
    <row r="180" s="174" customFormat="1" ht="12.75"/>
    <row r="181" s="174" customFormat="1" ht="12.75"/>
    <row r="182" s="174" customFormat="1" ht="12.75"/>
    <row r="183" s="174" customFormat="1" ht="12.75"/>
    <row r="184" s="174" customFormat="1" ht="12.75"/>
    <row r="185" s="174" customFormat="1" ht="12.75"/>
    <row r="186" s="174" customFormat="1" ht="12.75"/>
    <row r="187" s="174" customFormat="1" ht="12.75"/>
    <row r="188" s="174" customFormat="1" ht="12.75"/>
    <row r="189" s="174" customFormat="1" ht="12.75"/>
    <row r="190" s="174" customFormat="1" ht="12.75"/>
    <row r="191" s="174" customFormat="1" ht="12.75"/>
    <row r="192" s="174" customFormat="1" ht="12.75"/>
    <row r="193" s="174" customFormat="1" ht="12.75"/>
    <row r="194" s="174" customFormat="1" ht="12.75"/>
    <row r="195" s="174" customFormat="1" ht="12.75"/>
    <row r="196" s="174" customFormat="1" ht="12.75"/>
    <row r="197" s="174" customFormat="1" ht="12.75"/>
    <row r="198" s="174" customFormat="1" ht="12.75"/>
    <row r="199" s="174" customFormat="1" ht="12.75"/>
    <row r="200" s="174" customFormat="1" ht="12.75"/>
    <row r="201" s="174" customFormat="1" ht="12.75"/>
    <row r="202" s="174" customFormat="1" ht="12.75"/>
    <row r="203" s="174" customFormat="1" ht="12.75"/>
    <row r="204" s="174" customFormat="1" ht="12.75"/>
    <row r="205" s="174" customFormat="1" ht="12.75"/>
    <row r="206" s="174" customFormat="1" ht="12.75"/>
    <row r="207" s="174" customFormat="1" ht="12.75"/>
    <row r="208" s="174" customFormat="1" ht="12.75"/>
    <row r="209" s="174" customFormat="1" ht="12.75"/>
    <row r="210" s="174" customFormat="1" ht="12.75"/>
    <row r="211" s="174" customFormat="1" ht="12.75"/>
    <row r="212" s="174" customFormat="1" ht="12.75"/>
    <row r="213" s="174" customFormat="1" ht="12.75"/>
    <row r="214" s="174" customFormat="1" ht="12.75"/>
    <row r="215" s="174" customFormat="1" ht="12.75"/>
    <row r="216" s="174" customFormat="1" ht="12.75"/>
    <row r="217" s="174" customFormat="1" ht="12.75"/>
    <row r="218" s="174" customFormat="1" ht="12.75"/>
    <row r="219" s="174" customFormat="1" ht="12.75"/>
    <row r="220" s="174" customFormat="1" ht="12.75"/>
    <row r="221" s="174" customFormat="1" ht="12.75"/>
    <row r="222" s="174" customFormat="1" ht="12.75"/>
    <row r="223" s="174" customFormat="1" ht="12.75"/>
    <row r="224" s="174" customFormat="1" ht="12.75"/>
    <row r="225" s="174" customFormat="1" ht="12.75"/>
    <row r="226" s="174" customFormat="1" ht="12.75"/>
    <row r="227" s="174" customFormat="1" ht="12.75"/>
    <row r="228" s="174" customFormat="1" ht="12.75"/>
    <row r="229" s="174" customFormat="1" ht="12.75"/>
    <row r="230" s="174" customFormat="1" ht="12.75"/>
    <row r="231" s="174" customFormat="1" ht="12.75"/>
    <row r="232" s="174" customFormat="1" ht="12.75"/>
    <row r="233" s="174" customFormat="1" ht="12.75"/>
    <row r="234" s="174" customFormat="1" ht="12.75"/>
    <row r="235" s="174" customFormat="1" ht="12.75"/>
    <row r="236" s="174" customFormat="1" ht="12.75"/>
    <row r="237" s="174" customFormat="1" ht="12.75"/>
    <row r="238" s="174" customFormat="1" ht="12.75"/>
    <row r="239" s="174" customFormat="1" ht="12.75"/>
    <row r="240" s="174" customFormat="1" ht="12.75"/>
    <row r="241" s="174" customFormat="1" ht="12.75"/>
    <row r="242" s="174" customFormat="1" ht="12.75"/>
    <row r="243" s="174" customFormat="1" ht="12.75"/>
    <row r="244" s="174" customFormat="1" ht="12.75"/>
    <row r="245" s="174" customFormat="1" ht="12.75"/>
    <row r="246" s="174" customFormat="1" ht="12.75"/>
    <row r="247" s="174" customFormat="1" ht="12.75"/>
    <row r="248" s="174" customFormat="1" ht="12.75"/>
    <row r="249" s="174" customFormat="1" ht="12.75"/>
    <row r="250" s="174" customFormat="1" ht="12.75"/>
    <row r="251" s="174" customFormat="1" ht="12.75"/>
    <row r="252" s="174" customFormat="1" ht="12.75"/>
    <row r="253" s="174" customFormat="1" ht="12.75"/>
    <row r="254" s="174" customFormat="1" ht="12.75"/>
    <row r="255" s="174" customFormat="1" ht="12.75"/>
    <row r="256" s="174" customFormat="1" ht="12.75"/>
    <row r="257" s="174" customFormat="1" ht="12.75"/>
    <row r="258" s="174" customFormat="1" ht="12.75"/>
    <row r="259" s="174" customFormat="1" ht="12.75"/>
    <row r="260" s="174" customFormat="1" ht="12.75"/>
    <row r="261" s="174" customFormat="1" ht="12.75"/>
    <row r="262" s="174" customFormat="1" ht="12.75"/>
    <row r="263" s="174" customFormat="1" ht="12.75"/>
    <row r="264" s="174" customFormat="1" ht="12.75"/>
    <row r="265" s="174" customFormat="1" ht="12.75"/>
    <row r="266" s="174" customFormat="1" ht="12.75"/>
    <row r="267" s="174" customFormat="1" ht="12.75"/>
    <row r="268" s="174" customFormat="1" ht="12.75"/>
    <row r="269" s="174" customFormat="1" ht="12.75"/>
    <row r="270" s="174" customFormat="1" ht="12.75"/>
    <row r="271" s="174" customFormat="1" ht="12.75"/>
    <row r="272" s="174" customFormat="1" ht="12.75"/>
    <row r="273" s="174" customFormat="1" ht="12.75"/>
    <row r="274" s="174" customFormat="1" ht="12.75"/>
    <row r="275" s="174" customFormat="1" ht="12.75"/>
    <row r="276" s="174" customFormat="1" ht="12.75"/>
    <row r="277" s="174" customFormat="1" ht="12.75"/>
    <row r="278" s="174" customFormat="1" ht="12.75"/>
    <row r="279" s="174" customFormat="1" ht="12.75"/>
    <row r="280" s="174" customFormat="1" ht="12.75"/>
    <row r="281" s="174" customFormat="1" ht="12.75"/>
    <row r="282" s="174" customFormat="1" ht="12.75"/>
    <row r="283" s="174" customFormat="1" ht="12.75"/>
    <row r="284" s="174" customFormat="1" ht="12.75"/>
    <row r="285" s="174" customFormat="1" ht="12.75"/>
    <row r="286" s="174" customFormat="1" ht="12.75"/>
    <row r="287" s="174" customFormat="1" ht="12.75"/>
    <row r="288" s="174" customFormat="1" ht="12.75"/>
    <row r="289" s="174" customFormat="1" ht="12.75"/>
    <row r="290" s="174" customFormat="1" ht="12.75"/>
    <row r="291" s="174" customFormat="1" ht="12.75"/>
    <row r="292" s="174" customFormat="1" ht="12.75"/>
    <row r="293" s="174" customFormat="1" ht="12.75"/>
    <row r="294" s="174" customFormat="1" ht="12.75"/>
    <row r="295" s="174" customFormat="1" ht="12.75"/>
    <row r="296" s="174" customFormat="1" ht="12.75"/>
    <row r="297" s="174" customFormat="1" ht="12.75"/>
    <row r="298" s="174" customFormat="1" ht="12.75"/>
    <row r="299" s="174" customFormat="1" ht="12.75"/>
    <row r="300" s="174" customFormat="1" ht="12.75"/>
    <row r="301" s="174" customFormat="1" ht="12.75"/>
    <row r="302" s="174" customFormat="1" ht="12.75"/>
    <row r="303" s="174" customFormat="1" ht="12.75"/>
    <row r="304" s="174" customFormat="1" ht="12.75"/>
    <row r="305" s="174" customFormat="1" ht="12.75"/>
    <row r="306" s="174" customFormat="1" ht="12.75"/>
    <row r="307" s="174" customFormat="1" ht="12.75"/>
    <row r="308" s="174" customFormat="1" ht="12.75"/>
    <row r="309" s="174" customFormat="1" ht="12.75"/>
    <row r="310" s="174" customFormat="1" ht="12.75"/>
    <row r="311" s="174" customFormat="1" ht="12.75"/>
    <row r="312" s="174" customFormat="1" ht="12.75"/>
    <row r="313" s="174" customFormat="1" ht="12.75"/>
    <row r="314" s="174" customFormat="1" ht="12.75"/>
    <row r="315" s="174" customFormat="1" ht="12.75"/>
    <row r="316" s="174" customFormat="1" ht="12.75"/>
    <row r="317" s="174" customFormat="1" ht="12.75"/>
    <row r="318" s="174" customFormat="1" ht="12.75"/>
    <row r="319" s="174" customFormat="1" ht="12.75"/>
    <row r="320" s="174" customFormat="1" ht="12.75"/>
    <row r="321" s="174" customFormat="1" ht="12.75"/>
    <row r="322" s="174" customFormat="1" ht="12.75"/>
    <row r="323" s="174" customFormat="1" ht="12.75"/>
    <row r="324" s="174" customFormat="1" ht="12.75"/>
    <row r="325" s="174" customFormat="1" ht="12.75"/>
    <row r="326" s="174" customFormat="1" ht="12.75"/>
    <row r="327" s="174" customFormat="1" ht="12.75"/>
    <row r="328" s="174" customFormat="1" ht="12.75"/>
    <row r="329" s="174" customFormat="1" ht="12.75"/>
    <row r="330" s="174" customFormat="1" ht="12.75"/>
    <row r="331" s="174" customFormat="1" ht="12.75"/>
    <row r="332" s="174" customFormat="1" ht="12.75"/>
    <row r="333" s="174" customFormat="1" ht="12.75"/>
    <row r="334" s="174" customFormat="1" ht="12.75"/>
    <row r="335" s="174" customFormat="1" ht="12.75"/>
    <row r="336" s="174" customFormat="1" ht="12.75"/>
    <row r="337" s="174" customFormat="1" ht="12.75"/>
    <row r="338" s="174" customFormat="1" ht="12.75"/>
    <row r="339" s="174" customFormat="1" ht="12.75"/>
    <row r="340" s="174" customFormat="1" ht="12.75"/>
    <row r="341" s="174" customFormat="1" ht="12.75"/>
    <row r="342" s="174" customFormat="1" ht="12.75"/>
    <row r="343" s="174" customFormat="1" ht="12.75"/>
    <row r="344" s="174" customFormat="1" ht="12.75"/>
    <row r="345" s="174" customFormat="1" ht="12.75"/>
    <row r="346" s="174" customFormat="1" ht="12.75"/>
    <row r="347" s="174" customFormat="1" ht="12.75"/>
    <row r="348" s="174" customFormat="1" ht="12.75"/>
    <row r="349" s="174" customFormat="1" ht="12.75"/>
    <row r="350" s="174" customFormat="1" ht="12.75"/>
    <row r="351" s="174" customFormat="1" ht="12.75"/>
    <row r="352" s="174" customFormat="1" ht="12.75"/>
    <row r="353" s="174" customFormat="1" ht="12.75"/>
    <row r="354" s="174" customFormat="1" ht="12.75"/>
    <row r="355" s="174" customFormat="1" ht="12.75"/>
    <row r="356" s="174" customFormat="1" ht="12.75"/>
    <row r="357" s="174" customFormat="1" ht="12.75"/>
    <row r="358" s="174" customFormat="1" ht="12.75"/>
    <row r="359" s="174" customFormat="1" ht="12.75"/>
    <row r="360" s="174" customFormat="1" ht="12.75"/>
    <row r="361" s="174" customFormat="1" ht="12.75"/>
    <row r="362" s="174" customFormat="1" ht="12.75"/>
    <row r="363" s="174" customFormat="1" ht="12.75"/>
    <row r="364" s="174" customFormat="1" ht="12.75"/>
    <row r="365" s="174" customFormat="1" ht="12.75"/>
    <row r="366" s="174" customFormat="1" ht="12.75"/>
    <row r="367" s="174" customFormat="1" ht="12.75"/>
    <row r="368" s="174" customFormat="1" ht="12.75"/>
    <row r="369" s="174" customFormat="1" ht="12.75"/>
    <row r="370" s="174" customFormat="1" ht="12.75"/>
    <row r="371" s="174" customFormat="1" ht="12.75"/>
    <row r="372" s="174" customFormat="1" ht="12.75"/>
    <row r="373" s="174" customFormat="1" ht="12.75"/>
    <row r="374" s="174" customFormat="1" ht="12.75"/>
    <row r="375" s="174" customFormat="1" ht="12.75"/>
    <row r="376" s="174" customFormat="1" ht="12.75"/>
    <row r="377" s="174" customFormat="1" ht="12.75"/>
    <row r="378" s="174" customFormat="1" ht="12.75"/>
    <row r="379" s="174" customFormat="1" ht="12.75"/>
    <row r="380" s="174" customFormat="1" ht="12.75"/>
    <row r="381" s="174" customFormat="1" ht="12.75"/>
    <row r="382" s="174" customFormat="1" ht="12.75"/>
    <row r="383" s="174" customFormat="1" ht="12.75"/>
    <row r="384" s="174" customFormat="1" ht="12.75"/>
    <row r="385" s="174" customFormat="1" ht="12.75"/>
    <row r="386" s="174" customFormat="1" ht="12.75"/>
    <row r="387" s="174" customFormat="1" ht="12.75"/>
    <row r="388" s="174" customFormat="1" ht="12.75"/>
    <row r="389" s="174" customFormat="1" ht="12.75"/>
    <row r="390" s="174" customFormat="1" ht="12.75"/>
    <row r="391" s="174" customFormat="1" ht="12.75"/>
    <row r="392" s="174" customFormat="1" ht="12.75"/>
    <row r="393" s="174" customFormat="1" ht="12.75"/>
    <row r="394" s="174" customFormat="1" ht="12.75"/>
    <row r="395" s="174" customFormat="1" ht="12.75"/>
    <row r="396" s="174" customFormat="1" ht="12.75"/>
    <row r="397" s="174" customFormat="1" ht="12.75"/>
    <row r="398" s="174" customFormat="1" ht="12.75"/>
    <row r="399" s="174" customFormat="1" ht="12.75"/>
    <row r="400" s="174" customFormat="1" ht="12.75"/>
    <row r="401" s="174" customFormat="1" ht="12.75"/>
    <row r="402" s="174" customFormat="1" ht="12.75"/>
    <row r="403" s="174" customFormat="1" ht="12.75"/>
    <row r="404" s="174" customFormat="1" ht="12.75"/>
    <row r="405" s="174" customFormat="1" ht="12.75"/>
    <row r="406" s="174" customFormat="1" ht="12.75"/>
    <row r="407" s="174" customFormat="1" ht="12.75"/>
    <row r="408" s="174" customFormat="1" ht="12.75"/>
    <row r="409" s="174" customFormat="1" ht="12.75"/>
    <row r="410" s="174" customFormat="1" ht="12.75"/>
    <row r="411" s="174" customFormat="1" ht="12.75"/>
    <row r="412" s="174" customFormat="1" ht="12.75"/>
    <row r="413" s="174" customFormat="1" ht="12.75"/>
    <row r="414" s="174" customFormat="1" ht="12.75"/>
    <row r="415" s="174" customFormat="1" ht="12.75"/>
    <row r="416" s="174" customFormat="1" ht="12.75"/>
    <row r="417" s="174" customFormat="1" ht="12.75"/>
    <row r="418" s="174" customFormat="1" ht="12.75"/>
    <row r="419" s="174" customFormat="1" ht="12.75"/>
    <row r="420" s="174" customFormat="1" ht="12.75"/>
    <row r="421" s="174" customFormat="1" ht="12.75"/>
    <row r="422" s="174" customFormat="1" ht="12.75"/>
    <row r="423" s="174" customFormat="1" ht="12.75"/>
    <row r="424" s="174" customFormat="1" ht="12.75"/>
    <row r="425" s="174" customFormat="1" ht="12.75"/>
    <row r="426" s="174" customFormat="1" ht="12.75"/>
    <row r="427" s="174" customFormat="1" ht="12.75"/>
    <row r="428" s="174" customFormat="1" ht="12.75"/>
    <row r="429" s="174" customFormat="1" ht="12.75"/>
    <row r="430" s="174" customFormat="1" ht="12.75"/>
    <row r="431" s="174" customFormat="1" ht="12.75"/>
    <row r="432" s="174" customFormat="1" ht="12.75"/>
    <row r="433" s="174" customFormat="1" ht="12.75"/>
    <row r="434" s="174" customFormat="1" ht="12.75"/>
    <row r="435" s="174" customFormat="1" ht="12.75"/>
    <row r="436" s="174" customFormat="1" ht="12.75"/>
    <row r="437" s="174" customFormat="1" ht="12.75"/>
    <row r="438" s="174" customFormat="1" ht="12.75"/>
    <row r="439" s="174" customFormat="1" ht="12.75"/>
    <row r="440" s="174" customFormat="1" ht="12.75"/>
    <row r="441" s="174" customFormat="1" ht="12.75"/>
    <row r="442" s="174" customFormat="1" ht="12.75"/>
    <row r="443" s="174" customFormat="1" ht="12.75"/>
    <row r="444" s="174" customFormat="1" ht="12.75"/>
    <row r="445" s="174" customFormat="1" ht="12.75"/>
    <row r="446" s="174" customFormat="1" ht="12.75"/>
    <row r="447" s="174" customFormat="1" ht="12.75"/>
    <row r="448" s="174" customFormat="1" ht="12.75"/>
    <row r="449" s="174" customFormat="1" ht="12.75"/>
    <row r="450" s="174" customFormat="1" ht="12.75"/>
    <row r="451" s="174" customFormat="1" ht="12.75"/>
    <row r="452" s="174" customFormat="1" ht="12.75"/>
    <row r="453" s="174" customFormat="1" ht="12.75"/>
    <row r="454" s="174" customFormat="1" ht="12.75"/>
    <row r="455" s="174" customFormat="1" ht="12.75"/>
    <row r="456" s="174" customFormat="1" ht="12.75"/>
    <row r="457" s="174" customFormat="1" ht="12.75"/>
    <row r="458" s="174" customFormat="1" ht="12.75"/>
    <row r="459" s="174" customFormat="1" ht="12.75"/>
    <row r="460" s="174" customFormat="1" ht="12.75"/>
    <row r="461" s="174" customFormat="1" ht="12.75"/>
    <row r="462" s="174" customFormat="1" ht="12.75"/>
    <row r="463" s="174" customFormat="1" ht="12.75"/>
    <row r="464" s="174" customFormat="1" ht="12.75"/>
    <row r="465" s="174" customFormat="1" ht="12.75"/>
    <row r="466" s="174" customFormat="1" ht="12.75"/>
    <row r="467" s="174" customFormat="1" ht="12.75"/>
    <row r="468" s="174" customFormat="1" ht="12.75"/>
    <row r="469" s="174" customFormat="1" ht="12.75"/>
    <row r="470" s="174" customFormat="1" ht="12.75"/>
    <row r="471" s="174" customFormat="1" ht="12.75"/>
    <row r="472" s="174" customFormat="1" ht="12.75"/>
    <row r="473" s="174" customFormat="1" ht="12.75"/>
    <row r="474" s="174" customFormat="1" ht="12.75"/>
    <row r="475" s="174" customFormat="1" ht="12.75"/>
    <row r="476" s="174" customFormat="1" ht="12.75"/>
    <row r="477" s="174" customFormat="1" ht="12.75"/>
    <row r="478" s="174" customFormat="1" ht="12.75"/>
    <row r="479" s="174" customFormat="1" ht="12.75"/>
    <row r="480" s="174" customFormat="1" ht="12.75"/>
    <row r="481" s="174" customFormat="1" ht="12.75"/>
    <row r="482" s="174" customFormat="1" ht="12.75"/>
    <row r="483" s="174" customFormat="1" ht="12.75"/>
    <row r="484" s="174" customFormat="1" ht="12.75"/>
    <row r="485" s="174" customFormat="1" ht="12.75"/>
    <row r="486" s="174" customFormat="1" ht="12.75"/>
    <row r="487" s="174" customFormat="1" ht="12.75"/>
    <row r="488" s="174" customFormat="1" ht="12.75"/>
    <row r="489" s="174" customFormat="1" ht="12.75"/>
    <row r="490" s="174" customFormat="1" ht="12.75"/>
    <row r="491" s="174" customFormat="1" ht="12.75"/>
    <row r="492" s="174" customFormat="1" ht="12.75"/>
    <row r="493" s="174" customFormat="1" ht="12.75"/>
    <row r="494" s="174" customFormat="1" ht="12.75"/>
    <row r="495" s="174" customFormat="1" ht="12.75"/>
    <row r="496" s="174" customFormat="1" ht="12.75"/>
    <row r="497" s="174" customFormat="1" ht="12.75"/>
    <row r="498" s="174" customFormat="1" ht="12.75"/>
    <row r="499" s="174" customFormat="1" ht="12.75"/>
    <row r="500" s="174" customFormat="1" ht="12.75"/>
    <row r="501" s="174" customFormat="1" ht="12.75"/>
    <row r="502" s="174" customFormat="1" ht="12.75"/>
    <row r="503" s="174" customFormat="1" ht="12.75"/>
    <row r="504" s="174" customFormat="1" ht="12.75"/>
    <row r="505" s="174" customFormat="1" ht="12.75"/>
    <row r="506" s="174" customFormat="1" ht="12.75"/>
    <row r="507" s="174" customFormat="1" ht="12.75"/>
    <row r="508" s="174" customFormat="1" ht="12.75"/>
    <row r="509" s="174" customFormat="1" ht="12.75"/>
    <row r="510" s="174" customFormat="1" ht="12.75"/>
    <row r="511" s="174" customFormat="1" ht="12.75"/>
    <row r="512" s="174" customFormat="1" ht="12.75"/>
    <row r="513" s="174" customFormat="1" ht="12.75"/>
    <row r="514" s="174" customFormat="1" ht="12.75"/>
    <row r="515" s="174" customFormat="1" ht="12.75"/>
    <row r="516" s="174" customFormat="1" ht="12.75"/>
    <row r="517" s="174" customFormat="1" ht="12.75"/>
    <row r="518" s="174" customFormat="1" ht="12.75"/>
    <row r="519" s="174" customFormat="1" ht="12.75"/>
    <row r="520" s="174" customFormat="1" ht="12.75"/>
    <row r="521" s="174" customFormat="1" ht="12.75"/>
    <row r="522" s="174" customFormat="1" ht="12.75"/>
    <row r="523" s="174" customFormat="1" ht="12.75"/>
    <row r="524" s="174" customFormat="1" ht="12.75"/>
    <row r="525" s="174" customFormat="1" ht="12.75"/>
    <row r="526" s="174" customFormat="1" ht="12.75"/>
    <row r="527" s="174" customFormat="1" ht="12.75"/>
    <row r="528" s="174" customFormat="1" ht="12.75"/>
    <row r="529" s="174" customFormat="1" ht="12.75"/>
    <row r="530" s="174" customFormat="1" ht="12.75"/>
    <row r="531" s="174" customFormat="1" ht="12.75"/>
    <row r="532" s="174" customFormat="1" ht="12.75"/>
    <row r="533" s="174" customFormat="1" ht="12.75"/>
    <row r="534" s="174" customFormat="1" ht="12.75"/>
    <row r="535" s="174" customFormat="1" ht="12.75"/>
    <row r="536" s="174" customFormat="1" ht="12.75"/>
    <row r="537" s="174" customFormat="1" ht="12.75"/>
    <row r="538" s="174" customFormat="1" ht="12.75"/>
    <row r="539" s="174" customFormat="1" ht="12.75"/>
    <row r="540" s="174" customFormat="1" ht="12.75"/>
    <row r="541" s="174" customFormat="1" ht="12.75"/>
    <row r="542" s="174" customFormat="1" ht="12.75"/>
    <row r="543" s="174" customFormat="1" ht="12.75"/>
    <row r="544" s="174" customFormat="1" ht="12.75"/>
    <row r="545" s="174" customFormat="1" ht="12.75"/>
    <row r="546" s="174" customFormat="1" ht="12.75"/>
    <row r="547" s="174" customFormat="1" ht="12.75"/>
    <row r="548" s="174" customFormat="1" ht="12.75"/>
    <row r="549" s="174" customFormat="1" ht="12.75"/>
    <row r="550" s="174" customFormat="1" ht="12.75"/>
    <row r="551" s="174" customFormat="1" ht="12.75"/>
    <row r="552" s="174" customFormat="1" ht="12.75"/>
    <row r="553" s="174" customFormat="1" ht="12.75"/>
    <row r="554" s="174" customFormat="1" ht="12.75"/>
    <row r="555" s="174" customFormat="1" ht="12.75"/>
    <row r="556" s="174" customFormat="1" ht="12.75"/>
    <row r="557" s="174" customFormat="1" ht="12.75"/>
    <row r="558" s="174" customFormat="1" ht="12.75"/>
    <row r="559" s="174" customFormat="1" ht="12.75"/>
    <row r="560" s="174" customFormat="1" ht="12.75"/>
    <row r="561" s="174" customFormat="1" ht="12.75"/>
    <row r="562" s="174" customFormat="1" ht="12.75"/>
    <row r="563" s="174" customFormat="1" ht="12.75"/>
    <row r="564" s="174" customFormat="1" ht="12.75"/>
    <row r="565" s="174" customFormat="1" ht="12.75"/>
    <row r="566" s="174" customFormat="1" ht="12.75"/>
    <row r="567" s="174" customFormat="1" ht="12.75"/>
    <row r="568" s="174" customFormat="1" ht="12.75"/>
    <row r="569" s="174" customFormat="1" ht="12.75"/>
    <row r="570" s="174" customFormat="1" ht="12.75"/>
    <row r="571" s="174" customFormat="1" ht="12.75"/>
    <row r="572" s="174" customFormat="1" ht="12.75"/>
    <row r="573" s="174" customFormat="1" ht="12.75"/>
    <row r="574" s="174" customFormat="1" ht="12.75"/>
    <row r="575" s="174" customFormat="1" ht="12.75"/>
    <row r="576" s="174" customFormat="1" ht="12.75"/>
    <row r="577" s="174" customFormat="1" ht="12.75"/>
    <row r="578" s="174" customFormat="1" ht="12.75"/>
    <row r="579" s="174" customFormat="1" ht="12.75"/>
    <row r="580" s="174" customFormat="1" ht="12.75"/>
    <row r="581" s="174" customFormat="1" ht="12.75"/>
    <row r="582" s="174" customFormat="1" ht="12.75"/>
    <row r="583" s="174" customFormat="1" ht="12.75"/>
    <row r="584" s="174" customFormat="1" ht="12.75"/>
    <row r="585" s="174" customFormat="1" ht="12.75"/>
    <row r="586" s="174" customFormat="1" ht="12.75"/>
    <row r="587" s="174" customFormat="1" ht="12.75"/>
    <row r="588" s="174" customFormat="1" ht="12.75"/>
    <row r="589" s="174" customFormat="1" ht="12.75"/>
    <row r="590" s="174" customFormat="1" ht="12.75"/>
    <row r="591" s="174" customFormat="1" ht="12.75"/>
    <row r="592" s="174" customFormat="1" ht="12.75"/>
    <row r="593" s="174" customFormat="1" ht="12.75"/>
    <row r="594" s="174" customFormat="1" ht="12.75"/>
    <row r="595" s="174" customFormat="1" ht="12.75"/>
    <row r="596" s="174" customFormat="1" ht="12.75"/>
    <row r="597" s="174" customFormat="1" ht="12.75"/>
    <row r="598" s="174" customFormat="1" ht="12.75"/>
    <row r="599" s="174" customFormat="1" ht="12.75"/>
    <row r="600" s="174" customFormat="1" ht="12.75"/>
    <row r="601" s="174" customFormat="1" ht="12.75"/>
    <row r="602" s="174" customFormat="1" ht="12.75"/>
    <row r="603" s="174" customFormat="1" ht="12.75"/>
    <row r="604" s="174" customFormat="1" ht="12.75"/>
    <row r="605" s="174" customFormat="1" ht="12.75"/>
    <row r="606" s="174" customFormat="1" ht="12.75"/>
    <row r="607" s="174" customFormat="1" ht="12.75"/>
    <row r="608" s="174" customFormat="1" ht="12.75"/>
    <row r="609" s="174" customFormat="1" ht="12.75"/>
    <row r="610" s="174" customFormat="1" ht="12.75"/>
    <row r="611" s="174" customFormat="1" ht="12.75"/>
    <row r="612" s="174" customFormat="1" ht="12.75"/>
    <row r="613" s="174" customFormat="1" ht="12.75"/>
    <row r="614" s="174" customFormat="1" ht="12.75"/>
    <row r="615" s="174" customFormat="1" ht="12.75"/>
    <row r="616" s="174" customFormat="1" ht="12.75"/>
    <row r="617" s="174" customFormat="1" ht="12.75"/>
    <row r="618" s="174" customFormat="1" ht="12.75"/>
    <row r="619" s="174" customFormat="1" ht="12.75"/>
    <row r="620" s="174" customFormat="1" ht="12.75"/>
    <row r="621" s="174" customFormat="1" ht="12.75"/>
    <row r="622" s="174" customFormat="1" ht="12.75"/>
    <row r="623" s="174" customFormat="1" ht="12.75"/>
    <row r="624" s="174" customFormat="1" ht="12.75"/>
    <row r="625" s="174" customFormat="1" ht="12.75"/>
    <row r="626" s="174" customFormat="1" ht="12.75"/>
    <row r="627" s="174" customFormat="1" ht="12.75"/>
    <row r="628" s="174" customFormat="1" ht="12.75"/>
    <row r="629" s="174" customFormat="1" ht="12.75"/>
    <row r="630" s="174" customFormat="1" ht="12.75"/>
    <row r="631" s="174" customFormat="1" ht="12.75"/>
    <row r="632" s="174" customFormat="1" ht="12.75"/>
    <row r="633" s="174" customFormat="1" ht="12.75"/>
    <row r="634" s="174" customFormat="1" ht="12.75"/>
    <row r="635" s="174" customFormat="1" ht="12.75"/>
    <row r="636" s="174" customFormat="1" ht="12.75"/>
    <row r="637" s="174" customFormat="1" ht="12.75"/>
    <row r="638" s="174" customFormat="1" ht="12.75"/>
    <row r="639" s="174" customFormat="1" ht="12.75"/>
    <row r="640" s="174" customFormat="1" ht="12.75"/>
    <row r="641" s="174" customFormat="1" ht="12.75"/>
    <row r="642" s="174" customFormat="1" ht="12.75"/>
    <row r="643" s="174" customFormat="1" ht="12.75"/>
    <row r="644" s="174" customFormat="1" ht="12.75"/>
    <row r="645" s="174" customFormat="1" ht="12.75"/>
    <row r="646" s="174" customFormat="1" ht="12.75"/>
    <row r="647" s="174" customFormat="1" ht="12.75"/>
    <row r="648" s="174" customFormat="1" ht="12.75"/>
    <row r="649" s="174" customFormat="1" ht="12.75"/>
    <row r="650" s="174" customFormat="1" ht="12.75"/>
    <row r="651" s="174" customFormat="1" ht="12.75"/>
    <row r="652" s="174" customFormat="1" ht="12.75"/>
    <row r="653" s="174" customFormat="1" ht="12.75"/>
    <row r="654" s="174" customFormat="1" ht="12.75"/>
    <row r="655" s="174" customFormat="1" ht="12.75"/>
    <row r="656" s="174" customFormat="1" ht="12.75"/>
    <row r="657" s="174" customFormat="1" ht="12.75"/>
    <row r="658" s="174" customFormat="1" ht="12.75"/>
    <row r="659" s="174" customFormat="1" ht="12.75"/>
    <row r="660" s="174" customFormat="1" ht="12.75"/>
    <row r="661" s="174" customFormat="1" ht="12.75"/>
    <row r="662" s="174" customFormat="1" ht="12.75"/>
    <row r="663" s="174" customFormat="1" ht="12.75"/>
    <row r="664" s="174" customFormat="1" ht="12.75"/>
    <row r="665" s="174" customFormat="1" ht="12.75"/>
    <row r="666" s="174" customFormat="1" ht="12.75"/>
    <row r="667" s="174" customFormat="1" ht="12.75"/>
    <row r="668" s="174" customFormat="1" ht="12.75"/>
    <row r="669" s="174" customFormat="1" ht="12.75"/>
    <row r="670" s="174" customFormat="1" ht="12.75"/>
    <row r="671" s="174" customFormat="1" ht="12.75"/>
    <row r="672" s="174" customFormat="1" ht="12.75"/>
    <row r="673" s="174" customFormat="1" ht="12.75"/>
    <row r="674" s="174" customFormat="1" ht="12.75"/>
    <row r="675" s="174" customFormat="1" ht="12.75"/>
    <row r="676" s="174" customFormat="1" ht="12.75"/>
    <row r="677" s="174" customFormat="1" ht="12.75"/>
    <row r="678" s="174" customFormat="1" ht="12.75"/>
    <row r="679" s="174" customFormat="1" ht="12.75"/>
    <row r="680" s="174" customFormat="1" ht="12.75"/>
    <row r="681" s="174" customFormat="1" ht="12.75"/>
    <row r="682" s="174" customFormat="1" ht="12.75"/>
    <row r="683" s="174" customFormat="1" ht="12.75"/>
    <row r="684" s="174" customFormat="1" ht="12.75"/>
    <row r="685" s="174" customFormat="1" ht="12.75"/>
    <row r="686" s="174" customFormat="1" ht="12.75"/>
    <row r="687" s="174" customFormat="1" ht="12.75"/>
    <row r="688" s="174" customFormat="1" ht="12.75"/>
    <row r="689" s="174" customFormat="1" ht="12.75"/>
    <row r="690" s="174" customFormat="1" ht="12.75"/>
    <row r="691" s="174" customFormat="1" ht="12.75"/>
    <row r="692" s="174" customFormat="1" ht="12.75"/>
    <row r="693" s="174" customFormat="1" ht="12.75"/>
    <row r="694" s="174" customFormat="1" ht="12.75"/>
    <row r="695" s="174" customFormat="1" ht="12.75"/>
    <row r="696" s="174" customFormat="1" ht="12.75"/>
    <row r="697" s="174" customFormat="1" ht="12.75"/>
    <row r="698" s="174" customFormat="1" ht="12.75"/>
    <row r="699" s="174" customFormat="1" ht="12.75"/>
    <row r="700" s="174" customFormat="1" ht="12.75"/>
    <row r="701" s="174" customFormat="1" ht="12.75"/>
    <row r="702" s="174" customFormat="1" ht="12.75"/>
    <row r="703" s="174" customFormat="1" ht="12.75"/>
    <row r="704" s="174" customFormat="1" ht="12.75"/>
    <row r="705" s="174" customFormat="1" ht="12.75"/>
    <row r="706" s="174" customFormat="1" ht="12.75"/>
    <row r="707" s="174" customFormat="1" ht="12.75"/>
    <row r="708" s="174" customFormat="1" ht="12.75"/>
    <row r="709" s="174" customFormat="1" ht="12.75"/>
    <row r="710" s="174" customFormat="1" ht="12.75"/>
    <row r="711" s="174" customFormat="1" ht="12.75"/>
    <row r="712" s="174" customFormat="1" ht="12.75"/>
    <row r="713" s="174" customFormat="1" ht="12.75"/>
    <row r="714" s="174" customFormat="1" ht="12.75"/>
    <row r="715" s="174" customFormat="1" ht="12.75"/>
    <row r="716" s="174" customFormat="1" ht="12.75"/>
    <row r="717" s="174" customFormat="1" ht="12.75"/>
    <row r="718" s="174" customFormat="1" ht="12.75"/>
    <row r="719" s="174" customFormat="1" ht="12.75"/>
    <row r="720" s="174" customFormat="1" ht="12.75"/>
    <row r="721" s="174" customFormat="1" ht="12.75"/>
    <row r="722" s="174" customFormat="1" ht="12.75"/>
    <row r="723" s="174" customFormat="1" ht="12.75"/>
    <row r="724" s="174" customFormat="1" ht="12.75"/>
    <row r="725" s="174" customFormat="1" ht="12.75"/>
    <row r="726" s="174" customFormat="1" ht="12.75"/>
    <row r="727" s="174" customFormat="1" ht="12.75"/>
    <row r="728" s="174" customFormat="1" ht="12.75"/>
    <row r="729" s="174" customFormat="1" ht="12.75"/>
    <row r="730" s="174" customFormat="1" ht="12.75"/>
    <row r="731" s="174" customFormat="1" ht="12.75"/>
    <row r="732" s="174" customFormat="1" ht="12.75"/>
    <row r="733" s="174" customFormat="1" ht="12.75"/>
    <row r="734" s="174" customFormat="1" ht="12.75"/>
    <row r="735" s="174" customFormat="1" ht="12.75"/>
    <row r="736" s="174" customFormat="1" ht="12.75"/>
    <row r="737" s="174" customFormat="1" ht="12.75"/>
    <row r="738" s="174" customFormat="1" ht="12.75"/>
    <row r="739" s="174" customFormat="1" ht="12.75"/>
    <row r="740" s="174" customFormat="1" ht="12.75"/>
    <row r="741" s="174" customFormat="1" ht="12.75"/>
    <row r="742" s="174" customFormat="1" ht="12.75"/>
    <row r="743" s="174" customFormat="1" ht="12.75"/>
    <row r="744" s="174" customFormat="1" ht="12.75"/>
    <row r="745" s="174" customFormat="1" ht="12.75"/>
    <row r="746" s="174" customFormat="1" ht="12.75"/>
    <row r="747" s="174" customFormat="1" ht="12.75"/>
    <row r="748" s="174" customFormat="1" ht="12.75"/>
    <row r="749" s="174" customFormat="1" ht="12.75"/>
    <row r="750" s="174" customFormat="1" ht="12.75"/>
    <row r="751" s="174" customFormat="1" ht="12.75"/>
    <row r="752" s="174" customFormat="1" ht="12.75"/>
    <row r="753" s="174" customFormat="1" ht="12.75"/>
    <row r="754" s="174" customFormat="1" ht="12.75"/>
    <row r="755" s="174" customFormat="1" ht="12.75"/>
    <row r="756" s="174" customFormat="1" ht="12.75"/>
    <row r="757" s="174" customFormat="1" ht="12.75"/>
    <row r="758" s="174" customFormat="1" ht="12.75"/>
    <row r="759" s="174" customFormat="1" ht="12.75"/>
    <row r="760" s="174" customFormat="1" ht="12.75"/>
    <row r="761" s="174" customFormat="1" ht="12.75"/>
    <row r="762" s="174" customFormat="1" ht="12.75"/>
    <row r="763" s="174" customFormat="1" ht="12.75"/>
    <row r="764" s="174" customFormat="1" ht="12.75"/>
    <row r="765" s="174" customFormat="1" ht="12.75"/>
    <row r="766" s="174" customFormat="1" ht="12.75"/>
    <row r="767" s="174" customFormat="1" ht="12.75"/>
    <row r="768" s="174" customFormat="1" ht="12.75"/>
    <row r="769" s="174" customFormat="1" ht="12.75"/>
    <row r="770" s="174" customFormat="1" ht="12.75"/>
    <row r="771" s="174" customFormat="1" ht="12.75"/>
    <row r="772" s="174" customFormat="1" ht="12.75"/>
    <row r="773" s="174" customFormat="1" ht="12.75"/>
    <row r="774" s="174" customFormat="1" ht="12.75"/>
    <row r="775" s="174" customFormat="1" ht="12.75"/>
    <row r="776" s="174" customFormat="1" ht="12.75"/>
    <row r="777" s="174" customFormat="1" ht="12.75"/>
    <row r="778" s="174" customFormat="1" ht="12.75"/>
    <row r="779" s="174" customFormat="1" ht="12.75"/>
    <row r="780" s="174" customFormat="1" ht="12.75"/>
    <row r="781" s="174" customFormat="1" ht="12.75"/>
    <row r="782" s="174" customFormat="1" ht="12.75"/>
    <row r="783" s="174" customFormat="1" ht="12.75"/>
    <row r="784" s="174" customFormat="1" ht="12.75"/>
    <row r="785" s="174" customFormat="1" ht="12.75"/>
    <row r="786" s="174" customFormat="1" ht="12.75"/>
    <row r="787" s="174" customFormat="1" ht="12.75"/>
    <row r="788" s="174" customFormat="1" ht="12.75"/>
    <row r="789" s="174" customFormat="1" ht="12.75"/>
    <row r="790" s="174" customFormat="1" ht="12.75"/>
    <row r="791" s="174" customFormat="1" ht="12.75"/>
    <row r="792" s="174" customFormat="1" ht="12.75"/>
    <row r="793" s="174" customFormat="1" ht="12.75"/>
    <row r="794" s="174" customFormat="1" ht="12.75"/>
    <row r="795" s="174" customFormat="1" ht="12.75"/>
    <row r="796" s="174" customFormat="1" ht="12.75"/>
    <row r="797" s="174" customFormat="1" ht="12.75"/>
    <row r="798" s="174" customFormat="1" ht="12.75"/>
    <row r="799" s="174" customFormat="1" ht="12.75"/>
    <row r="800" s="174" customFormat="1" ht="12.75"/>
    <row r="801" s="174" customFormat="1" ht="12.75"/>
    <row r="802" s="174" customFormat="1" ht="12.75"/>
    <row r="803" s="174" customFormat="1" ht="12.75"/>
    <row r="804" s="174" customFormat="1" ht="12.75"/>
    <row r="805" s="174" customFormat="1" ht="12.75"/>
    <row r="806" s="174" customFormat="1" ht="12.75"/>
    <row r="807" s="174" customFormat="1" ht="12.75"/>
    <row r="808" s="174" customFormat="1" ht="12.75"/>
    <row r="809" s="174" customFormat="1" ht="12.75"/>
    <row r="810" s="174" customFormat="1" ht="12.75"/>
    <row r="811" s="174" customFormat="1" ht="12.75"/>
    <row r="812" s="174" customFormat="1" ht="12.75"/>
    <row r="813" s="174" customFormat="1" ht="12.75"/>
    <row r="814" s="174" customFormat="1" ht="12.75"/>
    <row r="815" s="174" customFormat="1" ht="12.75"/>
    <row r="816" s="174" customFormat="1" ht="12.75"/>
    <row r="817" s="174" customFormat="1" ht="12.75"/>
    <row r="818" s="174" customFormat="1" ht="12.75"/>
    <row r="819" s="174" customFormat="1" ht="12.75"/>
    <row r="820" s="174" customFormat="1" ht="12.75"/>
    <row r="821" s="174" customFormat="1" ht="12.75"/>
    <row r="822" s="174" customFormat="1" ht="12.75"/>
    <row r="823" s="174" customFormat="1" ht="12.75"/>
    <row r="824" s="174" customFormat="1" ht="12.75"/>
    <row r="825" s="174" customFormat="1" ht="12.75"/>
    <row r="826" s="174" customFormat="1" ht="12.75"/>
    <row r="827" s="174" customFormat="1" ht="12.75"/>
    <row r="828" s="174" customFormat="1" ht="12.75"/>
    <row r="829" s="174" customFormat="1" ht="12.75"/>
    <row r="830" s="174" customFormat="1" ht="12.75"/>
    <row r="831" s="174" customFormat="1" ht="12.75"/>
    <row r="832" s="174" customFormat="1" ht="12.75"/>
    <row r="833" s="174" customFormat="1" ht="12.75"/>
    <row r="834" s="174" customFormat="1" ht="12.75"/>
    <row r="835" s="174" customFormat="1" ht="12.75"/>
    <row r="836" s="174" customFormat="1" ht="12.75"/>
    <row r="837" s="174" customFormat="1" ht="12.75"/>
    <row r="838" s="174" customFormat="1" ht="12.75"/>
    <row r="839" s="174" customFormat="1" ht="12.75"/>
    <row r="840" s="174" customFormat="1" ht="12.75"/>
    <row r="841" s="174" customFormat="1" ht="12.75"/>
    <row r="842" s="174" customFormat="1" ht="12.75"/>
    <row r="843" s="174" customFormat="1" ht="12.75"/>
    <row r="844" s="174" customFormat="1" ht="12.75"/>
    <row r="845" s="174" customFormat="1" ht="12.75"/>
    <row r="846" s="174" customFormat="1" ht="12.75"/>
    <row r="847" s="174" customFormat="1" ht="12.75"/>
    <row r="848" s="174" customFormat="1" ht="12.75"/>
    <row r="849" s="174" customFormat="1" ht="12.75"/>
    <row r="850" s="174" customFormat="1" ht="12.75"/>
    <row r="851" s="174" customFormat="1" ht="12.75"/>
    <row r="852" s="174" customFormat="1" ht="12.75"/>
    <row r="853" s="174" customFormat="1" ht="12.75"/>
    <row r="854" s="174" customFormat="1" ht="12.75"/>
    <row r="855" s="174" customFormat="1" ht="12.75"/>
    <row r="856" s="174" customFormat="1" ht="12.75"/>
    <row r="857" s="174" customFormat="1" ht="12.75"/>
    <row r="858" s="174" customFormat="1" ht="12.75"/>
    <row r="859" s="174" customFormat="1" ht="12.75"/>
    <row r="860" s="174" customFormat="1" ht="12.75"/>
    <row r="861" s="174" customFormat="1" ht="12.75"/>
    <row r="862" s="174" customFormat="1" ht="12.75"/>
    <row r="863" s="174" customFormat="1" ht="12.75"/>
    <row r="864" s="174" customFormat="1" ht="12.75"/>
    <row r="865" s="174" customFormat="1" ht="12.75"/>
    <row r="866" s="174" customFormat="1" ht="12.75"/>
    <row r="867" s="174" customFormat="1" ht="12.75"/>
    <row r="868" s="174" customFormat="1" ht="12.75"/>
    <row r="869" s="174" customFormat="1" ht="12.75"/>
    <row r="870" s="174" customFormat="1" ht="12.75"/>
    <row r="871" s="174" customFormat="1" ht="12.75"/>
    <row r="872" s="174" customFormat="1" ht="12.75"/>
    <row r="873" s="174" customFormat="1" ht="12.75"/>
    <row r="874" s="174" customFormat="1" ht="12.75"/>
    <row r="875" s="174" customFormat="1" ht="12.75"/>
    <row r="876" s="174" customFormat="1" ht="12.75"/>
    <row r="877" s="174" customFormat="1" ht="12.75"/>
    <row r="878" s="174" customFormat="1" ht="12.75"/>
    <row r="879" s="174" customFormat="1" ht="12.75"/>
    <row r="880" s="174" customFormat="1" ht="12.75"/>
    <row r="881" s="174" customFormat="1" ht="12.75"/>
    <row r="882" s="174" customFormat="1" ht="12.75"/>
    <row r="883" s="174" customFormat="1" ht="12.75"/>
    <row r="884" s="174" customFormat="1" ht="12.75"/>
    <row r="885" s="174" customFormat="1" ht="12.75"/>
    <row r="886" s="174" customFormat="1" ht="12.75"/>
    <row r="887" s="174" customFormat="1" ht="12.75"/>
    <row r="888" s="174" customFormat="1" ht="12.75"/>
    <row r="889" s="174" customFormat="1" ht="12.75"/>
    <row r="890" s="174" customFormat="1" ht="12.75"/>
    <row r="891" s="174" customFormat="1" ht="12.75"/>
    <row r="892" s="174" customFormat="1" ht="12.75"/>
    <row r="893" s="174" customFormat="1" ht="12.75"/>
    <row r="894" s="174" customFormat="1" ht="12.75"/>
    <row r="895" s="174" customFormat="1" ht="12.75"/>
    <row r="896" s="174" customFormat="1" ht="12.75"/>
    <row r="897" s="174" customFormat="1" ht="12.75"/>
    <row r="898" s="174" customFormat="1" ht="12.75"/>
    <row r="899" s="174" customFormat="1" ht="12.75"/>
    <row r="900" s="174" customFormat="1" ht="12.75"/>
    <row r="901" s="174" customFormat="1" ht="12.75"/>
    <row r="902" s="174" customFormat="1" ht="12.75"/>
    <row r="903" s="174" customFormat="1" ht="12.75"/>
    <row r="904" s="174" customFormat="1" ht="12.75"/>
    <row r="905" s="174" customFormat="1" ht="12.75"/>
    <row r="906" s="174" customFormat="1" ht="12.75"/>
    <row r="907" s="174" customFormat="1" ht="12.75"/>
    <row r="908" s="174" customFormat="1" ht="12.75"/>
    <row r="909" s="174" customFormat="1" ht="12.75"/>
    <row r="910" s="174" customFormat="1" ht="12.75"/>
    <row r="911" s="174" customFormat="1" ht="12.75"/>
    <row r="912" s="174" customFormat="1" ht="12.75"/>
    <row r="913" s="174" customFormat="1" ht="12.75"/>
    <row r="914" s="174" customFormat="1" ht="12.75"/>
    <row r="915" s="174" customFormat="1" ht="12.75"/>
    <row r="916" s="174" customFormat="1" ht="12.75"/>
    <row r="917" s="174" customFormat="1" ht="12.75"/>
    <row r="918" s="174" customFormat="1" ht="12.75"/>
    <row r="919" s="174" customFormat="1" ht="12.75"/>
    <row r="920" s="174" customFormat="1" ht="12.75"/>
    <row r="921" s="174" customFormat="1" ht="12.75"/>
    <row r="922" s="174" customFormat="1" ht="12.75"/>
    <row r="923" s="174" customFormat="1" ht="12.75"/>
    <row r="924" s="174" customFormat="1" ht="12.75"/>
    <row r="925" s="174" customFormat="1" ht="12.75"/>
    <row r="926" s="174" customFormat="1" ht="12.75"/>
    <row r="927" s="174" customFormat="1" ht="12.75"/>
    <row r="928" s="174" customFormat="1" ht="12.75"/>
    <row r="929" s="174" customFormat="1" ht="12.75"/>
    <row r="930" s="174" customFormat="1" ht="12.75"/>
    <row r="931" s="174" customFormat="1" ht="12.75"/>
    <row r="932" s="174" customFormat="1" ht="12.75"/>
    <row r="933" s="174" customFormat="1" ht="12.75"/>
    <row r="934" s="174" customFormat="1" ht="12.75"/>
    <row r="935" s="174" customFormat="1" ht="12.75"/>
    <row r="936" s="174" customFormat="1" ht="12.75"/>
    <row r="937" s="174" customFormat="1" ht="12.75"/>
    <row r="938" s="174" customFormat="1" ht="12.75"/>
    <row r="939" s="174" customFormat="1" ht="12.75"/>
    <row r="940" s="174" customFormat="1" ht="12.75"/>
    <row r="941" s="174" customFormat="1" ht="12.75"/>
    <row r="942" s="174" customFormat="1" ht="12.75"/>
    <row r="943" s="174" customFormat="1" ht="12.75"/>
    <row r="944" s="174" customFormat="1" ht="12.75"/>
    <row r="945" s="174" customFormat="1" ht="12.75"/>
    <row r="946" s="174" customFormat="1" ht="12.75"/>
    <row r="947" s="174" customFormat="1" ht="12.75"/>
    <row r="948" s="174" customFormat="1" ht="12.75"/>
    <row r="949" s="174" customFormat="1" ht="12.75"/>
    <row r="950" s="174" customFormat="1" ht="12.75"/>
    <row r="951" s="174" customFormat="1" ht="12.75"/>
    <row r="952" s="174" customFormat="1" ht="12.75"/>
    <row r="953" s="174" customFormat="1" ht="12.75"/>
    <row r="954" s="174" customFormat="1" ht="12.75"/>
    <row r="955" s="174" customFormat="1" ht="12.75"/>
    <row r="956" s="174" customFormat="1" ht="12.75"/>
    <row r="957" s="174" customFormat="1" ht="12.75"/>
    <row r="958" s="174" customFormat="1" ht="12.75"/>
    <row r="959" s="174" customFormat="1" ht="12.75"/>
    <row r="960" s="174" customFormat="1" ht="12.75"/>
    <row r="961" s="174" customFormat="1" ht="12.75"/>
    <row r="962" s="174" customFormat="1" ht="12.75"/>
    <row r="963" s="174" customFormat="1" ht="12.75"/>
    <row r="964" s="174" customFormat="1" ht="12.75"/>
    <row r="965" s="174" customFormat="1" ht="12.75"/>
    <row r="966" s="174" customFormat="1" ht="12.75"/>
    <row r="967" s="174" customFormat="1" ht="12.75"/>
    <row r="968" s="174" customFormat="1" ht="12.75"/>
    <row r="969" s="174" customFormat="1" ht="12.75"/>
    <row r="970" s="174" customFormat="1" ht="12.75"/>
    <row r="971" s="174" customFormat="1" ht="12.75"/>
    <row r="972" s="174" customFormat="1" ht="12.75"/>
    <row r="973" s="174" customFormat="1" ht="12.75"/>
    <row r="974" s="174" customFormat="1" ht="12.75"/>
    <row r="975" s="174" customFormat="1" ht="12.75"/>
    <row r="976" s="174" customFormat="1" ht="12.75"/>
    <row r="977" s="174" customFormat="1" ht="12.75"/>
    <row r="978" s="174" customFormat="1" ht="12.75"/>
    <row r="979" s="174" customFormat="1" ht="12.75"/>
    <row r="980" s="174" customFormat="1" ht="12.75"/>
    <row r="981" s="174" customFormat="1" ht="12.75"/>
    <row r="982" s="174" customFormat="1" ht="12.75"/>
    <row r="983" s="174" customFormat="1" ht="12.75"/>
    <row r="984" s="174" customFormat="1" ht="12.75"/>
    <row r="985" s="174" customFormat="1" ht="12.75"/>
    <row r="986" s="174" customFormat="1" ht="12.75"/>
    <row r="987" s="174" customFormat="1" ht="12.75"/>
    <row r="988" s="174" customFormat="1" ht="12.75"/>
    <row r="989" s="174" customFormat="1" ht="12.75"/>
    <row r="990" s="174" customFormat="1" ht="12.75"/>
    <row r="991" s="174" customFormat="1" ht="12.75"/>
    <row r="992" s="174" customFormat="1" ht="12.75"/>
    <row r="993" s="174" customFormat="1" ht="12.75"/>
    <row r="994" s="174" customFormat="1" ht="12.75"/>
    <row r="995" s="174" customFormat="1" ht="12.75"/>
    <row r="996" s="174" customFormat="1" ht="12.75"/>
    <row r="997" s="174" customFormat="1" ht="12.75"/>
    <row r="998" s="174" customFormat="1" ht="12.75"/>
    <row r="999" s="174" customFormat="1" ht="12.75"/>
    <row r="1000" s="174" customFormat="1" ht="12.75"/>
    <row r="1001" s="174" customFormat="1" ht="12.75"/>
    <row r="1002" s="174" customFormat="1" ht="12.75"/>
    <row r="1003" s="174" customFormat="1" ht="12.75"/>
    <row r="1004" s="174" customFormat="1" ht="12.75"/>
    <row r="1005" s="174" customFormat="1" ht="12.75"/>
    <row r="1006" s="174" customFormat="1" ht="12.75"/>
    <row r="1007" s="174" customFormat="1" ht="12.75"/>
    <row r="1008" s="174" customFormat="1" ht="12.75"/>
    <row r="1009" s="174" customFormat="1" ht="12.75"/>
    <row r="1010" s="174" customFormat="1" ht="12.75"/>
    <row r="1011" s="174" customFormat="1" ht="12.75"/>
    <row r="1012" s="174" customFormat="1" ht="12.75"/>
    <row r="1013" s="174" customFormat="1" ht="12.75"/>
    <row r="1014" s="174" customFormat="1" ht="12.75"/>
    <row r="1015" s="174" customFormat="1" ht="12.75"/>
    <row r="1016" s="174" customFormat="1" ht="12.75"/>
    <row r="1017" s="174" customFormat="1" ht="12.75"/>
    <row r="1018" s="174" customFormat="1" ht="12.75"/>
    <row r="1019" s="174" customFormat="1" ht="12.75"/>
    <row r="1020" s="174" customFormat="1" ht="12.75"/>
    <row r="1021" s="174" customFormat="1" ht="12.75"/>
    <row r="1022" s="174" customFormat="1" ht="12.75"/>
    <row r="1023" s="174" customFormat="1" ht="12.75"/>
    <row r="1024" s="174" customFormat="1" ht="12.75"/>
    <row r="1025" s="174" customFormat="1" ht="12.75"/>
    <row r="1026" s="174" customFormat="1" ht="12.75"/>
    <row r="1027" s="174" customFormat="1" ht="12.75"/>
    <row r="1028" s="174" customFormat="1" ht="12.75"/>
    <row r="1029" s="174" customFormat="1" ht="12.75"/>
    <row r="1030" s="174" customFormat="1" ht="12.75"/>
    <row r="1031" s="174" customFormat="1" ht="12.75"/>
    <row r="1032" s="174" customFormat="1" ht="12.75"/>
    <row r="1033" s="174" customFormat="1" ht="12.75"/>
    <row r="1034" s="174" customFormat="1" ht="12.75"/>
    <row r="1035" s="174" customFormat="1" ht="12.75"/>
    <row r="1036" s="174" customFormat="1" ht="12.75"/>
    <row r="1037" s="174" customFormat="1" ht="12.75"/>
    <row r="1038" s="174" customFormat="1" ht="12.75"/>
    <row r="1039" s="174" customFormat="1" ht="12.75"/>
    <row r="1040" s="174" customFormat="1" ht="12.75"/>
    <row r="1041" s="174" customFormat="1" ht="12.75"/>
    <row r="1042" spans="4:8" s="174" customFormat="1" ht="12.75">
      <c r="D1042" s="175"/>
      <c r="E1042" s="175"/>
      <c r="F1042" s="175"/>
      <c r="G1042" s="175"/>
      <c r="H1042" s="175"/>
    </row>
  </sheetData>
  <mergeCells count="35">
    <mergeCell ref="K53:L53"/>
    <mergeCell ref="K51:L51"/>
    <mergeCell ref="K49:L49"/>
    <mergeCell ref="K50:L50"/>
    <mergeCell ref="K52:L52"/>
    <mergeCell ref="K9:M9"/>
    <mergeCell ref="A10:C10"/>
    <mergeCell ref="D10:F10"/>
    <mergeCell ref="H10:J10"/>
    <mergeCell ref="K10:M10"/>
    <mergeCell ref="A9:C9"/>
    <mergeCell ref="D9:J9"/>
    <mergeCell ref="K1:M4"/>
    <mergeCell ref="D4:F4"/>
    <mergeCell ref="H4:J4"/>
    <mergeCell ref="D5:F5"/>
    <mergeCell ref="H5:J5"/>
    <mergeCell ref="K5:M8"/>
    <mergeCell ref="D6:F6"/>
    <mergeCell ref="H6:J6"/>
    <mergeCell ref="D1:J1"/>
    <mergeCell ref="D2:J2"/>
    <mergeCell ref="D3:J3"/>
    <mergeCell ref="A1:C8"/>
    <mergeCell ref="D37:F37"/>
    <mergeCell ref="H37:J37"/>
    <mergeCell ref="D12:F12"/>
    <mergeCell ref="H12:J12"/>
    <mergeCell ref="K39:L39"/>
    <mergeCell ref="K46:M46"/>
    <mergeCell ref="K47:M47"/>
    <mergeCell ref="A48:C48"/>
    <mergeCell ref="H39:J39"/>
    <mergeCell ref="D39:F39"/>
    <mergeCell ref="K48:M48"/>
  </mergeCells>
  <dataValidations count="1">
    <dataValidation type="whole" operator="equal" allowBlank="1" showInputMessage="1" showErrorMessage="1" sqref="F11 F13">
      <formula1>D11+E11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2004-11-25T06:34:59Z</cp:lastPrinted>
  <dcterms:created xsi:type="dcterms:W3CDTF">2004-05-24T13:32:02Z</dcterms:created>
  <dcterms:modified xsi:type="dcterms:W3CDTF">2004-11-25T06:37:28Z</dcterms:modified>
  <cp:category/>
  <cp:version/>
  <cp:contentType/>
  <cp:contentStatus/>
</cp:coreProperties>
</file>