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A663167-056A-4833-9F3F-DDCAED2FCDCD}" xr6:coauthVersionLast="47" xr6:coauthVersionMax="47" xr10:uidLastSave="{00000000-0000-0000-0000-000000000000}"/>
  <bookViews>
    <workbookView xWindow="5688" yWindow="84" windowWidth="10656" windowHeight="12240" xr2:uid="{00000000-000D-0000-FFFF-FFFF00000000}"/>
  </bookViews>
  <sheets>
    <sheet name="2008.11.20 Imports" sheetId="1" r:id="rId1"/>
    <sheet name="2008.11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V213" i="1" l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EF211" i="2"/>
  <c r="EE211" i="2"/>
  <c r="EF210" i="2"/>
  <c r="EE210" i="2"/>
  <c r="EF209" i="2"/>
  <c r="EE209" i="2"/>
  <c r="EF208" i="2"/>
  <c r="EE208" i="2"/>
  <c r="EF207" i="2"/>
  <c r="EE207" i="2"/>
  <c r="EF206" i="2"/>
  <c r="EE206" i="2"/>
  <c r="EF205" i="2"/>
  <c r="EE205" i="2"/>
  <c r="EF204" i="2"/>
  <c r="EE204" i="2"/>
  <c r="EF203" i="2"/>
  <c r="EE203" i="2"/>
  <c r="EF202" i="2"/>
  <c r="EE202" i="2"/>
  <c r="EF201" i="2"/>
  <c r="EE201" i="2"/>
  <c r="EF200" i="2"/>
  <c r="EE200" i="2"/>
  <c r="EC212" i="2"/>
  <c r="EB212" i="2"/>
  <c r="DZ212" i="2"/>
  <c r="DY212" i="2"/>
  <c r="DW212" i="2"/>
  <c r="DV212" i="2"/>
  <c r="DT212" i="2"/>
  <c r="DS212" i="2"/>
  <c r="DQ212" i="2"/>
  <c r="DP212" i="2"/>
  <c r="DN212" i="2"/>
  <c r="DM212" i="2"/>
  <c r="DK212" i="2"/>
  <c r="DJ212" i="2"/>
  <c r="DH212" i="2"/>
  <c r="DG212" i="2"/>
  <c r="DE212" i="2"/>
  <c r="DD212" i="2"/>
  <c r="DB212" i="2"/>
  <c r="DA212" i="2"/>
  <c r="CY212" i="2"/>
  <c r="CX212" i="2"/>
  <c r="CV212" i="2"/>
  <c r="CU212" i="2"/>
  <c r="CS212" i="2"/>
  <c r="CR212" i="2"/>
  <c r="CP212" i="2"/>
  <c r="CO212" i="2"/>
  <c r="CM212" i="2"/>
  <c r="CL212" i="2"/>
  <c r="CJ212" i="2"/>
  <c r="CI212" i="2"/>
  <c r="CG212" i="2"/>
  <c r="CF212" i="2"/>
  <c r="CD212" i="2"/>
  <c r="CC212" i="2"/>
  <c r="CA212" i="2"/>
  <c r="BZ212" i="2"/>
  <c r="BX212" i="2"/>
  <c r="BW212" i="2"/>
  <c r="BU212" i="2"/>
  <c r="BT212" i="2"/>
  <c r="BR212" i="2"/>
  <c r="BQ212" i="2"/>
  <c r="BO212" i="2"/>
  <c r="BN212" i="2"/>
  <c r="BL212" i="2"/>
  <c r="BK212" i="2"/>
  <c r="BI212" i="2"/>
  <c r="BH212" i="2"/>
  <c r="BF212" i="2"/>
  <c r="BE212" i="2"/>
  <c r="BC212" i="2"/>
  <c r="BB212" i="2"/>
  <c r="AZ212" i="2"/>
  <c r="AY212" i="2"/>
  <c r="AW212" i="2"/>
  <c r="AV212" i="2"/>
  <c r="AT212" i="2"/>
  <c r="AS212" i="2"/>
  <c r="AQ212" i="2"/>
  <c r="AP212" i="2"/>
  <c r="AN212" i="2"/>
  <c r="AM212" i="2"/>
  <c r="AK212" i="2"/>
  <c r="AJ212" i="2"/>
  <c r="AH212" i="2"/>
  <c r="AG212" i="2"/>
  <c r="AE212" i="2"/>
  <c r="AD212" i="2"/>
  <c r="AB212" i="2"/>
  <c r="AA212" i="2"/>
  <c r="Y212" i="2"/>
  <c r="X212" i="2"/>
  <c r="V212" i="2"/>
  <c r="U212" i="2"/>
  <c r="S212" i="2"/>
  <c r="R212" i="2"/>
  <c r="P212" i="2"/>
  <c r="O212" i="2"/>
  <c r="M212" i="2"/>
  <c r="L212" i="2"/>
  <c r="J212" i="2"/>
  <c r="I212" i="2"/>
  <c r="G212" i="2"/>
  <c r="F212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ED200" i="2"/>
  <c r="EA200" i="2"/>
  <c r="DX200" i="2"/>
  <c r="DU200" i="2"/>
  <c r="DR200" i="2"/>
  <c r="DO200" i="2"/>
  <c r="DL200" i="2"/>
  <c r="DI200" i="2"/>
  <c r="DF200" i="2"/>
  <c r="DC200" i="2"/>
  <c r="CZ200" i="2"/>
  <c r="CW200" i="2"/>
  <c r="CT200" i="2"/>
  <c r="CQ200" i="2"/>
  <c r="CN200" i="2"/>
  <c r="CK200" i="2"/>
  <c r="CH200" i="2"/>
  <c r="CE200" i="2"/>
  <c r="CB200" i="2"/>
  <c r="BY200" i="2"/>
  <c r="BV200" i="2"/>
  <c r="BS200" i="2"/>
  <c r="BP200" i="2"/>
  <c r="BM200" i="2"/>
  <c r="BJ200" i="2"/>
  <c r="BG200" i="2"/>
  <c r="BD200" i="2"/>
  <c r="BA200" i="2"/>
  <c r="AX200" i="2"/>
  <c r="AU200" i="2"/>
  <c r="AR200" i="2"/>
  <c r="AO200" i="2"/>
  <c r="AL200" i="2"/>
  <c r="AI200" i="2"/>
  <c r="AF200" i="2"/>
  <c r="AC200" i="2"/>
  <c r="Z200" i="2"/>
  <c r="W200" i="2"/>
  <c r="T200" i="2"/>
  <c r="Q200" i="2"/>
  <c r="N200" i="2"/>
  <c r="K200" i="2"/>
  <c r="H200" i="2"/>
  <c r="D212" i="2"/>
  <c r="C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I212" i="1"/>
  <c r="EH212" i="1"/>
  <c r="EI211" i="1"/>
  <c r="EH211" i="1"/>
  <c r="EI210" i="1"/>
  <c r="EH210" i="1"/>
  <c r="EI209" i="1"/>
  <c r="EH209" i="1"/>
  <c r="EI208" i="1"/>
  <c r="EH208" i="1"/>
  <c r="EI207" i="1"/>
  <c r="EH207" i="1"/>
  <c r="EI206" i="1"/>
  <c r="EH206" i="1"/>
  <c r="EI205" i="1"/>
  <c r="EH205" i="1"/>
  <c r="EI204" i="1"/>
  <c r="EH204" i="1"/>
  <c r="EI203" i="1"/>
  <c r="EH203" i="1"/>
  <c r="EI202" i="1"/>
  <c r="EH202" i="1"/>
  <c r="EI201" i="1"/>
  <c r="EH201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EG212" i="1"/>
  <c r="ED212" i="1"/>
  <c r="EA212" i="1"/>
  <c r="DX212" i="1"/>
  <c r="DU212" i="1"/>
  <c r="DR212" i="1"/>
  <c r="DO212" i="1"/>
  <c r="DL212" i="1"/>
  <c r="DI212" i="1"/>
  <c r="DF212" i="1"/>
  <c r="DC212" i="1"/>
  <c r="CZ212" i="1"/>
  <c r="CT212" i="1"/>
  <c r="CQ212" i="1"/>
  <c r="CN212" i="1"/>
  <c r="CK212" i="1"/>
  <c r="CH212" i="1"/>
  <c r="CE212" i="1"/>
  <c r="CB212" i="1"/>
  <c r="BY212" i="1"/>
  <c r="BV212" i="1"/>
  <c r="BS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EG211" i="1"/>
  <c r="ED211" i="1"/>
  <c r="EA211" i="1"/>
  <c r="DX211" i="1"/>
  <c r="DU211" i="1"/>
  <c r="DR211" i="1"/>
  <c r="DO211" i="1"/>
  <c r="DL211" i="1"/>
  <c r="DI211" i="1"/>
  <c r="DF211" i="1"/>
  <c r="DC211" i="1"/>
  <c r="CZ211" i="1"/>
  <c r="CT211" i="1"/>
  <c r="CQ211" i="1"/>
  <c r="CN211" i="1"/>
  <c r="CK211" i="1"/>
  <c r="CH211" i="1"/>
  <c r="CE211" i="1"/>
  <c r="CB211" i="1"/>
  <c r="BY211" i="1"/>
  <c r="BV211" i="1"/>
  <c r="BS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EG210" i="1"/>
  <c r="ED210" i="1"/>
  <c r="EA210" i="1"/>
  <c r="DX210" i="1"/>
  <c r="DU210" i="1"/>
  <c r="DR210" i="1"/>
  <c r="DO210" i="1"/>
  <c r="DL210" i="1"/>
  <c r="DI210" i="1"/>
  <c r="DF210" i="1"/>
  <c r="DC210" i="1"/>
  <c r="CZ210" i="1"/>
  <c r="CT210" i="1"/>
  <c r="CQ210" i="1"/>
  <c r="CN210" i="1"/>
  <c r="CK210" i="1"/>
  <c r="CH210" i="1"/>
  <c r="CE210" i="1"/>
  <c r="CB210" i="1"/>
  <c r="BY210" i="1"/>
  <c r="BV210" i="1"/>
  <c r="BS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EG209" i="1"/>
  <c r="ED209" i="1"/>
  <c r="EA209" i="1"/>
  <c r="DX209" i="1"/>
  <c r="DU209" i="1"/>
  <c r="DR209" i="1"/>
  <c r="DO209" i="1"/>
  <c r="DL209" i="1"/>
  <c r="DI209" i="1"/>
  <c r="DF209" i="1"/>
  <c r="DC209" i="1"/>
  <c r="CZ209" i="1"/>
  <c r="CT209" i="1"/>
  <c r="CQ209" i="1"/>
  <c r="CN209" i="1"/>
  <c r="CK209" i="1"/>
  <c r="CH209" i="1"/>
  <c r="CE209" i="1"/>
  <c r="CB209" i="1"/>
  <c r="BY209" i="1"/>
  <c r="BV209" i="1"/>
  <c r="BS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EG208" i="1"/>
  <c r="ED208" i="1"/>
  <c r="EA208" i="1"/>
  <c r="DX208" i="1"/>
  <c r="DU208" i="1"/>
  <c r="DR208" i="1"/>
  <c r="DO208" i="1"/>
  <c r="DL208" i="1"/>
  <c r="DI208" i="1"/>
  <c r="DF208" i="1"/>
  <c r="DC208" i="1"/>
  <c r="CZ208" i="1"/>
  <c r="CT208" i="1"/>
  <c r="CQ208" i="1"/>
  <c r="CN208" i="1"/>
  <c r="CK208" i="1"/>
  <c r="CH208" i="1"/>
  <c r="CE208" i="1"/>
  <c r="CB208" i="1"/>
  <c r="BY208" i="1"/>
  <c r="BV208" i="1"/>
  <c r="BS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EG207" i="1"/>
  <c r="ED207" i="1"/>
  <c r="EA207" i="1"/>
  <c r="DX207" i="1"/>
  <c r="DU207" i="1"/>
  <c r="DR207" i="1"/>
  <c r="DO207" i="1"/>
  <c r="DL207" i="1"/>
  <c r="DI207" i="1"/>
  <c r="DF207" i="1"/>
  <c r="DC207" i="1"/>
  <c r="CZ207" i="1"/>
  <c r="CT207" i="1"/>
  <c r="CQ207" i="1"/>
  <c r="CN207" i="1"/>
  <c r="CK207" i="1"/>
  <c r="CH207" i="1"/>
  <c r="CE207" i="1"/>
  <c r="CB207" i="1"/>
  <c r="BY207" i="1"/>
  <c r="BV207" i="1"/>
  <c r="BS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EG206" i="1"/>
  <c r="ED206" i="1"/>
  <c r="EA206" i="1"/>
  <c r="DX206" i="1"/>
  <c r="DU206" i="1"/>
  <c r="DR206" i="1"/>
  <c r="DO206" i="1"/>
  <c r="DL206" i="1"/>
  <c r="DI206" i="1"/>
  <c r="DF206" i="1"/>
  <c r="DC206" i="1"/>
  <c r="CZ206" i="1"/>
  <c r="CT206" i="1"/>
  <c r="CQ206" i="1"/>
  <c r="CN206" i="1"/>
  <c r="CK206" i="1"/>
  <c r="CH206" i="1"/>
  <c r="CE206" i="1"/>
  <c r="CB206" i="1"/>
  <c r="BY206" i="1"/>
  <c r="BV206" i="1"/>
  <c r="BS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EG205" i="1"/>
  <c r="ED205" i="1"/>
  <c r="EA205" i="1"/>
  <c r="DX205" i="1"/>
  <c r="DU205" i="1"/>
  <c r="DR205" i="1"/>
  <c r="DO205" i="1"/>
  <c r="DL205" i="1"/>
  <c r="DI205" i="1"/>
  <c r="DF205" i="1"/>
  <c r="DC205" i="1"/>
  <c r="CZ205" i="1"/>
  <c r="CT205" i="1"/>
  <c r="CQ205" i="1"/>
  <c r="CN205" i="1"/>
  <c r="CK205" i="1"/>
  <c r="CH205" i="1"/>
  <c r="CE205" i="1"/>
  <c r="CB205" i="1"/>
  <c r="BY205" i="1"/>
  <c r="BV205" i="1"/>
  <c r="BS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EG204" i="1"/>
  <c r="ED204" i="1"/>
  <c r="EA204" i="1"/>
  <c r="DX204" i="1"/>
  <c r="DU204" i="1"/>
  <c r="DR204" i="1"/>
  <c r="DO204" i="1"/>
  <c r="DL204" i="1"/>
  <c r="DI204" i="1"/>
  <c r="DF204" i="1"/>
  <c r="DC204" i="1"/>
  <c r="CZ204" i="1"/>
  <c r="CT204" i="1"/>
  <c r="CQ204" i="1"/>
  <c r="CN204" i="1"/>
  <c r="CK204" i="1"/>
  <c r="CH204" i="1"/>
  <c r="CE204" i="1"/>
  <c r="CB204" i="1"/>
  <c r="BY204" i="1"/>
  <c r="BV204" i="1"/>
  <c r="BS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EG203" i="1"/>
  <c r="ED203" i="1"/>
  <c r="EA203" i="1"/>
  <c r="DX203" i="1"/>
  <c r="DU203" i="1"/>
  <c r="DR203" i="1"/>
  <c r="DO203" i="1"/>
  <c r="DL203" i="1"/>
  <c r="DI203" i="1"/>
  <c r="DF203" i="1"/>
  <c r="DC203" i="1"/>
  <c r="CZ203" i="1"/>
  <c r="CT203" i="1"/>
  <c r="CQ203" i="1"/>
  <c r="CN203" i="1"/>
  <c r="CK203" i="1"/>
  <c r="CH203" i="1"/>
  <c r="CE203" i="1"/>
  <c r="CB203" i="1"/>
  <c r="BY203" i="1"/>
  <c r="BV203" i="1"/>
  <c r="BS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EG202" i="1"/>
  <c r="ED202" i="1"/>
  <c r="EA202" i="1"/>
  <c r="DX202" i="1"/>
  <c r="DU202" i="1"/>
  <c r="DR202" i="1"/>
  <c r="DO202" i="1"/>
  <c r="DL202" i="1"/>
  <c r="DI202" i="1"/>
  <c r="DF202" i="1"/>
  <c r="DC202" i="1"/>
  <c r="CZ202" i="1"/>
  <c r="CT202" i="1"/>
  <c r="CQ202" i="1"/>
  <c r="CN202" i="1"/>
  <c r="CK202" i="1"/>
  <c r="CH202" i="1"/>
  <c r="CE202" i="1"/>
  <c r="CB202" i="1"/>
  <c r="BY202" i="1"/>
  <c r="BV202" i="1"/>
  <c r="BS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EG201" i="1"/>
  <c r="ED201" i="1"/>
  <c r="EA201" i="1"/>
  <c r="DX201" i="1"/>
  <c r="DU201" i="1"/>
  <c r="DR201" i="1"/>
  <c r="DO201" i="1"/>
  <c r="DL201" i="1"/>
  <c r="DI201" i="1"/>
  <c r="DF201" i="1"/>
  <c r="DC201" i="1"/>
  <c r="CZ201" i="1"/>
  <c r="CT201" i="1"/>
  <c r="CQ201" i="1"/>
  <c r="CN201" i="1"/>
  <c r="CK201" i="1"/>
  <c r="CH201" i="1"/>
  <c r="CE201" i="1"/>
  <c r="CB201" i="1"/>
  <c r="BY201" i="1"/>
  <c r="BV201" i="1"/>
  <c r="BS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BD197" i="2"/>
  <c r="G199" i="2"/>
  <c r="F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EF188" i="2"/>
  <c r="EE188" i="2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EF187" i="2"/>
  <c r="EE187" i="2"/>
  <c r="EF198" i="2"/>
  <c r="EE198" i="2"/>
  <c r="EF197" i="2"/>
  <c r="EE197" i="2"/>
  <c r="EF196" i="2"/>
  <c r="EE196" i="2"/>
  <c r="EF195" i="2"/>
  <c r="EE195" i="2"/>
  <c r="EF194" i="2"/>
  <c r="EE194" i="2"/>
  <c r="EF193" i="2"/>
  <c r="EE193" i="2"/>
  <c r="EF192" i="2"/>
  <c r="EE192" i="2"/>
  <c r="EF191" i="2"/>
  <c r="EE191" i="2"/>
  <c r="EF190" i="2"/>
  <c r="EE190" i="2"/>
  <c r="EF189" i="2"/>
  <c r="EE189" i="2"/>
  <c r="EC199" i="2"/>
  <c r="EB199" i="2"/>
  <c r="DZ199" i="2"/>
  <c r="DY199" i="2"/>
  <c r="DW199" i="2"/>
  <c r="DV199" i="2"/>
  <c r="DT199" i="2"/>
  <c r="DS199" i="2"/>
  <c r="DQ199" i="2"/>
  <c r="DP199" i="2"/>
  <c r="DN199" i="2"/>
  <c r="DM199" i="2"/>
  <c r="DK199" i="2"/>
  <c r="DJ199" i="2"/>
  <c r="DH199" i="2"/>
  <c r="DG199" i="2"/>
  <c r="DE199" i="2"/>
  <c r="DD199" i="2"/>
  <c r="DB199" i="2"/>
  <c r="DA199" i="2"/>
  <c r="CY199" i="2"/>
  <c r="CX199" i="2"/>
  <c r="CV199" i="2"/>
  <c r="CU199" i="2"/>
  <c r="CS199" i="2"/>
  <c r="CR199" i="2"/>
  <c r="CP199" i="2"/>
  <c r="CO199" i="2"/>
  <c r="CM199" i="2"/>
  <c r="CL199" i="2"/>
  <c r="CJ199" i="2"/>
  <c r="CI199" i="2"/>
  <c r="CG199" i="2"/>
  <c r="CF199" i="2"/>
  <c r="CD199" i="2"/>
  <c r="CC199" i="2"/>
  <c r="CA199" i="2"/>
  <c r="BZ199" i="2"/>
  <c r="BX199" i="2"/>
  <c r="BW199" i="2"/>
  <c r="BU199" i="2"/>
  <c r="BT199" i="2"/>
  <c r="BR199" i="2"/>
  <c r="BQ199" i="2"/>
  <c r="BO199" i="2"/>
  <c r="BN199" i="2"/>
  <c r="BL199" i="2"/>
  <c r="BK199" i="2"/>
  <c r="BI199" i="2"/>
  <c r="BH199" i="2"/>
  <c r="BF199" i="2"/>
  <c r="BE199" i="2"/>
  <c r="BC199" i="2"/>
  <c r="BB199" i="2"/>
  <c r="AZ199" i="2"/>
  <c r="AY199" i="2"/>
  <c r="AW199" i="2"/>
  <c r="AV199" i="2"/>
  <c r="AT199" i="2"/>
  <c r="AS199" i="2"/>
  <c r="AQ199" i="2"/>
  <c r="AP199" i="2"/>
  <c r="AN199" i="2"/>
  <c r="AM199" i="2"/>
  <c r="AK199" i="2"/>
  <c r="AJ199" i="2"/>
  <c r="AH199" i="2"/>
  <c r="AG199" i="2"/>
  <c r="AE199" i="2"/>
  <c r="AD199" i="2"/>
  <c r="AB199" i="2"/>
  <c r="AA199" i="2"/>
  <c r="Y199" i="2"/>
  <c r="X199" i="2"/>
  <c r="V199" i="2"/>
  <c r="U199" i="2"/>
  <c r="S199" i="2"/>
  <c r="R199" i="2"/>
  <c r="P199" i="2"/>
  <c r="O199" i="2"/>
  <c r="M199" i="2"/>
  <c r="L199" i="2"/>
  <c r="J199" i="2"/>
  <c r="I199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6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ED187" i="2"/>
  <c r="EA187" i="2"/>
  <c r="DX187" i="2"/>
  <c r="DU187" i="2"/>
  <c r="DR187" i="2"/>
  <c r="DO187" i="2"/>
  <c r="DL187" i="2"/>
  <c r="DI187" i="2"/>
  <c r="DF187" i="2"/>
  <c r="DC187" i="2"/>
  <c r="CZ187" i="2"/>
  <c r="CW187" i="2"/>
  <c r="CT187" i="2"/>
  <c r="CQ187" i="2"/>
  <c r="CN187" i="2"/>
  <c r="CK187" i="2"/>
  <c r="CH187" i="2"/>
  <c r="CE187" i="2"/>
  <c r="CB187" i="2"/>
  <c r="BY187" i="2"/>
  <c r="BV187" i="2"/>
  <c r="BS187" i="2"/>
  <c r="BP187" i="2"/>
  <c r="BM187" i="2"/>
  <c r="BJ187" i="2"/>
  <c r="BG187" i="2"/>
  <c r="BD187" i="2"/>
  <c r="BA187" i="2"/>
  <c r="AX187" i="2"/>
  <c r="AU187" i="2"/>
  <c r="AR187" i="2"/>
  <c r="AO187" i="2"/>
  <c r="AL187" i="2"/>
  <c r="AI187" i="2"/>
  <c r="AF187" i="2"/>
  <c r="AC187" i="2"/>
  <c r="Z187" i="2"/>
  <c r="W187" i="2"/>
  <c r="T187" i="2"/>
  <c r="Q187" i="2"/>
  <c r="N187" i="2"/>
  <c r="K187" i="2"/>
  <c r="D199" i="2"/>
  <c r="C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I199" i="1"/>
  <c r="EH199" i="1"/>
  <c r="EI198" i="1"/>
  <c r="EH198" i="1"/>
  <c r="EI197" i="1"/>
  <c r="EH197" i="1"/>
  <c r="EI196" i="1"/>
  <c r="EH196" i="1"/>
  <c r="EI195" i="1"/>
  <c r="EH195" i="1"/>
  <c r="EI194" i="1"/>
  <c r="EH194" i="1"/>
  <c r="EI193" i="1"/>
  <c r="EH193" i="1"/>
  <c r="EI192" i="1"/>
  <c r="EH192" i="1"/>
  <c r="EI191" i="1"/>
  <c r="EH191" i="1"/>
  <c r="EI190" i="1"/>
  <c r="EH190" i="1"/>
  <c r="EI189" i="1"/>
  <c r="EH189" i="1"/>
  <c r="EI188" i="1"/>
  <c r="EH188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EG199" i="1"/>
  <c r="ED199" i="1"/>
  <c r="EA199" i="1"/>
  <c r="DX199" i="1"/>
  <c r="DU199" i="1"/>
  <c r="DR199" i="1"/>
  <c r="DO199" i="1"/>
  <c r="DL199" i="1"/>
  <c r="DI199" i="1"/>
  <c r="DF199" i="1"/>
  <c r="DC199" i="1"/>
  <c r="CZ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EG198" i="1"/>
  <c r="ED198" i="1"/>
  <c r="EA198" i="1"/>
  <c r="DX198" i="1"/>
  <c r="DU198" i="1"/>
  <c r="DR198" i="1"/>
  <c r="DO198" i="1"/>
  <c r="DL198" i="1"/>
  <c r="DI198" i="1"/>
  <c r="DF198" i="1"/>
  <c r="DC198" i="1"/>
  <c r="CZ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EG197" i="1"/>
  <c r="ED197" i="1"/>
  <c r="EA197" i="1"/>
  <c r="DX197" i="1"/>
  <c r="DU197" i="1"/>
  <c r="DR197" i="1"/>
  <c r="DO197" i="1"/>
  <c r="DL197" i="1"/>
  <c r="DI197" i="1"/>
  <c r="DF197" i="1"/>
  <c r="DC197" i="1"/>
  <c r="CZ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EG196" i="1"/>
  <c r="ED196" i="1"/>
  <c r="EA196" i="1"/>
  <c r="DX196" i="1"/>
  <c r="DU196" i="1"/>
  <c r="DR196" i="1"/>
  <c r="DO196" i="1"/>
  <c r="DL196" i="1"/>
  <c r="DI196" i="1"/>
  <c r="DF196" i="1"/>
  <c r="DC196" i="1"/>
  <c r="CZ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EG195" i="1"/>
  <c r="ED195" i="1"/>
  <c r="EA195" i="1"/>
  <c r="DX195" i="1"/>
  <c r="DU195" i="1"/>
  <c r="DR195" i="1"/>
  <c r="DO195" i="1"/>
  <c r="DL195" i="1"/>
  <c r="DI195" i="1"/>
  <c r="DF195" i="1"/>
  <c r="DC195" i="1"/>
  <c r="CZ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EG194" i="1"/>
  <c r="ED194" i="1"/>
  <c r="EA194" i="1"/>
  <c r="DX194" i="1"/>
  <c r="DU194" i="1"/>
  <c r="DR194" i="1"/>
  <c r="DO194" i="1"/>
  <c r="DL194" i="1"/>
  <c r="DI194" i="1"/>
  <c r="DF194" i="1"/>
  <c r="DC194" i="1"/>
  <c r="CZ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EG193" i="1"/>
  <c r="ED193" i="1"/>
  <c r="EA193" i="1"/>
  <c r="DX193" i="1"/>
  <c r="DU193" i="1"/>
  <c r="DR193" i="1"/>
  <c r="DO193" i="1"/>
  <c r="DL193" i="1"/>
  <c r="DI193" i="1"/>
  <c r="DF193" i="1"/>
  <c r="DC193" i="1"/>
  <c r="CZ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EG192" i="1"/>
  <c r="ED192" i="1"/>
  <c r="EA192" i="1"/>
  <c r="DX192" i="1"/>
  <c r="DU192" i="1"/>
  <c r="DR192" i="1"/>
  <c r="DO192" i="1"/>
  <c r="DL192" i="1"/>
  <c r="DI192" i="1"/>
  <c r="DF192" i="1"/>
  <c r="DC192" i="1"/>
  <c r="CZ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EG191" i="1"/>
  <c r="ED191" i="1"/>
  <c r="EA191" i="1"/>
  <c r="DX191" i="1"/>
  <c r="DU191" i="1"/>
  <c r="DR191" i="1"/>
  <c r="DO191" i="1"/>
  <c r="DL191" i="1"/>
  <c r="DI191" i="1"/>
  <c r="DF191" i="1"/>
  <c r="DC191" i="1"/>
  <c r="CZ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EG190" i="1"/>
  <c r="ED190" i="1"/>
  <c r="EA190" i="1"/>
  <c r="DX190" i="1"/>
  <c r="DU190" i="1"/>
  <c r="DR190" i="1"/>
  <c r="DO190" i="1"/>
  <c r="DL190" i="1"/>
  <c r="DI190" i="1"/>
  <c r="DF190" i="1"/>
  <c r="DC190" i="1"/>
  <c r="CZ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EG189" i="1"/>
  <c r="ED189" i="1"/>
  <c r="EA189" i="1"/>
  <c r="DX189" i="1"/>
  <c r="DU189" i="1"/>
  <c r="DR189" i="1"/>
  <c r="DO189" i="1"/>
  <c r="DL189" i="1"/>
  <c r="DI189" i="1"/>
  <c r="DF189" i="1"/>
  <c r="DC189" i="1"/>
  <c r="CZ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EG188" i="1"/>
  <c r="ED188" i="1"/>
  <c r="EA188" i="1"/>
  <c r="DX188" i="1"/>
  <c r="DU188" i="1"/>
  <c r="DR188" i="1"/>
  <c r="DO188" i="1"/>
  <c r="DL188" i="1"/>
  <c r="DI188" i="1"/>
  <c r="DF188" i="1"/>
  <c r="DC188" i="1"/>
  <c r="CZ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Y186" i="2"/>
  <c r="X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Y173" i="2"/>
  <c r="X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Y160" i="2"/>
  <c r="X160" i="2"/>
  <c r="Z159" i="2"/>
  <c r="Z158" i="2"/>
  <c r="Z157" i="2"/>
  <c r="Z156" i="2"/>
  <c r="Z155" i="2"/>
  <c r="Z154" i="2"/>
  <c r="Z153" i="2"/>
  <c r="Z152" i="2"/>
  <c r="Z151" i="2"/>
  <c r="Y147" i="2"/>
  <c r="X147" i="2"/>
  <c r="Y134" i="2"/>
  <c r="X134" i="2"/>
  <c r="Y121" i="2"/>
  <c r="X121" i="2"/>
  <c r="Y108" i="2"/>
  <c r="X108" i="2"/>
  <c r="Z105" i="2"/>
  <c r="Y95" i="2"/>
  <c r="X95" i="2"/>
  <c r="Y82" i="2"/>
  <c r="X82" i="2"/>
  <c r="Y69" i="2"/>
  <c r="X69" i="2"/>
  <c r="Y56" i="2"/>
  <c r="X56" i="2"/>
  <c r="Y44" i="2"/>
  <c r="X44" i="2"/>
  <c r="Y31" i="2"/>
  <c r="X31" i="2"/>
  <c r="EF185" i="2"/>
  <c r="EE185" i="2"/>
  <c r="EF184" i="2"/>
  <c r="EE184" i="2"/>
  <c r="EF183" i="2"/>
  <c r="EE183" i="2"/>
  <c r="EF182" i="2"/>
  <c r="EE182" i="2"/>
  <c r="EF181" i="2"/>
  <c r="EE181" i="2"/>
  <c r="EF180" i="2"/>
  <c r="EE180" i="2"/>
  <c r="EF179" i="2"/>
  <c r="EE179" i="2"/>
  <c r="EF178" i="2"/>
  <c r="EE178" i="2"/>
  <c r="EF177" i="2"/>
  <c r="EE177" i="2"/>
  <c r="EF176" i="2"/>
  <c r="EE176" i="2"/>
  <c r="EF175" i="2"/>
  <c r="EE175" i="2"/>
  <c r="EF174" i="2"/>
  <c r="EE174" i="2"/>
  <c r="EI186" i="1"/>
  <c r="EH186" i="1"/>
  <c r="EI185" i="1"/>
  <c r="EH185" i="1"/>
  <c r="EI184" i="1"/>
  <c r="EH184" i="1"/>
  <c r="EI183" i="1"/>
  <c r="EH183" i="1"/>
  <c r="EI182" i="1"/>
  <c r="EH182" i="1"/>
  <c r="EI181" i="1"/>
  <c r="EH181" i="1"/>
  <c r="EI180" i="1"/>
  <c r="EH180" i="1"/>
  <c r="EI179" i="1"/>
  <c r="EH179" i="1"/>
  <c r="EI178" i="1"/>
  <c r="EH178" i="1"/>
  <c r="EI177" i="1"/>
  <c r="EH177" i="1"/>
  <c r="EI176" i="1"/>
  <c r="EH176" i="1"/>
  <c r="EI175" i="1"/>
  <c r="EH175" i="1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186" i="2"/>
  <c r="I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J173" i="2"/>
  <c r="I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J160" i="2"/>
  <c r="I160" i="2"/>
  <c r="K159" i="2"/>
  <c r="K158" i="2"/>
  <c r="K157" i="2"/>
  <c r="K156" i="2"/>
  <c r="K155" i="2"/>
  <c r="K154" i="2"/>
  <c r="K153" i="2"/>
  <c r="K152" i="2"/>
  <c r="K151" i="2"/>
  <c r="J147" i="2"/>
  <c r="I147" i="2"/>
  <c r="K138" i="2"/>
  <c r="K136" i="2"/>
  <c r="J134" i="2"/>
  <c r="I134" i="2"/>
  <c r="K132" i="2"/>
  <c r="K130" i="2"/>
  <c r="K129" i="2"/>
  <c r="K128" i="2"/>
  <c r="K122" i="2"/>
  <c r="J121" i="2"/>
  <c r="I121" i="2"/>
  <c r="K118" i="2"/>
  <c r="K117" i="2"/>
  <c r="K112" i="2"/>
  <c r="K111" i="2"/>
  <c r="K110" i="2"/>
  <c r="K109" i="2"/>
  <c r="J108" i="2"/>
  <c r="I108" i="2"/>
  <c r="K107" i="2"/>
  <c r="K106" i="2"/>
  <c r="K105" i="2"/>
  <c r="K99" i="2"/>
  <c r="K98" i="2"/>
  <c r="K97" i="2"/>
  <c r="K96" i="2"/>
  <c r="J95" i="2"/>
  <c r="I95" i="2"/>
  <c r="K94" i="2"/>
  <c r="K93" i="2"/>
  <c r="K91" i="2"/>
  <c r="K90" i="2"/>
  <c r="J82" i="2"/>
  <c r="I82" i="2"/>
  <c r="K78" i="2"/>
  <c r="J69" i="2"/>
  <c r="I69" i="2"/>
  <c r="K67" i="2"/>
  <c r="K66" i="2"/>
  <c r="K64" i="2"/>
  <c r="J56" i="2"/>
  <c r="I56" i="2"/>
  <c r="J44" i="2"/>
  <c r="I44" i="2"/>
  <c r="J31" i="2"/>
  <c r="I31" i="2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EE212" i="2" l="1"/>
  <c r="EF212" i="2"/>
  <c r="EH213" i="1"/>
  <c r="EI213" i="1"/>
  <c r="EE199" i="2"/>
  <c r="EH200" i="1"/>
  <c r="EF199" i="2"/>
  <c r="EI200" i="1"/>
  <c r="EC186" i="2"/>
  <c r="EB186" i="2"/>
  <c r="DZ186" i="2"/>
  <c r="DY186" i="2"/>
  <c r="DW186" i="2"/>
  <c r="DV186" i="2"/>
  <c r="DT186" i="2"/>
  <c r="DS186" i="2"/>
  <c r="DQ186" i="2"/>
  <c r="DP186" i="2"/>
  <c r="DN186" i="2"/>
  <c r="DM186" i="2"/>
  <c r="DK186" i="2"/>
  <c r="DJ186" i="2"/>
  <c r="DH186" i="2"/>
  <c r="DG186" i="2"/>
  <c r="DE186" i="2"/>
  <c r="DD186" i="2"/>
  <c r="DB186" i="2"/>
  <c r="DA186" i="2"/>
  <c r="CY186" i="2"/>
  <c r="CX186" i="2"/>
  <c r="CV186" i="2"/>
  <c r="CU186" i="2"/>
  <c r="CS186" i="2"/>
  <c r="CR186" i="2"/>
  <c r="CP186" i="2"/>
  <c r="CO186" i="2"/>
  <c r="CM186" i="2"/>
  <c r="CL186" i="2"/>
  <c r="CJ186" i="2"/>
  <c r="CI186" i="2"/>
  <c r="CG186" i="2"/>
  <c r="CF186" i="2"/>
  <c r="CD186" i="2"/>
  <c r="CC186" i="2"/>
  <c r="CA186" i="2"/>
  <c r="BZ186" i="2"/>
  <c r="BX186" i="2"/>
  <c r="BW186" i="2"/>
  <c r="BU186" i="2"/>
  <c r="BT186" i="2"/>
  <c r="BR186" i="2"/>
  <c r="BQ186" i="2"/>
  <c r="BO186" i="2"/>
  <c r="BN186" i="2"/>
  <c r="BL186" i="2"/>
  <c r="BK186" i="2"/>
  <c r="BI186" i="2"/>
  <c r="BH186" i="2"/>
  <c r="BF186" i="2"/>
  <c r="BE186" i="2"/>
  <c r="BC186" i="2"/>
  <c r="BB186" i="2"/>
  <c r="AZ186" i="2"/>
  <c r="AY186" i="2"/>
  <c r="AW186" i="2"/>
  <c r="AV186" i="2"/>
  <c r="AT186" i="2"/>
  <c r="AS186" i="2"/>
  <c r="AQ186" i="2"/>
  <c r="AP186" i="2"/>
  <c r="AN186" i="2"/>
  <c r="AM186" i="2"/>
  <c r="AK186" i="2"/>
  <c r="AJ186" i="2"/>
  <c r="AH186" i="2"/>
  <c r="AG186" i="2"/>
  <c r="AE186" i="2"/>
  <c r="AD186" i="2"/>
  <c r="AB186" i="2"/>
  <c r="AA186" i="2"/>
  <c r="V186" i="2"/>
  <c r="U186" i="2"/>
  <c r="S186" i="2"/>
  <c r="R186" i="2"/>
  <c r="P186" i="2"/>
  <c r="O186" i="2"/>
  <c r="M186" i="2"/>
  <c r="L186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W185" i="2"/>
  <c r="T185" i="2"/>
  <c r="Q185" i="2"/>
  <c r="N185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W184" i="2"/>
  <c r="T184" i="2"/>
  <c r="Q184" i="2"/>
  <c r="N184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W183" i="2"/>
  <c r="T183" i="2"/>
  <c r="Q183" i="2"/>
  <c r="N183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W182" i="2"/>
  <c r="T182" i="2"/>
  <c r="Q182" i="2"/>
  <c r="N182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W181" i="2"/>
  <c r="T181" i="2"/>
  <c r="Q181" i="2"/>
  <c r="N181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W180" i="2"/>
  <c r="T180" i="2"/>
  <c r="Q180" i="2"/>
  <c r="N180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W179" i="2"/>
  <c r="T179" i="2"/>
  <c r="Q179" i="2"/>
  <c r="N179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W178" i="2"/>
  <c r="T178" i="2"/>
  <c r="Q178" i="2"/>
  <c r="N178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W177" i="2"/>
  <c r="T177" i="2"/>
  <c r="Q177" i="2"/>
  <c r="N177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W176" i="2"/>
  <c r="T176" i="2"/>
  <c r="Q176" i="2"/>
  <c r="N176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W175" i="2"/>
  <c r="T175" i="2"/>
  <c r="Q175" i="2"/>
  <c r="N175" i="2"/>
  <c r="ED174" i="2"/>
  <c r="EA174" i="2"/>
  <c r="DX174" i="2"/>
  <c r="DU174" i="2"/>
  <c r="DR174" i="2"/>
  <c r="DO174" i="2"/>
  <c r="DL174" i="2"/>
  <c r="DI174" i="2"/>
  <c r="DF174" i="2"/>
  <c r="DC174" i="2"/>
  <c r="CZ174" i="2"/>
  <c r="CW174" i="2"/>
  <c r="CT174" i="2"/>
  <c r="CQ174" i="2"/>
  <c r="CN174" i="2"/>
  <c r="CK174" i="2"/>
  <c r="CH174" i="2"/>
  <c r="CE174" i="2"/>
  <c r="CB174" i="2"/>
  <c r="BY174" i="2"/>
  <c r="BV174" i="2"/>
  <c r="BS174" i="2"/>
  <c r="BP174" i="2"/>
  <c r="BM174" i="2"/>
  <c r="BJ174" i="2"/>
  <c r="BG174" i="2"/>
  <c r="BD174" i="2"/>
  <c r="BA174" i="2"/>
  <c r="AX174" i="2"/>
  <c r="AU174" i="2"/>
  <c r="AR174" i="2"/>
  <c r="AO174" i="2"/>
  <c r="AL174" i="2"/>
  <c r="AI174" i="2"/>
  <c r="AF174" i="2"/>
  <c r="AC174" i="2"/>
  <c r="W174" i="2"/>
  <c r="T174" i="2"/>
  <c r="Q174" i="2"/>
  <c r="N174" i="2"/>
  <c r="D186" i="2"/>
  <c r="C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EG186" i="1"/>
  <c r="ED186" i="1"/>
  <c r="EA186" i="1"/>
  <c r="DX186" i="1"/>
  <c r="DU186" i="1"/>
  <c r="DR186" i="1"/>
  <c r="DO186" i="1"/>
  <c r="DL186" i="1"/>
  <c r="DI186" i="1"/>
  <c r="DF186" i="1"/>
  <c r="DC186" i="1"/>
  <c r="CZ186" i="1"/>
  <c r="CT186" i="1"/>
  <c r="CQ186" i="1"/>
  <c r="CN186" i="1"/>
  <c r="CK186" i="1"/>
  <c r="CH186" i="1"/>
  <c r="CE186" i="1"/>
  <c r="CB186" i="1"/>
  <c r="BY186" i="1"/>
  <c r="BV186" i="1"/>
  <c r="BP186" i="1"/>
  <c r="BM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EG185" i="1"/>
  <c r="ED185" i="1"/>
  <c r="EA185" i="1"/>
  <c r="DX185" i="1"/>
  <c r="DU185" i="1"/>
  <c r="DR185" i="1"/>
  <c r="DO185" i="1"/>
  <c r="DL185" i="1"/>
  <c r="DI185" i="1"/>
  <c r="DF185" i="1"/>
  <c r="DC185" i="1"/>
  <c r="CZ185" i="1"/>
  <c r="CT185" i="1"/>
  <c r="CQ185" i="1"/>
  <c r="CN185" i="1"/>
  <c r="CK185" i="1"/>
  <c r="CH185" i="1"/>
  <c r="CE185" i="1"/>
  <c r="CB185" i="1"/>
  <c r="BY185" i="1"/>
  <c r="BV185" i="1"/>
  <c r="BP185" i="1"/>
  <c r="BM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EG184" i="1"/>
  <c r="ED184" i="1"/>
  <c r="EA184" i="1"/>
  <c r="DX184" i="1"/>
  <c r="DU184" i="1"/>
  <c r="DR184" i="1"/>
  <c r="DO184" i="1"/>
  <c r="DL184" i="1"/>
  <c r="DI184" i="1"/>
  <c r="DF184" i="1"/>
  <c r="DC184" i="1"/>
  <c r="CZ184" i="1"/>
  <c r="CT184" i="1"/>
  <c r="CQ184" i="1"/>
  <c r="CN184" i="1"/>
  <c r="CK184" i="1"/>
  <c r="CH184" i="1"/>
  <c r="CE184" i="1"/>
  <c r="CB184" i="1"/>
  <c r="BY184" i="1"/>
  <c r="BV184" i="1"/>
  <c r="BP184" i="1"/>
  <c r="BM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EG183" i="1"/>
  <c r="ED183" i="1"/>
  <c r="EA183" i="1"/>
  <c r="DX183" i="1"/>
  <c r="DU183" i="1"/>
  <c r="DR183" i="1"/>
  <c r="DO183" i="1"/>
  <c r="DL183" i="1"/>
  <c r="DI183" i="1"/>
  <c r="DF183" i="1"/>
  <c r="DC183" i="1"/>
  <c r="CZ183" i="1"/>
  <c r="CT183" i="1"/>
  <c r="CQ183" i="1"/>
  <c r="CN183" i="1"/>
  <c r="CK183" i="1"/>
  <c r="CH183" i="1"/>
  <c r="CE183" i="1"/>
  <c r="CB183" i="1"/>
  <c r="BY183" i="1"/>
  <c r="BV183" i="1"/>
  <c r="BP183" i="1"/>
  <c r="BM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EG182" i="1"/>
  <c r="ED182" i="1"/>
  <c r="EA182" i="1"/>
  <c r="DX182" i="1"/>
  <c r="DU182" i="1"/>
  <c r="DR182" i="1"/>
  <c r="DO182" i="1"/>
  <c r="DL182" i="1"/>
  <c r="DI182" i="1"/>
  <c r="DF182" i="1"/>
  <c r="DC182" i="1"/>
  <c r="CZ182" i="1"/>
  <c r="CT182" i="1"/>
  <c r="CQ182" i="1"/>
  <c r="CN182" i="1"/>
  <c r="CK182" i="1"/>
  <c r="CH182" i="1"/>
  <c r="CE182" i="1"/>
  <c r="CB182" i="1"/>
  <c r="BY182" i="1"/>
  <c r="BV182" i="1"/>
  <c r="BP182" i="1"/>
  <c r="BM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EG181" i="1"/>
  <c r="ED181" i="1"/>
  <c r="EA181" i="1"/>
  <c r="DX181" i="1"/>
  <c r="DU181" i="1"/>
  <c r="DR181" i="1"/>
  <c r="DO181" i="1"/>
  <c r="DL181" i="1"/>
  <c r="DI181" i="1"/>
  <c r="DF181" i="1"/>
  <c r="DC181" i="1"/>
  <c r="CZ181" i="1"/>
  <c r="CT181" i="1"/>
  <c r="CQ181" i="1"/>
  <c r="CN181" i="1"/>
  <c r="CK181" i="1"/>
  <c r="CH181" i="1"/>
  <c r="CE181" i="1"/>
  <c r="CB181" i="1"/>
  <c r="BY181" i="1"/>
  <c r="BV181" i="1"/>
  <c r="BP181" i="1"/>
  <c r="BM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EG180" i="1"/>
  <c r="ED180" i="1"/>
  <c r="EA180" i="1"/>
  <c r="DX180" i="1"/>
  <c r="DU180" i="1"/>
  <c r="DR180" i="1"/>
  <c r="DO180" i="1"/>
  <c r="DL180" i="1"/>
  <c r="DI180" i="1"/>
  <c r="DF180" i="1"/>
  <c r="DC180" i="1"/>
  <c r="CZ180" i="1"/>
  <c r="CT180" i="1"/>
  <c r="CQ180" i="1"/>
  <c r="CN180" i="1"/>
  <c r="CK180" i="1"/>
  <c r="CH180" i="1"/>
  <c r="CE180" i="1"/>
  <c r="CB180" i="1"/>
  <c r="BY180" i="1"/>
  <c r="BV180" i="1"/>
  <c r="BP180" i="1"/>
  <c r="BM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EG179" i="1"/>
  <c r="ED179" i="1"/>
  <c r="EA179" i="1"/>
  <c r="DX179" i="1"/>
  <c r="DU179" i="1"/>
  <c r="DR179" i="1"/>
  <c r="DO179" i="1"/>
  <c r="DL179" i="1"/>
  <c r="DI179" i="1"/>
  <c r="DF179" i="1"/>
  <c r="DC179" i="1"/>
  <c r="CZ179" i="1"/>
  <c r="CT179" i="1"/>
  <c r="CQ179" i="1"/>
  <c r="CN179" i="1"/>
  <c r="CK179" i="1"/>
  <c r="CH179" i="1"/>
  <c r="CE179" i="1"/>
  <c r="CB179" i="1"/>
  <c r="BY179" i="1"/>
  <c r="BV179" i="1"/>
  <c r="BP179" i="1"/>
  <c r="BM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EG178" i="1"/>
  <c r="ED178" i="1"/>
  <c r="EA178" i="1"/>
  <c r="DX178" i="1"/>
  <c r="DU178" i="1"/>
  <c r="DR178" i="1"/>
  <c r="DO178" i="1"/>
  <c r="DL178" i="1"/>
  <c r="DI178" i="1"/>
  <c r="DF178" i="1"/>
  <c r="DC178" i="1"/>
  <c r="CZ178" i="1"/>
  <c r="CT178" i="1"/>
  <c r="CQ178" i="1"/>
  <c r="CN178" i="1"/>
  <c r="CK178" i="1"/>
  <c r="CH178" i="1"/>
  <c r="CE178" i="1"/>
  <c r="CB178" i="1"/>
  <c r="BY178" i="1"/>
  <c r="BV178" i="1"/>
  <c r="BP178" i="1"/>
  <c r="BM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EG177" i="1"/>
  <c r="ED177" i="1"/>
  <c r="EA177" i="1"/>
  <c r="DX177" i="1"/>
  <c r="DU177" i="1"/>
  <c r="DR177" i="1"/>
  <c r="DO177" i="1"/>
  <c r="DL177" i="1"/>
  <c r="DI177" i="1"/>
  <c r="DF177" i="1"/>
  <c r="DC177" i="1"/>
  <c r="CZ177" i="1"/>
  <c r="CT177" i="1"/>
  <c r="CQ177" i="1"/>
  <c r="CN177" i="1"/>
  <c r="CK177" i="1"/>
  <c r="CH177" i="1"/>
  <c r="CE177" i="1"/>
  <c r="CB177" i="1"/>
  <c r="BY177" i="1"/>
  <c r="BV177" i="1"/>
  <c r="BP177" i="1"/>
  <c r="BM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EG176" i="1"/>
  <c r="ED176" i="1"/>
  <c r="EA176" i="1"/>
  <c r="DX176" i="1"/>
  <c r="DU176" i="1"/>
  <c r="DR176" i="1"/>
  <c r="DO176" i="1"/>
  <c r="DL176" i="1"/>
  <c r="DI176" i="1"/>
  <c r="DF176" i="1"/>
  <c r="DC176" i="1"/>
  <c r="CZ176" i="1"/>
  <c r="CT176" i="1"/>
  <c r="CQ176" i="1"/>
  <c r="CN176" i="1"/>
  <c r="CK176" i="1"/>
  <c r="CH176" i="1"/>
  <c r="CE176" i="1"/>
  <c r="CB176" i="1"/>
  <c r="BY176" i="1"/>
  <c r="BV176" i="1"/>
  <c r="BP176" i="1"/>
  <c r="BM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EG175" i="1"/>
  <c r="ED175" i="1"/>
  <c r="EA175" i="1"/>
  <c r="DX175" i="1"/>
  <c r="DU175" i="1"/>
  <c r="DR175" i="1"/>
  <c r="DO175" i="1"/>
  <c r="DL175" i="1"/>
  <c r="DI175" i="1"/>
  <c r="DF175" i="1"/>
  <c r="DC175" i="1"/>
  <c r="CZ175" i="1"/>
  <c r="CT175" i="1"/>
  <c r="CQ175" i="1"/>
  <c r="CN175" i="1"/>
  <c r="CK175" i="1"/>
  <c r="CH175" i="1"/>
  <c r="CE175" i="1"/>
  <c r="CB175" i="1"/>
  <c r="BY175" i="1"/>
  <c r="BV175" i="1"/>
  <c r="BP175" i="1"/>
  <c r="BM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E186" i="2" l="1"/>
  <c r="EF186" i="2"/>
  <c r="EI187" i="1"/>
  <c r="EH187" i="1"/>
  <c r="EI173" i="1"/>
  <c r="EH173" i="1"/>
  <c r="EI172" i="1"/>
  <c r="EH172" i="1"/>
  <c r="EI171" i="1"/>
  <c r="EI170" i="1"/>
  <c r="EH170" i="1"/>
  <c r="EI169" i="1"/>
  <c r="EH169" i="1"/>
  <c r="EI168" i="1"/>
  <c r="EH168" i="1"/>
  <c r="EI167" i="1"/>
  <c r="EH167" i="1"/>
  <c r="EI166" i="1"/>
  <c r="EH166" i="1"/>
  <c r="EI165" i="1"/>
  <c r="EH165" i="1"/>
  <c r="EI164" i="1"/>
  <c r="EH164" i="1"/>
  <c r="EI163" i="1"/>
  <c r="EH163" i="1"/>
  <c r="EI162" i="1"/>
  <c r="EH162" i="1"/>
  <c r="EH171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CT169" i="1" l="1"/>
  <c r="CP161" i="1" l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EF172" i="2"/>
  <c r="EE172" i="2"/>
  <c r="EF171" i="2"/>
  <c r="EE171" i="2"/>
  <c r="EF170" i="2"/>
  <c r="EE170" i="2"/>
  <c r="EF169" i="2"/>
  <c r="EE169" i="2"/>
  <c r="EF168" i="2"/>
  <c r="EE168" i="2"/>
  <c r="EF167" i="2"/>
  <c r="EE167" i="2"/>
  <c r="EF166" i="2"/>
  <c r="EE166" i="2"/>
  <c r="EF165" i="2"/>
  <c r="EE165" i="2"/>
  <c r="EF164" i="2"/>
  <c r="EE164" i="2"/>
  <c r="EF163" i="2"/>
  <c r="EE163" i="2"/>
  <c r="EF162" i="2"/>
  <c r="EE162" i="2"/>
  <c r="EF161" i="2"/>
  <c r="EE161" i="2"/>
  <c r="EC173" i="2"/>
  <c r="EB173" i="2"/>
  <c r="DZ173" i="2"/>
  <c r="DY173" i="2"/>
  <c r="DW173" i="2"/>
  <c r="DV173" i="2"/>
  <c r="DT173" i="2"/>
  <c r="DS173" i="2"/>
  <c r="DQ173" i="2"/>
  <c r="DP173" i="2"/>
  <c r="DN173" i="2"/>
  <c r="DM173" i="2"/>
  <c r="DK173" i="2"/>
  <c r="DJ173" i="2"/>
  <c r="DH173" i="2"/>
  <c r="DG173" i="2"/>
  <c r="DE173" i="2"/>
  <c r="DD173" i="2"/>
  <c r="DB173" i="2"/>
  <c r="DA173" i="2"/>
  <c r="CY173" i="2"/>
  <c r="CX173" i="2"/>
  <c r="CV173" i="2"/>
  <c r="CU173" i="2"/>
  <c r="CS173" i="2"/>
  <c r="CR173" i="2"/>
  <c r="CP173" i="2"/>
  <c r="CO173" i="2"/>
  <c r="CM173" i="2"/>
  <c r="CL173" i="2"/>
  <c r="CJ173" i="2"/>
  <c r="CI173" i="2"/>
  <c r="CG173" i="2"/>
  <c r="CF173" i="2"/>
  <c r="CD173" i="2"/>
  <c r="CC173" i="2"/>
  <c r="CA173" i="2"/>
  <c r="BZ173" i="2"/>
  <c r="BX173" i="2"/>
  <c r="BW173" i="2"/>
  <c r="BU173" i="2"/>
  <c r="BT173" i="2"/>
  <c r="BR173" i="2"/>
  <c r="BQ173" i="2"/>
  <c r="BO173" i="2"/>
  <c r="BN173" i="2"/>
  <c r="BL173" i="2"/>
  <c r="BK173" i="2"/>
  <c r="BI173" i="2"/>
  <c r="BH173" i="2"/>
  <c r="BF173" i="2"/>
  <c r="BE173" i="2"/>
  <c r="BC173" i="2"/>
  <c r="BB173" i="2"/>
  <c r="AZ173" i="2"/>
  <c r="AY173" i="2"/>
  <c r="AW173" i="2"/>
  <c r="AV173" i="2"/>
  <c r="AT173" i="2"/>
  <c r="AS173" i="2"/>
  <c r="AQ173" i="2"/>
  <c r="AP173" i="2"/>
  <c r="AN173" i="2"/>
  <c r="AM173" i="2"/>
  <c r="AK173" i="2"/>
  <c r="AJ173" i="2"/>
  <c r="AH173" i="2"/>
  <c r="AG173" i="2"/>
  <c r="AE173" i="2"/>
  <c r="AD173" i="2"/>
  <c r="AB173" i="2"/>
  <c r="AA173" i="2"/>
  <c r="V173" i="2"/>
  <c r="U173" i="2"/>
  <c r="S173" i="2"/>
  <c r="R173" i="2"/>
  <c r="P173" i="2"/>
  <c r="O173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W172" i="2"/>
  <c r="T172" i="2"/>
  <c r="Q172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W171" i="2"/>
  <c r="T171" i="2"/>
  <c r="Q171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W170" i="2"/>
  <c r="T170" i="2"/>
  <c r="Q170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W169" i="2"/>
  <c r="T169" i="2"/>
  <c r="Q169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W168" i="2"/>
  <c r="T168" i="2"/>
  <c r="Q168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W167" i="2"/>
  <c r="T167" i="2"/>
  <c r="Q167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W166" i="2"/>
  <c r="T166" i="2"/>
  <c r="Q166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W165" i="2"/>
  <c r="T165" i="2"/>
  <c r="Q165" i="2"/>
  <c r="ED164" i="2"/>
  <c r="EA164" i="2"/>
  <c r="DX164" i="2"/>
  <c r="DU164" i="2"/>
  <c r="DR164" i="2"/>
  <c r="DO164" i="2"/>
  <c r="DL164" i="2"/>
  <c r="DI164" i="2"/>
  <c r="DF164" i="2"/>
  <c r="DC164" i="2"/>
  <c r="CZ164" i="2"/>
  <c r="CW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W164" i="2"/>
  <c r="T164" i="2"/>
  <c r="Q164" i="2"/>
  <c r="ED163" i="2"/>
  <c r="EA163" i="2"/>
  <c r="DX163" i="2"/>
  <c r="DU163" i="2"/>
  <c r="DR163" i="2"/>
  <c r="DO163" i="2"/>
  <c r="DL163" i="2"/>
  <c r="DI163" i="2"/>
  <c r="DF163" i="2"/>
  <c r="DC163" i="2"/>
  <c r="CZ163" i="2"/>
  <c r="CW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W163" i="2"/>
  <c r="T163" i="2"/>
  <c r="Q163" i="2"/>
  <c r="ED162" i="2"/>
  <c r="EA162" i="2"/>
  <c r="DX162" i="2"/>
  <c r="DU162" i="2"/>
  <c r="DR162" i="2"/>
  <c r="DO162" i="2"/>
  <c r="DL162" i="2"/>
  <c r="DI162" i="2"/>
  <c r="DF162" i="2"/>
  <c r="DC162" i="2"/>
  <c r="CZ162" i="2"/>
  <c r="CW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W162" i="2"/>
  <c r="T162" i="2"/>
  <c r="Q162" i="2"/>
  <c r="ED161" i="2"/>
  <c r="EA161" i="2"/>
  <c r="DX161" i="2"/>
  <c r="DU161" i="2"/>
  <c r="DR161" i="2"/>
  <c r="DO161" i="2"/>
  <c r="DL161" i="2"/>
  <c r="DI161" i="2"/>
  <c r="DF161" i="2"/>
  <c r="DC161" i="2"/>
  <c r="CZ161" i="2"/>
  <c r="CW161" i="2"/>
  <c r="CT161" i="2"/>
  <c r="CQ161" i="2"/>
  <c r="CN161" i="2"/>
  <c r="CK161" i="2"/>
  <c r="CH161" i="2"/>
  <c r="CE161" i="2"/>
  <c r="CB161" i="2"/>
  <c r="BY161" i="2"/>
  <c r="BV161" i="2"/>
  <c r="BS161" i="2"/>
  <c r="BP161" i="2"/>
  <c r="BM161" i="2"/>
  <c r="BJ161" i="2"/>
  <c r="BG161" i="2"/>
  <c r="BD161" i="2"/>
  <c r="BA161" i="2"/>
  <c r="AX161" i="2"/>
  <c r="AU161" i="2"/>
  <c r="AR161" i="2"/>
  <c r="AO161" i="2"/>
  <c r="AL161" i="2"/>
  <c r="AI161" i="2"/>
  <c r="AF161" i="2"/>
  <c r="AC161" i="2"/>
  <c r="W161" i="2"/>
  <c r="T161" i="2"/>
  <c r="Q161" i="2"/>
  <c r="M173" i="2"/>
  <c r="L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D173" i="2"/>
  <c r="C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S174" i="1"/>
  <c r="CR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EG173" i="1"/>
  <c r="ED173" i="1"/>
  <c r="EA173" i="1"/>
  <c r="DX173" i="1"/>
  <c r="DU173" i="1"/>
  <c r="DR173" i="1"/>
  <c r="DO173" i="1"/>
  <c r="DL173" i="1"/>
  <c r="DI173" i="1"/>
  <c r="DF173" i="1"/>
  <c r="DC173" i="1"/>
  <c r="CZ173" i="1"/>
  <c r="CT173" i="1"/>
  <c r="CN173" i="1"/>
  <c r="CK173" i="1"/>
  <c r="CH173" i="1"/>
  <c r="CE173" i="1"/>
  <c r="CB173" i="1"/>
  <c r="BY173" i="1"/>
  <c r="BV173" i="1"/>
  <c r="BP173" i="1"/>
  <c r="BM173" i="1"/>
  <c r="BG173" i="1"/>
  <c r="BD173" i="1"/>
  <c r="BA173" i="1"/>
  <c r="AX173" i="1"/>
  <c r="AU173" i="1"/>
  <c r="AR173" i="1"/>
  <c r="AO173" i="1"/>
  <c r="AL173" i="1"/>
  <c r="AI173" i="1"/>
  <c r="AC173" i="1"/>
  <c r="Z173" i="1"/>
  <c r="W173" i="1"/>
  <c r="T173" i="1"/>
  <c r="Q173" i="1"/>
  <c r="N173" i="1"/>
  <c r="K173" i="1"/>
  <c r="H173" i="1"/>
  <c r="EG172" i="1"/>
  <c r="ED172" i="1"/>
  <c r="EA172" i="1"/>
  <c r="DX172" i="1"/>
  <c r="DU172" i="1"/>
  <c r="DR172" i="1"/>
  <c r="DO172" i="1"/>
  <c r="DL172" i="1"/>
  <c r="DI172" i="1"/>
  <c r="DF172" i="1"/>
  <c r="DC172" i="1"/>
  <c r="CZ172" i="1"/>
  <c r="CT172" i="1"/>
  <c r="CN172" i="1"/>
  <c r="CK172" i="1"/>
  <c r="CH172" i="1"/>
  <c r="CE172" i="1"/>
  <c r="CB172" i="1"/>
  <c r="BY172" i="1"/>
  <c r="BV172" i="1"/>
  <c r="BP172" i="1"/>
  <c r="BM172" i="1"/>
  <c r="BG172" i="1"/>
  <c r="BD172" i="1"/>
  <c r="BA172" i="1"/>
  <c r="AX172" i="1"/>
  <c r="AU172" i="1"/>
  <c r="AR172" i="1"/>
  <c r="AO172" i="1"/>
  <c r="AL172" i="1"/>
  <c r="AI172" i="1"/>
  <c r="AC172" i="1"/>
  <c r="Z172" i="1"/>
  <c r="W172" i="1"/>
  <c r="T172" i="1"/>
  <c r="Q172" i="1"/>
  <c r="N172" i="1"/>
  <c r="K172" i="1"/>
  <c r="H172" i="1"/>
  <c r="EG171" i="1"/>
  <c r="ED171" i="1"/>
  <c r="EA171" i="1"/>
  <c r="DX171" i="1"/>
  <c r="DU171" i="1"/>
  <c r="DR171" i="1"/>
  <c r="DO171" i="1"/>
  <c r="DL171" i="1"/>
  <c r="DI171" i="1"/>
  <c r="DF171" i="1"/>
  <c r="DC171" i="1"/>
  <c r="CZ171" i="1"/>
  <c r="CT171" i="1"/>
  <c r="CN171" i="1"/>
  <c r="CK171" i="1"/>
  <c r="CH171" i="1"/>
  <c r="CE171" i="1"/>
  <c r="CB171" i="1"/>
  <c r="BY171" i="1"/>
  <c r="BV171" i="1"/>
  <c r="BP171" i="1"/>
  <c r="BM171" i="1"/>
  <c r="BG171" i="1"/>
  <c r="BD171" i="1"/>
  <c r="BA171" i="1"/>
  <c r="AX171" i="1"/>
  <c r="AU171" i="1"/>
  <c r="AR171" i="1"/>
  <c r="AO171" i="1"/>
  <c r="AL171" i="1"/>
  <c r="AI171" i="1"/>
  <c r="AC171" i="1"/>
  <c r="Z171" i="1"/>
  <c r="W171" i="1"/>
  <c r="T171" i="1"/>
  <c r="Q171" i="1"/>
  <c r="N171" i="1"/>
  <c r="K171" i="1"/>
  <c r="H171" i="1"/>
  <c r="EG170" i="1"/>
  <c r="ED170" i="1"/>
  <c r="EA170" i="1"/>
  <c r="DX170" i="1"/>
  <c r="DU170" i="1"/>
  <c r="DR170" i="1"/>
  <c r="DO170" i="1"/>
  <c r="DL170" i="1"/>
  <c r="DI170" i="1"/>
  <c r="DF170" i="1"/>
  <c r="DC170" i="1"/>
  <c r="CZ170" i="1"/>
  <c r="CT170" i="1"/>
  <c r="CN170" i="1"/>
  <c r="CK170" i="1"/>
  <c r="CH170" i="1"/>
  <c r="CE170" i="1"/>
  <c r="CB170" i="1"/>
  <c r="BY170" i="1"/>
  <c r="BV170" i="1"/>
  <c r="BP170" i="1"/>
  <c r="BM170" i="1"/>
  <c r="BG170" i="1"/>
  <c r="BD170" i="1"/>
  <c r="BA170" i="1"/>
  <c r="AX170" i="1"/>
  <c r="AU170" i="1"/>
  <c r="AR170" i="1"/>
  <c r="AO170" i="1"/>
  <c r="AL170" i="1"/>
  <c r="AI170" i="1"/>
  <c r="AC170" i="1"/>
  <c r="Z170" i="1"/>
  <c r="W170" i="1"/>
  <c r="T170" i="1"/>
  <c r="Q170" i="1"/>
  <c r="N170" i="1"/>
  <c r="K170" i="1"/>
  <c r="H170" i="1"/>
  <c r="EG169" i="1"/>
  <c r="ED169" i="1"/>
  <c r="EA169" i="1"/>
  <c r="DX169" i="1"/>
  <c r="DU169" i="1"/>
  <c r="DR169" i="1"/>
  <c r="DO169" i="1"/>
  <c r="DL169" i="1"/>
  <c r="DI169" i="1"/>
  <c r="DF169" i="1"/>
  <c r="DC169" i="1"/>
  <c r="CZ169" i="1"/>
  <c r="CN169" i="1"/>
  <c r="CK169" i="1"/>
  <c r="CH169" i="1"/>
  <c r="CE169" i="1"/>
  <c r="CB169" i="1"/>
  <c r="BY169" i="1"/>
  <c r="BV169" i="1"/>
  <c r="BP169" i="1"/>
  <c r="BM169" i="1"/>
  <c r="BG169" i="1"/>
  <c r="BD169" i="1"/>
  <c r="BA169" i="1"/>
  <c r="AX169" i="1"/>
  <c r="AU169" i="1"/>
  <c r="AR169" i="1"/>
  <c r="AO169" i="1"/>
  <c r="AL169" i="1"/>
  <c r="AI169" i="1"/>
  <c r="AC169" i="1"/>
  <c r="Z169" i="1"/>
  <c r="W169" i="1"/>
  <c r="T169" i="1"/>
  <c r="Q169" i="1"/>
  <c r="N169" i="1"/>
  <c r="K169" i="1"/>
  <c r="H169" i="1"/>
  <c r="EG168" i="1"/>
  <c r="ED168" i="1"/>
  <c r="EA168" i="1"/>
  <c r="DX168" i="1"/>
  <c r="DU168" i="1"/>
  <c r="DR168" i="1"/>
  <c r="DO168" i="1"/>
  <c r="DL168" i="1"/>
  <c r="DI168" i="1"/>
  <c r="DF168" i="1"/>
  <c r="DC168" i="1"/>
  <c r="CZ168" i="1"/>
  <c r="CT168" i="1"/>
  <c r="CN168" i="1"/>
  <c r="CK168" i="1"/>
  <c r="CH168" i="1"/>
  <c r="CE168" i="1"/>
  <c r="CB168" i="1"/>
  <c r="BY168" i="1"/>
  <c r="BV168" i="1"/>
  <c r="BP168" i="1"/>
  <c r="BM168" i="1"/>
  <c r="BG168" i="1"/>
  <c r="BD168" i="1"/>
  <c r="BA168" i="1"/>
  <c r="AX168" i="1"/>
  <c r="AU168" i="1"/>
  <c r="AR168" i="1"/>
  <c r="AO168" i="1"/>
  <c r="AL168" i="1"/>
  <c r="AI168" i="1"/>
  <c r="AC168" i="1"/>
  <c r="Z168" i="1"/>
  <c r="W168" i="1"/>
  <c r="T168" i="1"/>
  <c r="Q168" i="1"/>
  <c r="N168" i="1"/>
  <c r="K168" i="1"/>
  <c r="H168" i="1"/>
  <c r="EG167" i="1"/>
  <c r="ED167" i="1"/>
  <c r="EA167" i="1"/>
  <c r="DX167" i="1"/>
  <c r="DU167" i="1"/>
  <c r="DR167" i="1"/>
  <c r="DO167" i="1"/>
  <c r="DL167" i="1"/>
  <c r="DI167" i="1"/>
  <c r="DF167" i="1"/>
  <c r="DC167" i="1"/>
  <c r="CZ167" i="1"/>
  <c r="CT167" i="1"/>
  <c r="CN167" i="1"/>
  <c r="CK167" i="1"/>
  <c r="CH167" i="1"/>
  <c r="CE167" i="1"/>
  <c r="CB167" i="1"/>
  <c r="BY167" i="1"/>
  <c r="BV167" i="1"/>
  <c r="BP167" i="1"/>
  <c r="BM167" i="1"/>
  <c r="BG167" i="1"/>
  <c r="BD167" i="1"/>
  <c r="BA167" i="1"/>
  <c r="AX167" i="1"/>
  <c r="AU167" i="1"/>
  <c r="AR167" i="1"/>
  <c r="AO167" i="1"/>
  <c r="AL167" i="1"/>
  <c r="AI167" i="1"/>
  <c r="AC167" i="1"/>
  <c r="Z167" i="1"/>
  <c r="W167" i="1"/>
  <c r="T167" i="1"/>
  <c r="Q167" i="1"/>
  <c r="N167" i="1"/>
  <c r="K167" i="1"/>
  <c r="H167" i="1"/>
  <c r="EG166" i="1"/>
  <c r="ED166" i="1"/>
  <c r="EA166" i="1"/>
  <c r="DX166" i="1"/>
  <c r="DU166" i="1"/>
  <c r="DR166" i="1"/>
  <c r="DO166" i="1"/>
  <c r="DL166" i="1"/>
  <c r="DI166" i="1"/>
  <c r="DF166" i="1"/>
  <c r="DC166" i="1"/>
  <c r="CZ166" i="1"/>
  <c r="CT166" i="1"/>
  <c r="CN166" i="1"/>
  <c r="CK166" i="1"/>
  <c r="CH166" i="1"/>
  <c r="CE166" i="1"/>
  <c r="CB166" i="1"/>
  <c r="BY166" i="1"/>
  <c r="BV166" i="1"/>
  <c r="BP166" i="1"/>
  <c r="BM166" i="1"/>
  <c r="BG166" i="1"/>
  <c r="BD166" i="1"/>
  <c r="BA166" i="1"/>
  <c r="AX166" i="1"/>
  <c r="AU166" i="1"/>
  <c r="AR166" i="1"/>
  <c r="AO166" i="1"/>
  <c r="AL166" i="1"/>
  <c r="AI166" i="1"/>
  <c r="AC166" i="1"/>
  <c r="Z166" i="1"/>
  <c r="W166" i="1"/>
  <c r="T166" i="1"/>
  <c r="Q166" i="1"/>
  <c r="N166" i="1"/>
  <c r="K166" i="1"/>
  <c r="H166" i="1"/>
  <c r="EG165" i="1"/>
  <c r="ED165" i="1"/>
  <c r="EA165" i="1"/>
  <c r="DX165" i="1"/>
  <c r="DU165" i="1"/>
  <c r="DR165" i="1"/>
  <c r="DO165" i="1"/>
  <c r="DL165" i="1"/>
  <c r="DI165" i="1"/>
  <c r="DF165" i="1"/>
  <c r="DC165" i="1"/>
  <c r="CZ165" i="1"/>
  <c r="CT165" i="1"/>
  <c r="CN165" i="1"/>
  <c r="CK165" i="1"/>
  <c r="CH165" i="1"/>
  <c r="CE165" i="1"/>
  <c r="CB165" i="1"/>
  <c r="BY165" i="1"/>
  <c r="BV165" i="1"/>
  <c r="BP165" i="1"/>
  <c r="BM165" i="1"/>
  <c r="BG165" i="1"/>
  <c r="BD165" i="1"/>
  <c r="BA165" i="1"/>
  <c r="AX165" i="1"/>
  <c r="AU165" i="1"/>
  <c r="AR165" i="1"/>
  <c r="AO165" i="1"/>
  <c r="AL165" i="1"/>
  <c r="AI165" i="1"/>
  <c r="AC165" i="1"/>
  <c r="Z165" i="1"/>
  <c r="W165" i="1"/>
  <c r="T165" i="1"/>
  <c r="Q165" i="1"/>
  <c r="N165" i="1"/>
  <c r="K165" i="1"/>
  <c r="H165" i="1"/>
  <c r="EG164" i="1"/>
  <c r="ED164" i="1"/>
  <c r="EA164" i="1"/>
  <c r="DX164" i="1"/>
  <c r="DU164" i="1"/>
  <c r="DR164" i="1"/>
  <c r="DO164" i="1"/>
  <c r="DL164" i="1"/>
  <c r="DI164" i="1"/>
  <c r="DF164" i="1"/>
  <c r="DC164" i="1"/>
  <c r="CZ164" i="1"/>
  <c r="CT164" i="1"/>
  <c r="CN164" i="1"/>
  <c r="CK164" i="1"/>
  <c r="CH164" i="1"/>
  <c r="CE164" i="1"/>
  <c r="CB164" i="1"/>
  <c r="BY164" i="1"/>
  <c r="BV164" i="1"/>
  <c r="BP164" i="1"/>
  <c r="BM164" i="1"/>
  <c r="BG164" i="1"/>
  <c r="BD164" i="1"/>
  <c r="BA164" i="1"/>
  <c r="AX164" i="1"/>
  <c r="AU164" i="1"/>
  <c r="AR164" i="1"/>
  <c r="AO164" i="1"/>
  <c r="AL164" i="1"/>
  <c r="AI164" i="1"/>
  <c r="AC164" i="1"/>
  <c r="Z164" i="1"/>
  <c r="W164" i="1"/>
  <c r="T164" i="1"/>
  <c r="Q164" i="1"/>
  <c r="N164" i="1"/>
  <c r="K164" i="1"/>
  <c r="H164" i="1"/>
  <c r="EG163" i="1"/>
  <c r="ED163" i="1"/>
  <c r="EA163" i="1"/>
  <c r="DX163" i="1"/>
  <c r="DU163" i="1"/>
  <c r="DR163" i="1"/>
  <c r="DO163" i="1"/>
  <c r="DL163" i="1"/>
  <c r="DI163" i="1"/>
  <c r="DF163" i="1"/>
  <c r="DC163" i="1"/>
  <c r="CZ163" i="1"/>
  <c r="CT163" i="1"/>
  <c r="CN163" i="1"/>
  <c r="CK163" i="1"/>
  <c r="CH163" i="1"/>
  <c r="CE163" i="1"/>
  <c r="CB163" i="1"/>
  <c r="BY163" i="1"/>
  <c r="BV163" i="1"/>
  <c r="BP163" i="1"/>
  <c r="BM163" i="1"/>
  <c r="BG163" i="1"/>
  <c r="BD163" i="1"/>
  <c r="BA163" i="1"/>
  <c r="AX163" i="1"/>
  <c r="AU163" i="1"/>
  <c r="AR163" i="1"/>
  <c r="AO163" i="1"/>
  <c r="AL163" i="1"/>
  <c r="AI163" i="1"/>
  <c r="AC163" i="1"/>
  <c r="Z163" i="1"/>
  <c r="W163" i="1"/>
  <c r="T163" i="1"/>
  <c r="Q163" i="1"/>
  <c r="N163" i="1"/>
  <c r="K163" i="1"/>
  <c r="H163" i="1"/>
  <c r="EG162" i="1"/>
  <c r="ED162" i="1"/>
  <c r="EA162" i="1"/>
  <c r="DX162" i="1"/>
  <c r="DU162" i="1"/>
  <c r="DR162" i="1"/>
  <c r="DO162" i="1"/>
  <c r="DL162" i="1"/>
  <c r="DI162" i="1"/>
  <c r="DF162" i="1"/>
  <c r="DC162" i="1"/>
  <c r="CZ162" i="1"/>
  <c r="CT162" i="1"/>
  <c r="CN162" i="1"/>
  <c r="CK162" i="1"/>
  <c r="CH162" i="1"/>
  <c r="CE162" i="1"/>
  <c r="CB162" i="1"/>
  <c r="BY162" i="1"/>
  <c r="BV162" i="1"/>
  <c r="BP162" i="1"/>
  <c r="BM162" i="1"/>
  <c r="BG162" i="1"/>
  <c r="BD162" i="1"/>
  <c r="BA162" i="1"/>
  <c r="AX162" i="1"/>
  <c r="AU162" i="1"/>
  <c r="AR162" i="1"/>
  <c r="AO162" i="1"/>
  <c r="AL162" i="1"/>
  <c r="AI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I174" i="1" l="1"/>
  <c r="EH174" i="1"/>
  <c r="EE173" i="2"/>
  <c r="EF173" i="2"/>
  <c r="EI160" i="1"/>
  <c r="EH160" i="1"/>
  <c r="EI159" i="1"/>
  <c r="EH159" i="1"/>
  <c r="EI158" i="1"/>
  <c r="EH158" i="1"/>
  <c r="EI157" i="1"/>
  <c r="EH157" i="1"/>
  <c r="EI156" i="1"/>
  <c r="EH156" i="1"/>
  <c r="EI155" i="1"/>
  <c r="EH155" i="1"/>
  <c r="EI153" i="1"/>
  <c r="EH153" i="1"/>
  <c r="EI152" i="1"/>
  <c r="EH152" i="1"/>
  <c r="EI151" i="1"/>
  <c r="EH151" i="1"/>
  <c r="EI150" i="1"/>
  <c r="EH150" i="1"/>
  <c r="EI149" i="1"/>
  <c r="EH149" i="1"/>
  <c r="EI154" i="1"/>
  <c r="EH154" i="1"/>
  <c r="AC56" i="1"/>
  <c r="AC55" i="1"/>
  <c r="AC54" i="1"/>
  <c r="AC53" i="1"/>
  <c r="AC52" i="1"/>
  <c r="AC51" i="1"/>
  <c r="AC50" i="1"/>
  <c r="AC49" i="1"/>
  <c r="AC48" i="1"/>
  <c r="AB161" i="1"/>
  <c r="AA161" i="1"/>
  <c r="AC160" i="1"/>
  <c r="AC159" i="1"/>
  <c r="AC158" i="1"/>
  <c r="AC157" i="1"/>
  <c r="AC156" i="1"/>
  <c r="AC155" i="1"/>
  <c r="AC154" i="1"/>
  <c r="AC153" i="1"/>
  <c r="AC152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ED159" i="2" l="1"/>
  <c r="EA159" i="2"/>
  <c r="DX159" i="2"/>
  <c r="DU159" i="2"/>
  <c r="DR159" i="2"/>
  <c r="DO159" i="2"/>
  <c r="DL159" i="2"/>
  <c r="DI159" i="2"/>
  <c r="DF159" i="2"/>
  <c r="DC159" i="2"/>
  <c r="CZ159" i="2"/>
  <c r="CW159" i="2"/>
  <c r="CT159" i="2"/>
  <c r="CQ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W159" i="2"/>
  <c r="T159" i="2"/>
  <c r="Q159" i="2"/>
  <c r="N159" i="2"/>
  <c r="E159" i="2"/>
  <c r="ED158" i="2"/>
  <c r="EA158" i="2"/>
  <c r="DX158" i="2"/>
  <c r="DU158" i="2"/>
  <c r="DR158" i="2"/>
  <c r="DO158" i="2"/>
  <c r="DL158" i="2"/>
  <c r="DI158" i="2"/>
  <c r="DF158" i="2"/>
  <c r="DC158" i="2"/>
  <c r="CZ158" i="2"/>
  <c r="CW158" i="2"/>
  <c r="CT158" i="2"/>
  <c r="CQ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W158" i="2"/>
  <c r="T158" i="2"/>
  <c r="Q158" i="2"/>
  <c r="N158" i="2"/>
  <c r="E158" i="2"/>
  <c r="ED157" i="2"/>
  <c r="EA157" i="2"/>
  <c r="DX157" i="2"/>
  <c r="DU157" i="2"/>
  <c r="DR157" i="2"/>
  <c r="DO157" i="2"/>
  <c r="DL157" i="2"/>
  <c r="DI157" i="2"/>
  <c r="DF157" i="2"/>
  <c r="DC157" i="2"/>
  <c r="CZ157" i="2"/>
  <c r="CW157" i="2"/>
  <c r="CT157" i="2"/>
  <c r="CQ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W157" i="2"/>
  <c r="T157" i="2"/>
  <c r="Q157" i="2"/>
  <c r="N157" i="2"/>
  <c r="E157" i="2"/>
  <c r="ED156" i="2"/>
  <c r="EA156" i="2"/>
  <c r="DX156" i="2"/>
  <c r="DU156" i="2"/>
  <c r="DR156" i="2"/>
  <c r="DO156" i="2"/>
  <c r="DL156" i="2"/>
  <c r="DI156" i="2"/>
  <c r="DF156" i="2"/>
  <c r="DC156" i="2"/>
  <c r="CZ156" i="2"/>
  <c r="CW156" i="2"/>
  <c r="CT156" i="2"/>
  <c r="CQ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W156" i="2"/>
  <c r="T156" i="2"/>
  <c r="Q156" i="2"/>
  <c r="N156" i="2"/>
  <c r="E156" i="2"/>
  <c r="ED155" i="2"/>
  <c r="EA155" i="2"/>
  <c r="DX155" i="2"/>
  <c r="DU155" i="2"/>
  <c r="DR155" i="2"/>
  <c r="DO155" i="2"/>
  <c r="DL155" i="2"/>
  <c r="DI155" i="2"/>
  <c r="DF155" i="2"/>
  <c r="DC155" i="2"/>
  <c r="CZ155" i="2"/>
  <c r="CW155" i="2"/>
  <c r="CT155" i="2"/>
  <c r="CQ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W155" i="2"/>
  <c r="T155" i="2"/>
  <c r="Q155" i="2"/>
  <c r="N155" i="2"/>
  <c r="E155" i="2"/>
  <c r="ED154" i="2"/>
  <c r="EA154" i="2"/>
  <c r="DX154" i="2"/>
  <c r="DU154" i="2"/>
  <c r="DR154" i="2"/>
  <c r="DO154" i="2"/>
  <c r="DL154" i="2"/>
  <c r="DI154" i="2"/>
  <c r="DF154" i="2"/>
  <c r="DC154" i="2"/>
  <c r="CZ154" i="2"/>
  <c r="CW154" i="2"/>
  <c r="CT154" i="2"/>
  <c r="CQ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W154" i="2"/>
  <c r="T154" i="2"/>
  <c r="Q154" i="2"/>
  <c r="N154" i="2"/>
  <c r="E154" i="2"/>
  <c r="ED153" i="2"/>
  <c r="EA153" i="2"/>
  <c r="DX153" i="2"/>
  <c r="DU153" i="2"/>
  <c r="DR153" i="2"/>
  <c r="DO153" i="2"/>
  <c r="DL153" i="2"/>
  <c r="DI153" i="2"/>
  <c r="DF153" i="2"/>
  <c r="DC153" i="2"/>
  <c r="CZ153" i="2"/>
  <c r="CW153" i="2"/>
  <c r="CT153" i="2"/>
  <c r="CQ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W153" i="2"/>
  <c r="T153" i="2"/>
  <c r="Q153" i="2"/>
  <c r="N153" i="2"/>
  <c r="E153" i="2"/>
  <c r="ED152" i="2"/>
  <c r="EA152" i="2"/>
  <c r="DX152" i="2"/>
  <c r="DU152" i="2"/>
  <c r="DR152" i="2"/>
  <c r="DO152" i="2"/>
  <c r="DL152" i="2"/>
  <c r="DI152" i="2"/>
  <c r="DF152" i="2"/>
  <c r="DC152" i="2"/>
  <c r="CZ152" i="2"/>
  <c r="CW152" i="2"/>
  <c r="CT152" i="2"/>
  <c r="CQ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W152" i="2"/>
  <c r="T152" i="2"/>
  <c r="Q152" i="2"/>
  <c r="N152" i="2"/>
  <c r="E152" i="2"/>
  <c r="ED151" i="2"/>
  <c r="EA151" i="2"/>
  <c r="DX151" i="2"/>
  <c r="DU151" i="2"/>
  <c r="DR151" i="2"/>
  <c r="DO151" i="2"/>
  <c r="DL151" i="2"/>
  <c r="DI151" i="2"/>
  <c r="DF151" i="2"/>
  <c r="DC151" i="2"/>
  <c r="CZ151" i="2"/>
  <c r="CW151" i="2"/>
  <c r="CT151" i="2"/>
  <c r="CQ151" i="2"/>
  <c r="CN151" i="2"/>
  <c r="CK151" i="2"/>
  <c r="CH151" i="2"/>
  <c r="CE151" i="2"/>
  <c r="CB151" i="2"/>
  <c r="BY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F151" i="2"/>
  <c r="AC151" i="2"/>
  <c r="W151" i="2"/>
  <c r="T151" i="2"/>
  <c r="Q151" i="2"/>
  <c r="N151" i="2"/>
  <c r="E151" i="2"/>
  <c r="EG160" i="1"/>
  <c r="ED160" i="1"/>
  <c r="EA160" i="1"/>
  <c r="DX160" i="1"/>
  <c r="DU160" i="1"/>
  <c r="DR160" i="1"/>
  <c r="DO160" i="1"/>
  <c r="DL160" i="1"/>
  <c r="DI160" i="1"/>
  <c r="DF160" i="1"/>
  <c r="DC160" i="1"/>
  <c r="CZ160" i="1"/>
  <c r="CT160" i="1"/>
  <c r="CN160" i="1"/>
  <c r="CK160" i="1"/>
  <c r="CH160" i="1"/>
  <c r="CE160" i="1"/>
  <c r="CB160" i="1"/>
  <c r="BY160" i="1"/>
  <c r="BV160" i="1"/>
  <c r="BP160" i="1"/>
  <c r="BM160" i="1"/>
  <c r="BG160" i="1"/>
  <c r="BD160" i="1"/>
  <c r="BA160" i="1"/>
  <c r="AX160" i="1"/>
  <c r="AU160" i="1"/>
  <c r="AR160" i="1"/>
  <c r="AO160" i="1"/>
  <c r="AL160" i="1"/>
  <c r="AI160" i="1"/>
  <c r="Z160" i="1"/>
  <c r="W160" i="1"/>
  <c r="T160" i="1"/>
  <c r="Q160" i="1"/>
  <c r="N160" i="1"/>
  <c r="K160" i="1"/>
  <c r="H160" i="1"/>
  <c r="E160" i="1"/>
  <c r="EG159" i="1"/>
  <c r="ED159" i="1"/>
  <c r="EA159" i="1"/>
  <c r="DX159" i="1"/>
  <c r="DU159" i="1"/>
  <c r="DR159" i="1"/>
  <c r="DO159" i="1"/>
  <c r="DL159" i="1"/>
  <c r="DI159" i="1"/>
  <c r="DF159" i="1"/>
  <c r="DC159" i="1"/>
  <c r="CZ159" i="1"/>
  <c r="CT159" i="1"/>
  <c r="CN159" i="1"/>
  <c r="CK159" i="1"/>
  <c r="CH159" i="1"/>
  <c r="CE159" i="1"/>
  <c r="CB159" i="1"/>
  <c r="BY159" i="1"/>
  <c r="BV159" i="1"/>
  <c r="BP159" i="1"/>
  <c r="BM159" i="1"/>
  <c r="BG159" i="1"/>
  <c r="BD159" i="1"/>
  <c r="BA159" i="1"/>
  <c r="AX159" i="1"/>
  <c r="AU159" i="1"/>
  <c r="AR159" i="1"/>
  <c r="AO159" i="1"/>
  <c r="AL159" i="1"/>
  <c r="AI159" i="1"/>
  <c r="Z159" i="1"/>
  <c r="W159" i="1"/>
  <c r="T159" i="1"/>
  <c r="Q159" i="1"/>
  <c r="N159" i="1"/>
  <c r="K159" i="1"/>
  <c r="H159" i="1"/>
  <c r="E159" i="1"/>
  <c r="EG158" i="1"/>
  <c r="ED158" i="1"/>
  <c r="EA158" i="1"/>
  <c r="DX158" i="1"/>
  <c r="DU158" i="1"/>
  <c r="DR158" i="1"/>
  <c r="DO158" i="1"/>
  <c r="DL158" i="1"/>
  <c r="DI158" i="1"/>
  <c r="DF158" i="1"/>
  <c r="DC158" i="1"/>
  <c r="CZ158" i="1"/>
  <c r="CT158" i="1"/>
  <c r="CN158" i="1"/>
  <c r="CK158" i="1"/>
  <c r="CH158" i="1"/>
  <c r="CE158" i="1"/>
  <c r="CB158" i="1"/>
  <c r="BY158" i="1"/>
  <c r="BV158" i="1"/>
  <c r="BP158" i="1"/>
  <c r="BM158" i="1"/>
  <c r="BG158" i="1"/>
  <c r="BD158" i="1"/>
  <c r="BA158" i="1"/>
  <c r="AX158" i="1"/>
  <c r="AU158" i="1"/>
  <c r="AR158" i="1"/>
  <c r="AO158" i="1"/>
  <c r="AL158" i="1"/>
  <c r="AI158" i="1"/>
  <c r="Z158" i="1"/>
  <c r="W158" i="1"/>
  <c r="T158" i="1"/>
  <c r="Q158" i="1"/>
  <c r="N158" i="1"/>
  <c r="K158" i="1"/>
  <c r="H158" i="1"/>
  <c r="E158" i="1"/>
  <c r="EG157" i="1"/>
  <c r="ED157" i="1"/>
  <c r="EA157" i="1"/>
  <c r="DX157" i="1"/>
  <c r="DU157" i="1"/>
  <c r="DR157" i="1"/>
  <c r="DO157" i="1"/>
  <c r="DL157" i="1"/>
  <c r="DI157" i="1"/>
  <c r="DF157" i="1"/>
  <c r="DC157" i="1"/>
  <c r="CZ157" i="1"/>
  <c r="CT157" i="1"/>
  <c r="CN157" i="1"/>
  <c r="CK157" i="1"/>
  <c r="CH157" i="1"/>
  <c r="CE157" i="1"/>
  <c r="CB157" i="1"/>
  <c r="BY157" i="1"/>
  <c r="BV157" i="1"/>
  <c r="BP157" i="1"/>
  <c r="BM157" i="1"/>
  <c r="BG157" i="1"/>
  <c r="BD157" i="1"/>
  <c r="BA157" i="1"/>
  <c r="AX157" i="1"/>
  <c r="AU157" i="1"/>
  <c r="AR157" i="1"/>
  <c r="AO157" i="1"/>
  <c r="AL157" i="1"/>
  <c r="AI157" i="1"/>
  <c r="Z157" i="1"/>
  <c r="W157" i="1"/>
  <c r="T157" i="1"/>
  <c r="Q157" i="1"/>
  <c r="N157" i="1"/>
  <c r="K157" i="1"/>
  <c r="H157" i="1"/>
  <c r="E157" i="1"/>
  <c r="EG156" i="1"/>
  <c r="ED156" i="1"/>
  <c r="EA156" i="1"/>
  <c r="DX156" i="1"/>
  <c r="DU156" i="1"/>
  <c r="DR156" i="1"/>
  <c r="DO156" i="1"/>
  <c r="DL156" i="1"/>
  <c r="DI156" i="1"/>
  <c r="DF156" i="1"/>
  <c r="DC156" i="1"/>
  <c r="CZ156" i="1"/>
  <c r="CT156" i="1"/>
  <c r="CN156" i="1"/>
  <c r="CK156" i="1"/>
  <c r="CH156" i="1"/>
  <c r="CE156" i="1"/>
  <c r="CB156" i="1"/>
  <c r="BY156" i="1"/>
  <c r="BV156" i="1"/>
  <c r="BP156" i="1"/>
  <c r="BM156" i="1"/>
  <c r="BG156" i="1"/>
  <c r="BD156" i="1"/>
  <c r="BA156" i="1"/>
  <c r="AX156" i="1"/>
  <c r="AU156" i="1"/>
  <c r="AR156" i="1"/>
  <c r="AO156" i="1"/>
  <c r="AL156" i="1"/>
  <c r="AI156" i="1"/>
  <c r="Z156" i="1"/>
  <c r="W156" i="1"/>
  <c r="T156" i="1"/>
  <c r="Q156" i="1"/>
  <c r="N156" i="1"/>
  <c r="K156" i="1"/>
  <c r="H156" i="1"/>
  <c r="E156" i="1"/>
  <c r="EG155" i="1"/>
  <c r="ED155" i="1"/>
  <c r="EA155" i="1"/>
  <c r="DX155" i="1"/>
  <c r="DU155" i="1"/>
  <c r="DR155" i="1"/>
  <c r="DO155" i="1"/>
  <c r="DL155" i="1"/>
  <c r="DI155" i="1"/>
  <c r="DF155" i="1"/>
  <c r="DC155" i="1"/>
  <c r="CZ155" i="1"/>
  <c r="CT155" i="1"/>
  <c r="CN155" i="1"/>
  <c r="CK155" i="1"/>
  <c r="CH155" i="1"/>
  <c r="CE155" i="1"/>
  <c r="CB155" i="1"/>
  <c r="BY155" i="1"/>
  <c r="BV155" i="1"/>
  <c r="BP155" i="1"/>
  <c r="BM155" i="1"/>
  <c r="BG155" i="1"/>
  <c r="BD155" i="1"/>
  <c r="BA155" i="1"/>
  <c r="AX155" i="1"/>
  <c r="AU155" i="1"/>
  <c r="AR155" i="1"/>
  <c r="AO155" i="1"/>
  <c r="AL155" i="1"/>
  <c r="AI155" i="1"/>
  <c r="Z155" i="1"/>
  <c r="W155" i="1"/>
  <c r="T155" i="1"/>
  <c r="Q155" i="1"/>
  <c r="N155" i="1"/>
  <c r="K155" i="1"/>
  <c r="H155" i="1"/>
  <c r="E155" i="1"/>
  <c r="EG154" i="1"/>
  <c r="ED154" i="1"/>
  <c r="EA154" i="1"/>
  <c r="DX154" i="1"/>
  <c r="DU154" i="1"/>
  <c r="DR154" i="1"/>
  <c r="DO154" i="1"/>
  <c r="DL154" i="1"/>
  <c r="DI154" i="1"/>
  <c r="DF154" i="1"/>
  <c r="DC154" i="1"/>
  <c r="CZ154" i="1"/>
  <c r="CT154" i="1"/>
  <c r="CN154" i="1"/>
  <c r="CK154" i="1"/>
  <c r="CH154" i="1"/>
  <c r="CE154" i="1"/>
  <c r="CB154" i="1"/>
  <c r="BY154" i="1"/>
  <c r="BV154" i="1"/>
  <c r="BP154" i="1"/>
  <c r="BM154" i="1"/>
  <c r="BG154" i="1"/>
  <c r="BD154" i="1"/>
  <c r="BA154" i="1"/>
  <c r="AX154" i="1"/>
  <c r="AU154" i="1"/>
  <c r="AR154" i="1"/>
  <c r="AO154" i="1"/>
  <c r="AL154" i="1"/>
  <c r="AI154" i="1"/>
  <c r="Z154" i="1"/>
  <c r="W154" i="1"/>
  <c r="T154" i="1"/>
  <c r="Q154" i="1"/>
  <c r="N154" i="1"/>
  <c r="K154" i="1"/>
  <c r="H154" i="1"/>
  <c r="E154" i="1"/>
  <c r="EG153" i="1"/>
  <c r="ED153" i="1"/>
  <c r="EA153" i="1"/>
  <c r="DX153" i="1"/>
  <c r="DU153" i="1"/>
  <c r="DR153" i="1"/>
  <c r="DO153" i="1"/>
  <c r="DL153" i="1"/>
  <c r="DI153" i="1"/>
  <c r="DF153" i="1"/>
  <c r="DC153" i="1"/>
  <c r="CZ153" i="1"/>
  <c r="CT153" i="1"/>
  <c r="CN153" i="1"/>
  <c r="CK153" i="1"/>
  <c r="CH153" i="1"/>
  <c r="CE153" i="1"/>
  <c r="CB153" i="1"/>
  <c r="BY153" i="1"/>
  <c r="BV153" i="1"/>
  <c r="BP153" i="1"/>
  <c r="BM153" i="1"/>
  <c r="BG153" i="1"/>
  <c r="BD153" i="1"/>
  <c r="BA153" i="1"/>
  <c r="AX153" i="1"/>
  <c r="AU153" i="1"/>
  <c r="AR153" i="1"/>
  <c r="AO153" i="1"/>
  <c r="AL153" i="1"/>
  <c r="AI153" i="1"/>
  <c r="Z153" i="1"/>
  <c r="W153" i="1"/>
  <c r="T153" i="1"/>
  <c r="Q153" i="1"/>
  <c r="N153" i="1"/>
  <c r="K153" i="1"/>
  <c r="H153" i="1"/>
  <c r="E153" i="1"/>
  <c r="EG152" i="1"/>
  <c r="ED152" i="1"/>
  <c r="EA152" i="1"/>
  <c r="DX152" i="1"/>
  <c r="DU152" i="1"/>
  <c r="DR152" i="1"/>
  <c r="DO152" i="1"/>
  <c r="DL152" i="1"/>
  <c r="DI152" i="1"/>
  <c r="DF152" i="1"/>
  <c r="DC152" i="1"/>
  <c r="CZ152" i="1"/>
  <c r="CT152" i="1"/>
  <c r="CN152" i="1"/>
  <c r="CK152" i="1"/>
  <c r="CH152" i="1"/>
  <c r="CE152" i="1"/>
  <c r="CB152" i="1"/>
  <c r="BY152" i="1"/>
  <c r="BV152" i="1"/>
  <c r="BP152" i="1"/>
  <c r="BM152" i="1"/>
  <c r="BG152" i="1"/>
  <c r="BD152" i="1"/>
  <c r="BA152" i="1"/>
  <c r="AX152" i="1"/>
  <c r="AU152" i="1"/>
  <c r="AR152" i="1"/>
  <c r="AO152" i="1"/>
  <c r="AL152" i="1"/>
  <c r="AI152" i="1"/>
  <c r="Z152" i="1"/>
  <c r="W152" i="1"/>
  <c r="T152" i="1"/>
  <c r="Q152" i="1"/>
  <c r="N152" i="1"/>
  <c r="K152" i="1"/>
  <c r="H152" i="1"/>
  <c r="E152" i="1"/>
  <c r="CH148" i="2" l="1"/>
  <c r="BY148" i="2"/>
  <c r="BV148" i="2"/>
  <c r="BJ148" i="2"/>
  <c r="BD148" i="2"/>
  <c r="AO148" i="2"/>
  <c r="AC148" i="2"/>
  <c r="N148" i="2"/>
  <c r="EF159" i="2" l="1"/>
  <c r="EE159" i="2"/>
  <c r="EF158" i="2"/>
  <c r="EE158" i="2"/>
  <c r="EF157" i="2"/>
  <c r="EE157" i="2"/>
  <c r="EF156" i="2"/>
  <c r="EE156" i="2"/>
  <c r="EF155" i="2"/>
  <c r="EE155" i="2"/>
  <c r="EF154" i="2"/>
  <c r="EE154" i="2"/>
  <c r="EF153" i="2"/>
  <c r="EE153" i="2"/>
  <c r="EF152" i="2"/>
  <c r="EE152" i="2"/>
  <c r="EF151" i="2"/>
  <c r="EE151" i="2"/>
  <c r="EF150" i="2"/>
  <c r="EE150" i="2"/>
  <c r="EF149" i="2"/>
  <c r="EE149" i="2"/>
  <c r="EF148" i="2"/>
  <c r="EE148" i="2"/>
  <c r="EC160" i="2"/>
  <c r="EB160" i="2"/>
  <c r="DZ160" i="2"/>
  <c r="DY160" i="2"/>
  <c r="DW160" i="2"/>
  <c r="DV160" i="2"/>
  <c r="DT160" i="2"/>
  <c r="DS160" i="2"/>
  <c r="DQ160" i="2"/>
  <c r="DP160" i="2"/>
  <c r="DN160" i="2"/>
  <c r="DM160" i="2"/>
  <c r="DK160" i="2"/>
  <c r="DJ160" i="2"/>
  <c r="DH160" i="2"/>
  <c r="DG160" i="2"/>
  <c r="DE160" i="2"/>
  <c r="DD160" i="2"/>
  <c r="DB160" i="2"/>
  <c r="DA160" i="2"/>
  <c r="CY160" i="2"/>
  <c r="CX160" i="2"/>
  <c r="CV160" i="2"/>
  <c r="CU160" i="2"/>
  <c r="CS160" i="2"/>
  <c r="CR160" i="2"/>
  <c r="CP160" i="2"/>
  <c r="CO160" i="2"/>
  <c r="CM160" i="2"/>
  <c r="CL160" i="2"/>
  <c r="CJ160" i="2"/>
  <c r="CI160" i="2"/>
  <c r="CG160" i="2"/>
  <c r="CF160" i="2"/>
  <c r="CD160" i="2"/>
  <c r="CC160" i="2"/>
  <c r="CA160" i="2"/>
  <c r="BZ160" i="2"/>
  <c r="BX160" i="2"/>
  <c r="BW160" i="2"/>
  <c r="BU160" i="2"/>
  <c r="BT160" i="2"/>
  <c r="BR160" i="2"/>
  <c r="BQ160" i="2"/>
  <c r="BO160" i="2"/>
  <c r="BN160" i="2"/>
  <c r="BL160" i="2"/>
  <c r="BK160" i="2"/>
  <c r="BI160" i="2"/>
  <c r="BH160" i="2"/>
  <c r="BF160" i="2"/>
  <c r="BE160" i="2"/>
  <c r="BC160" i="2"/>
  <c r="BB160" i="2"/>
  <c r="AZ160" i="2"/>
  <c r="AY160" i="2"/>
  <c r="AW160" i="2"/>
  <c r="AV160" i="2"/>
  <c r="AT160" i="2"/>
  <c r="AS160" i="2"/>
  <c r="AQ160" i="2"/>
  <c r="AP160" i="2"/>
  <c r="AN160" i="2"/>
  <c r="AM160" i="2"/>
  <c r="AK160" i="2"/>
  <c r="AJ160" i="2"/>
  <c r="AH160" i="2"/>
  <c r="AG160" i="2"/>
  <c r="AE160" i="2"/>
  <c r="AD160" i="2"/>
  <c r="AB160" i="2"/>
  <c r="AA160" i="2"/>
  <c r="V160" i="2"/>
  <c r="U160" i="2"/>
  <c r="S160" i="2"/>
  <c r="R160" i="2"/>
  <c r="P160" i="2"/>
  <c r="O160" i="2"/>
  <c r="M160" i="2"/>
  <c r="L160" i="2"/>
  <c r="EA150" i="2"/>
  <c r="BY150" i="2"/>
  <c r="BV150" i="2"/>
  <c r="BD150" i="2"/>
  <c r="AO150" i="2"/>
  <c r="AC150" i="2"/>
  <c r="N150" i="2"/>
  <c r="EA149" i="2"/>
  <c r="BV149" i="2"/>
  <c r="EA148" i="2"/>
  <c r="D160" i="2"/>
  <c r="C160" i="2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S161" i="1"/>
  <c r="CR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EA151" i="1"/>
  <c r="AU151" i="1"/>
  <c r="AL151" i="1"/>
  <c r="W151" i="1"/>
  <c r="T151" i="1"/>
  <c r="DU150" i="1"/>
  <c r="DI150" i="1"/>
  <c r="AU150" i="1"/>
  <c r="AL150" i="1"/>
  <c r="AI150" i="1"/>
  <c r="W150" i="1"/>
  <c r="T150" i="1"/>
  <c r="H150" i="1"/>
  <c r="DX149" i="1"/>
  <c r="CZ149" i="1"/>
  <c r="CB149" i="1"/>
  <c r="AU149" i="1"/>
  <c r="AL149" i="1"/>
  <c r="W149" i="1"/>
  <c r="T149" i="1"/>
  <c r="D161" i="1"/>
  <c r="C161" i="1"/>
  <c r="E151" i="1"/>
  <c r="E150" i="1"/>
  <c r="E149" i="1"/>
  <c r="EH161" i="1" l="1"/>
  <c r="EI161" i="1"/>
  <c r="EE160" i="2"/>
  <c r="EF160" i="2"/>
  <c r="EF145" i="2"/>
  <c r="EE145" i="2"/>
  <c r="EF144" i="2"/>
  <c r="EE144" i="2"/>
  <c r="EF143" i="2"/>
  <c r="EE143" i="2"/>
  <c r="EF142" i="2"/>
  <c r="EE142" i="2"/>
  <c r="EF141" i="2"/>
  <c r="EE141" i="2"/>
  <c r="EF140" i="2"/>
  <c r="EE140" i="2"/>
  <c r="EF139" i="2"/>
  <c r="EE139" i="2"/>
  <c r="EF138" i="2"/>
  <c r="EE138" i="2"/>
  <c r="EF137" i="2"/>
  <c r="EE137" i="2"/>
  <c r="EF136" i="2"/>
  <c r="EE136" i="2"/>
  <c r="EF135" i="2"/>
  <c r="EE135" i="2"/>
  <c r="EF146" i="2"/>
  <c r="EE146" i="2"/>
  <c r="CG147" i="2"/>
  <c r="CF147" i="2"/>
  <c r="CH146" i="2"/>
  <c r="CG134" i="2"/>
  <c r="CF134" i="2"/>
  <c r="CG121" i="2"/>
  <c r="CF121" i="2"/>
  <c r="CG108" i="2"/>
  <c r="CF108" i="2"/>
  <c r="CG95" i="2"/>
  <c r="CF95" i="2"/>
  <c r="CG82" i="2"/>
  <c r="CF82" i="2"/>
  <c r="CG69" i="2"/>
  <c r="CF69" i="2"/>
  <c r="CG56" i="2"/>
  <c r="CF56" i="2"/>
  <c r="CG44" i="2"/>
  <c r="CF44" i="2"/>
  <c r="CG31" i="2"/>
  <c r="CF31" i="2"/>
  <c r="CG18" i="2"/>
  <c r="CF18" i="2"/>
  <c r="EH141" i="1" l="1"/>
  <c r="EI141" i="1"/>
  <c r="DL138" i="2" l="1"/>
  <c r="BA138" i="2"/>
  <c r="EI147" i="1" l="1"/>
  <c r="EH147" i="1"/>
  <c r="EI146" i="1"/>
  <c r="EH146" i="1"/>
  <c r="EI145" i="1"/>
  <c r="EH145" i="1"/>
  <c r="EI144" i="1"/>
  <c r="EH144" i="1"/>
  <c r="EI143" i="1"/>
  <c r="EH143" i="1"/>
  <c r="EI142" i="1"/>
  <c r="EH142" i="1"/>
  <c r="EI140" i="1"/>
  <c r="EH140" i="1"/>
  <c r="EI138" i="1"/>
  <c r="EH138" i="1"/>
  <c r="EI137" i="1"/>
  <c r="EH137" i="1"/>
  <c r="EI136" i="1"/>
  <c r="EH136" i="1"/>
  <c r="EI139" i="1"/>
  <c r="EH139" i="1"/>
  <c r="EC148" i="1"/>
  <c r="EB148" i="1"/>
  <c r="ED147" i="1"/>
  <c r="ED144" i="1"/>
  <c r="ED139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B148" i="1"/>
  <c r="DA148" i="1"/>
  <c r="DC139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EA139" i="1"/>
  <c r="DR139" i="1"/>
  <c r="DO139" i="1"/>
  <c r="CE139" i="1"/>
  <c r="CB139" i="1"/>
  <c r="BM139" i="1"/>
  <c r="AU139" i="1"/>
  <c r="AL139" i="1"/>
  <c r="W139" i="1"/>
  <c r="T139" i="1"/>
  <c r="N139" i="1"/>
  <c r="E139" i="1"/>
  <c r="DQ147" i="2" l="1"/>
  <c r="DP147" i="2"/>
  <c r="DR140" i="2"/>
  <c r="DR137" i="2"/>
  <c r="DQ134" i="2"/>
  <c r="DP134" i="2"/>
  <c r="DQ121" i="2"/>
  <c r="DP121" i="2"/>
  <c r="DQ108" i="2"/>
  <c r="DP108" i="2"/>
  <c r="DQ95" i="2"/>
  <c r="DP95" i="2"/>
  <c r="DQ82" i="2"/>
  <c r="DP82" i="2"/>
  <c r="DQ69" i="2"/>
  <c r="DP69" i="2"/>
  <c r="DQ44" i="2"/>
  <c r="DP44" i="2"/>
  <c r="DQ31" i="2"/>
  <c r="DP31" i="2"/>
  <c r="DQ18" i="2"/>
  <c r="DP18" i="2"/>
  <c r="EC147" i="2" l="1"/>
  <c r="EB147" i="2"/>
  <c r="DZ147" i="2"/>
  <c r="DY147" i="2"/>
  <c r="DW147" i="2"/>
  <c r="DV147" i="2"/>
  <c r="DT147" i="2"/>
  <c r="DS147" i="2"/>
  <c r="DN147" i="2"/>
  <c r="DM147" i="2"/>
  <c r="DK147" i="2"/>
  <c r="DJ147" i="2"/>
  <c r="DH147" i="2"/>
  <c r="DG147" i="2"/>
  <c r="DE147" i="2"/>
  <c r="DD147" i="2"/>
  <c r="AN147" i="2"/>
  <c r="AM147" i="2"/>
  <c r="DB147" i="2"/>
  <c r="DA147" i="2"/>
  <c r="CY147" i="2"/>
  <c r="CX147" i="2"/>
  <c r="CV147" i="2"/>
  <c r="CU147" i="2"/>
  <c r="CS147" i="2"/>
  <c r="CR147" i="2"/>
  <c r="CP147" i="2"/>
  <c r="CO147" i="2"/>
  <c r="CM147" i="2"/>
  <c r="CL147" i="2"/>
  <c r="CJ147" i="2"/>
  <c r="CI147" i="2"/>
  <c r="CD147" i="2"/>
  <c r="CC147" i="2"/>
  <c r="CA147" i="2"/>
  <c r="BZ147" i="2"/>
  <c r="BX147" i="2"/>
  <c r="BW147" i="2"/>
  <c r="BU147" i="2"/>
  <c r="BT147" i="2"/>
  <c r="BR147" i="2"/>
  <c r="BQ147" i="2"/>
  <c r="BO147" i="2"/>
  <c r="BN147" i="2"/>
  <c r="BL147" i="2"/>
  <c r="BK147" i="2"/>
  <c r="BI147" i="2"/>
  <c r="BH147" i="2"/>
  <c r="BF147" i="2"/>
  <c r="BE147" i="2"/>
  <c r="BC147" i="2"/>
  <c r="BB147" i="2"/>
  <c r="AZ147" i="2"/>
  <c r="AY147" i="2"/>
  <c r="AW147" i="2"/>
  <c r="AV147" i="2"/>
  <c r="AT147" i="2"/>
  <c r="AS147" i="2"/>
  <c r="AQ147" i="2"/>
  <c r="AP147" i="2"/>
  <c r="AK147" i="2"/>
  <c r="AJ147" i="2"/>
  <c r="AH147" i="2"/>
  <c r="AG147" i="2"/>
  <c r="AE147" i="2"/>
  <c r="AD147" i="2"/>
  <c r="AB147" i="2"/>
  <c r="AA147" i="2"/>
  <c r="V147" i="2"/>
  <c r="U147" i="2"/>
  <c r="S147" i="2"/>
  <c r="R147" i="2"/>
  <c r="P147" i="2"/>
  <c r="O147" i="2"/>
  <c r="M147" i="2"/>
  <c r="L147" i="2"/>
  <c r="D147" i="2"/>
  <c r="C147" i="2"/>
  <c r="EA146" i="2"/>
  <c r="DL146" i="2"/>
  <c r="AO146" i="2"/>
  <c r="BY146" i="2"/>
  <c r="BV146" i="2"/>
  <c r="BJ146" i="2"/>
  <c r="BD146" i="2"/>
  <c r="AC146" i="2"/>
  <c r="N146" i="2"/>
  <c r="EA145" i="2"/>
  <c r="DL145" i="2"/>
  <c r="AO145" i="2"/>
  <c r="BY145" i="2"/>
  <c r="BV145" i="2"/>
  <c r="BS145" i="2"/>
  <c r="BJ145" i="2"/>
  <c r="BD145" i="2"/>
  <c r="AC145" i="2"/>
  <c r="N145" i="2"/>
  <c r="EA144" i="2"/>
  <c r="DU144" i="2"/>
  <c r="AO144" i="2"/>
  <c r="BY144" i="2"/>
  <c r="BV144" i="2"/>
  <c r="BJ144" i="2"/>
  <c r="BD144" i="2"/>
  <c r="AX144" i="2"/>
  <c r="N144" i="2"/>
  <c r="EA143" i="2"/>
  <c r="DL143" i="2"/>
  <c r="AO143" i="2"/>
  <c r="BY143" i="2"/>
  <c r="BV143" i="2"/>
  <c r="BJ143" i="2"/>
  <c r="BD143" i="2"/>
  <c r="AX143" i="2"/>
  <c r="N143" i="2"/>
  <c r="EA142" i="2"/>
  <c r="DL142" i="2"/>
  <c r="DI142" i="2"/>
  <c r="AO142" i="2"/>
  <c r="BY142" i="2"/>
  <c r="BV142" i="2"/>
  <c r="BS142" i="2"/>
  <c r="BJ142" i="2"/>
  <c r="BD142" i="2"/>
  <c r="AX142" i="2"/>
  <c r="AC142" i="2"/>
  <c r="N142" i="2"/>
  <c r="EA141" i="2"/>
  <c r="DL141" i="2"/>
  <c r="DI141" i="2"/>
  <c r="AO141" i="2"/>
  <c r="BY141" i="2"/>
  <c r="BV141" i="2"/>
  <c r="BJ141" i="2"/>
  <c r="BD141" i="2"/>
  <c r="AX141" i="2"/>
  <c r="AC141" i="2"/>
  <c r="N141" i="2"/>
  <c r="EA140" i="2"/>
  <c r="DL140" i="2"/>
  <c r="DI140" i="2"/>
  <c r="AO140" i="2"/>
  <c r="BY140" i="2"/>
  <c r="BV140" i="2"/>
  <c r="BJ140" i="2"/>
  <c r="BD140" i="2"/>
  <c r="AX140" i="2"/>
  <c r="AU140" i="2"/>
  <c r="N140" i="2"/>
  <c r="EA139" i="2"/>
  <c r="DI139" i="2"/>
  <c r="AO139" i="2"/>
  <c r="BY139" i="2"/>
  <c r="BV139" i="2"/>
  <c r="BD139" i="2"/>
  <c r="BA139" i="2"/>
  <c r="AX139" i="2"/>
  <c r="AU139" i="2"/>
  <c r="AC139" i="2"/>
  <c r="N139" i="2"/>
  <c r="EA138" i="2"/>
  <c r="DU138" i="2"/>
  <c r="DI138" i="2"/>
  <c r="AO138" i="2"/>
  <c r="BY138" i="2"/>
  <c r="BV138" i="2"/>
  <c r="BD138" i="2"/>
  <c r="AX138" i="2"/>
  <c r="AU138" i="2"/>
  <c r="N138" i="2"/>
  <c r="E138" i="2"/>
  <c r="EA137" i="2"/>
  <c r="DL137" i="2"/>
  <c r="DI137" i="2"/>
  <c r="AO137" i="2"/>
  <c r="BY137" i="2"/>
  <c r="BV137" i="2"/>
  <c r="BJ137" i="2"/>
  <c r="BD137" i="2"/>
  <c r="BA137" i="2"/>
  <c r="AX137" i="2"/>
  <c r="AU137" i="2"/>
  <c r="AC137" i="2"/>
  <c r="N137" i="2"/>
  <c r="ED136" i="2"/>
  <c r="EA136" i="2"/>
  <c r="AO136" i="2"/>
  <c r="BY136" i="2"/>
  <c r="BV136" i="2"/>
  <c r="BJ136" i="2"/>
  <c r="BD136" i="2"/>
  <c r="AU136" i="2"/>
  <c r="N136" i="2"/>
  <c r="E136" i="2"/>
  <c r="EA135" i="2"/>
  <c r="DL135" i="2"/>
  <c r="DI135" i="2"/>
  <c r="AO135" i="2"/>
  <c r="BY135" i="2"/>
  <c r="BV135" i="2"/>
  <c r="BJ135" i="2"/>
  <c r="BD135" i="2"/>
  <c r="BA135" i="2"/>
  <c r="AX135" i="2"/>
  <c r="AU135" i="2"/>
  <c r="N135" i="2"/>
  <c r="EE147" i="2" l="1"/>
  <c r="EF147" i="2"/>
  <c r="EF148" i="1"/>
  <c r="EE148" i="1"/>
  <c r="DZ148" i="1"/>
  <c r="DY148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E148" i="1"/>
  <c r="DD148" i="1"/>
  <c r="CY148" i="1"/>
  <c r="CX148" i="1"/>
  <c r="CS148" i="1"/>
  <c r="CR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O148" i="1"/>
  <c r="BN148" i="1"/>
  <c r="BL148" i="1"/>
  <c r="BK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AU147" i="1"/>
  <c r="AL147" i="1"/>
  <c r="T147" i="1"/>
  <c r="E147" i="1"/>
  <c r="CZ146" i="1"/>
  <c r="AU146" i="1"/>
  <c r="AL146" i="1"/>
  <c r="W146" i="1"/>
  <c r="T146" i="1"/>
  <c r="K146" i="1"/>
  <c r="H146" i="1"/>
  <c r="E146" i="1"/>
  <c r="EA145" i="1"/>
  <c r="DO145" i="1"/>
  <c r="AU145" i="1"/>
  <c r="AL145" i="1"/>
  <c r="AI145" i="1"/>
  <c r="W145" i="1"/>
  <c r="T145" i="1"/>
  <c r="E145" i="1"/>
  <c r="CB144" i="1"/>
  <c r="AU144" i="1"/>
  <c r="AL144" i="1"/>
  <c r="W144" i="1"/>
  <c r="T144" i="1"/>
  <c r="Q144" i="1"/>
  <c r="H144" i="1"/>
  <c r="E144" i="1"/>
  <c r="DX143" i="1"/>
  <c r="DU143" i="1"/>
  <c r="CZ143" i="1"/>
  <c r="AU143" i="1"/>
  <c r="AL143" i="1"/>
  <c r="W143" i="1"/>
  <c r="T143" i="1"/>
  <c r="E143" i="1"/>
  <c r="DX142" i="1"/>
  <c r="CH142" i="1"/>
  <c r="CB142" i="1"/>
  <c r="AL142" i="1"/>
  <c r="AI142" i="1"/>
  <c r="T142" i="1"/>
  <c r="K142" i="1"/>
  <c r="E142" i="1"/>
  <c r="DX141" i="1"/>
  <c r="CZ141" i="1"/>
  <c r="BV141" i="1"/>
  <c r="AU141" i="1"/>
  <c r="AL141" i="1"/>
  <c r="W141" i="1"/>
  <c r="T141" i="1"/>
  <c r="E141" i="1"/>
  <c r="EG140" i="1"/>
  <c r="DX140" i="1"/>
  <c r="CB140" i="1"/>
  <c r="AU140" i="1"/>
  <c r="AL140" i="1"/>
  <c r="W140" i="1"/>
  <c r="T140" i="1"/>
  <c r="E140" i="1"/>
  <c r="DX138" i="1"/>
  <c r="CZ138" i="1"/>
  <c r="CB138" i="1"/>
  <c r="T138" i="1"/>
  <c r="E138" i="1"/>
  <c r="DX137" i="1"/>
  <c r="CB137" i="1"/>
  <c r="AU137" i="1"/>
  <c r="AL137" i="1"/>
  <c r="T137" i="1"/>
  <c r="E137" i="1"/>
  <c r="DX136" i="1"/>
  <c r="DU136" i="1"/>
  <c r="DI136" i="1"/>
  <c r="CZ136" i="1"/>
  <c r="CB136" i="1"/>
  <c r="AL136" i="1"/>
  <c r="W136" i="1"/>
  <c r="T136" i="1"/>
  <c r="E136" i="1"/>
  <c r="EI148" i="1" l="1"/>
  <c r="EH148" i="1"/>
  <c r="DL132" i="2"/>
  <c r="EF131" i="2" l="1"/>
  <c r="EE131" i="2"/>
  <c r="EF133" i="2"/>
  <c r="EE133" i="2"/>
  <c r="EF132" i="2"/>
  <c r="EE132" i="2"/>
  <c r="EF130" i="2"/>
  <c r="EE130" i="2"/>
  <c r="EF129" i="2"/>
  <c r="EE129" i="2"/>
  <c r="EF128" i="2"/>
  <c r="EE128" i="2"/>
  <c r="EF127" i="2"/>
  <c r="EE127" i="2"/>
  <c r="EF126" i="2"/>
  <c r="EE126" i="2"/>
  <c r="EF125" i="2"/>
  <c r="EE125" i="2"/>
  <c r="EF124" i="2"/>
  <c r="EE124" i="2"/>
  <c r="EF123" i="2"/>
  <c r="EE123" i="2"/>
  <c r="EF122" i="2"/>
  <c r="EE122" i="2"/>
  <c r="AU131" i="2"/>
  <c r="AT134" i="2"/>
  <c r="AS134" i="2"/>
  <c r="AU133" i="2"/>
  <c r="AU132" i="2"/>
  <c r="AT121" i="2"/>
  <c r="AS121" i="2"/>
  <c r="AT108" i="2"/>
  <c r="AS108" i="2"/>
  <c r="AT95" i="2"/>
  <c r="AS95" i="2"/>
  <c r="AT82" i="2"/>
  <c r="AS82" i="2"/>
  <c r="AT69" i="2"/>
  <c r="AS69" i="2"/>
  <c r="AT56" i="2"/>
  <c r="AS56" i="2"/>
  <c r="AT44" i="2"/>
  <c r="AS44" i="2"/>
  <c r="AT31" i="2"/>
  <c r="AS31" i="2"/>
  <c r="AT18" i="2"/>
  <c r="AS18" i="2"/>
  <c r="AL130" i="1" l="1"/>
  <c r="E128" i="1" l="1"/>
  <c r="H128" i="1"/>
  <c r="DI126" i="2" l="1"/>
  <c r="DI125" i="2" l="1"/>
  <c r="DI123" i="2" l="1"/>
  <c r="EA131" i="1" l="1"/>
  <c r="DX132" i="1"/>
  <c r="DU130" i="1"/>
  <c r="DU128" i="1"/>
  <c r="DO134" i="1"/>
  <c r="DL124" i="1"/>
  <c r="CZ133" i="1"/>
  <c r="CZ132" i="1"/>
  <c r="CZ128" i="1"/>
  <c r="CZ127" i="1"/>
  <c r="CZ125" i="1"/>
  <c r="CZ123" i="1"/>
  <c r="CT131" i="1"/>
  <c r="CB134" i="1"/>
  <c r="CB133" i="1"/>
  <c r="CB131" i="1"/>
  <c r="CB130" i="1"/>
  <c r="CB129" i="1"/>
  <c r="CB128" i="1"/>
  <c r="CB127" i="1"/>
  <c r="CB125" i="1"/>
  <c r="CB124" i="1"/>
  <c r="CB123" i="1"/>
  <c r="BP123" i="1"/>
  <c r="AX124" i="1"/>
  <c r="AU134" i="1"/>
  <c r="AU133" i="1"/>
  <c r="AU132" i="1"/>
  <c r="AU130" i="1"/>
  <c r="AU129" i="1"/>
  <c r="AU125" i="1"/>
  <c r="AU124" i="1"/>
  <c r="AU123" i="1"/>
  <c r="AL134" i="1"/>
  <c r="AL133" i="1"/>
  <c r="AL132" i="1"/>
  <c r="AL131" i="1"/>
  <c r="AL129" i="1"/>
  <c r="AL128" i="1"/>
  <c r="AL127" i="1"/>
  <c r="AL126" i="1"/>
  <c r="AL125" i="1"/>
  <c r="AL123" i="1"/>
  <c r="AI124" i="1"/>
  <c r="W133" i="1"/>
  <c r="W130" i="1"/>
  <c r="W129" i="1"/>
  <c r="W128" i="1"/>
  <c r="W127" i="1"/>
  <c r="W125" i="1"/>
  <c r="W123" i="1"/>
  <c r="K133" i="1"/>
  <c r="K126" i="1"/>
  <c r="H134" i="1"/>
  <c r="H133" i="1"/>
  <c r="E134" i="1"/>
  <c r="E133" i="1"/>
  <c r="E132" i="1"/>
  <c r="E131" i="1"/>
  <c r="E130" i="1"/>
  <c r="E129" i="1"/>
  <c r="E127" i="1"/>
  <c r="E126" i="1"/>
  <c r="E125" i="1"/>
  <c r="E124" i="1"/>
  <c r="E123" i="1"/>
  <c r="ED129" i="2"/>
  <c r="ED124" i="2"/>
  <c r="DU132" i="2"/>
  <c r="DO128" i="2"/>
  <c r="DO122" i="2"/>
  <c r="DL133" i="2"/>
  <c r="DL131" i="2"/>
  <c r="DL130" i="2"/>
  <c r="DL129" i="2"/>
  <c r="DL128" i="2"/>
  <c r="DL127" i="2"/>
  <c r="DL125" i="2"/>
  <c r="DL124" i="2"/>
  <c r="DL123" i="2"/>
  <c r="DL122" i="2"/>
  <c r="DI133" i="2"/>
  <c r="DI131" i="2"/>
  <c r="DI129" i="2"/>
  <c r="DI124" i="2"/>
  <c r="DI122" i="2"/>
  <c r="DF133" i="2"/>
  <c r="DF129" i="2"/>
  <c r="CQ131" i="2"/>
  <c r="BS126" i="2"/>
  <c r="BS125" i="2"/>
  <c r="BS124" i="2"/>
  <c r="BS122" i="2"/>
  <c r="BG127" i="2"/>
  <c r="BG126" i="2"/>
  <c r="BG122" i="2"/>
  <c r="BA126" i="2"/>
  <c r="AC133" i="2"/>
  <c r="AC132" i="2"/>
  <c r="AC130" i="2"/>
  <c r="AC129" i="2"/>
  <c r="AC128" i="2"/>
  <c r="AC127" i="2"/>
  <c r="AC126" i="2"/>
  <c r="AC125" i="2"/>
  <c r="AC124" i="2"/>
  <c r="AC123" i="2"/>
  <c r="E128" i="2"/>
  <c r="E129" i="2"/>
  <c r="E130" i="2"/>
  <c r="E132" i="2"/>
  <c r="EF135" i="1" l="1"/>
  <c r="EE135" i="1"/>
  <c r="DZ135" i="1"/>
  <c r="DY135" i="1"/>
  <c r="DW135" i="1"/>
  <c r="DV135" i="1"/>
  <c r="DT135" i="1"/>
  <c r="DS135" i="1"/>
  <c r="DQ135" i="1"/>
  <c r="DP135" i="1"/>
  <c r="DN135" i="1"/>
  <c r="DM135" i="1"/>
  <c r="DK135" i="1"/>
  <c r="DJ135" i="1"/>
  <c r="DH135" i="1"/>
  <c r="DG135" i="1"/>
  <c r="DE135" i="1"/>
  <c r="DD135" i="1"/>
  <c r="CY135" i="1"/>
  <c r="CX135" i="1"/>
  <c r="CS135" i="1"/>
  <c r="CR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O135" i="1"/>
  <c r="BN135" i="1"/>
  <c r="BL135" i="1"/>
  <c r="BK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EI134" i="1"/>
  <c r="EH134" i="1"/>
  <c r="T134" i="1"/>
  <c r="EI133" i="1"/>
  <c r="EH133" i="1"/>
  <c r="T133" i="1"/>
  <c r="EI132" i="1"/>
  <c r="EH132" i="1"/>
  <c r="T132" i="1"/>
  <c r="EI131" i="1"/>
  <c r="EH131" i="1"/>
  <c r="T131" i="1"/>
  <c r="EI130" i="1"/>
  <c r="EH130" i="1"/>
  <c r="T130" i="1"/>
  <c r="EI129" i="1"/>
  <c r="EH129" i="1"/>
  <c r="T129" i="1"/>
  <c r="EI128" i="1"/>
  <c r="EH128" i="1"/>
  <c r="T128" i="1"/>
  <c r="EI127" i="1"/>
  <c r="EH127" i="1"/>
  <c r="T127" i="1"/>
  <c r="EI126" i="1"/>
  <c r="EH126" i="1"/>
  <c r="T126" i="1"/>
  <c r="EI125" i="1"/>
  <c r="EH125" i="1"/>
  <c r="T125" i="1"/>
  <c r="EI124" i="1"/>
  <c r="EH124" i="1"/>
  <c r="T124" i="1"/>
  <c r="EI123" i="1"/>
  <c r="EH123" i="1"/>
  <c r="T123" i="1"/>
  <c r="EC134" i="2"/>
  <c r="EB134" i="2"/>
  <c r="DZ134" i="2"/>
  <c r="DY134" i="2"/>
  <c r="DW134" i="2"/>
  <c r="DV134" i="2"/>
  <c r="DT134" i="2"/>
  <c r="DS134" i="2"/>
  <c r="DN134" i="2"/>
  <c r="DM134" i="2"/>
  <c r="DK134" i="2"/>
  <c r="DJ134" i="2"/>
  <c r="DH134" i="2"/>
  <c r="DG134" i="2"/>
  <c r="DE134" i="2"/>
  <c r="DD134" i="2"/>
  <c r="AN134" i="2"/>
  <c r="AM134" i="2"/>
  <c r="DB134" i="2"/>
  <c r="DA134" i="2"/>
  <c r="CY134" i="2"/>
  <c r="CX134" i="2"/>
  <c r="CV134" i="2"/>
  <c r="CU134" i="2"/>
  <c r="CS134" i="2"/>
  <c r="CR134" i="2"/>
  <c r="CP134" i="2"/>
  <c r="CO134" i="2"/>
  <c r="CM134" i="2"/>
  <c r="CL134" i="2"/>
  <c r="CJ134" i="2"/>
  <c r="CI134" i="2"/>
  <c r="CD134" i="2"/>
  <c r="CC134" i="2"/>
  <c r="CA134" i="2"/>
  <c r="BZ134" i="2"/>
  <c r="BX134" i="2"/>
  <c r="BW134" i="2"/>
  <c r="BU134" i="2"/>
  <c r="BT134" i="2"/>
  <c r="BR134" i="2"/>
  <c r="BQ134" i="2"/>
  <c r="BO134" i="2"/>
  <c r="BN134" i="2"/>
  <c r="BL134" i="2"/>
  <c r="BK134" i="2"/>
  <c r="BI134" i="2"/>
  <c r="BH134" i="2"/>
  <c r="BF134" i="2"/>
  <c r="BE134" i="2"/>
  <c r="BC134" i="2"/>
  <c r="BB134" i="2"/>
  <c r="AZ134" i="2"/>
  <c r="AY134" i="2"/>
  <c r="AW134" i="2"/>
  <c r="AV134" i="2"/>
  <c r="AQ134" i="2"/>
  <c r="AP134" i="2"/>
  <c r="AK134" i="2"/>
  <c r="AJ134" i="2"/>
  <c r="AH134" i="2"/>
  <c r="AG134" i="2"/>
  <c r="AE134" i="2"/>
  <c r="AD134" i="2"/>
  <c r="AB134" i="2"/>
  <c r="AA134" i="2"/>
  <c r="V134" i="2"/>
  <c r="U134" i="2"/>
  <c r="S134" i="2"/>
  <c r="R134" i="2"/>
  <c r="P134" i="2"/>
  <c r="O134" i="2"/>
  <c r="M134" i="2"/>
  <c r="L134" i="2"/>
  <c r="D134" i="2"/>
  <c r="C134" i="2"/>
  <c r="EA133" i="2"/>
  <c r="AO133" i="2"/>
  <c r="BY133" i="2"/>
  <c r="BV133" i="2"/>
  <c r="BJ133" i="2"/>
  <c r="BD133" i="2"/>
  <c r="AX133" i="2"/>
  <c r="N133" i="2"/>
  <c r="EA132" i="2"/>
  <c r="AO132" i="2"/>
  <c r="BY132" i="2"/>
  <c r="BV132" i="2"/>
  <c r="BJ132" i="2"/>
  <c r="BD132" i="2"/>
  <c r="AX132" i="2"/>
  <c r="N132" i="2"/>
  <c r="EA131" i="2"/>
  <c r="AO131" i="2"/>
  <c r="BY131" i="2"/>
  <c r="BV131" i="2"/>
  <c r="BJ131" i="2"/>
  <c r="BD131" i="2"/>
  <c r="AX131" i="2"/>
  <c r="N131" i="2"/>
  <c r="EA130" i="2"/>
  <c r="AO130" i="2"/>
  <c r="BY130" i="2"/>
  <c r="BV130" i="2"/>
  <c r="BJ130" i="2"/>
  <c r="BD130" i="2"/>
  <c r="AX130" i="2"/>
  <c r="N130" i="2"/>
  <c r="EA129" i="2"/>
  <c r="AO129" i="2"/>
  <c r="BY129" i="2"/>
  <c r="BV129" i="2"/>
  <c r="BJ129" i="2"/>
  <c r="BD129" i="2"/>
  <c r="AX129" i="2"/>
  <c r="N129" i="2"/>
  <c r="EA128" i="2"/>
  <c r="AO128" i="2"/>
  <c r="BY128" i="2"/>
  <c r="BV128" i="2"/>
  <c r="BJ128" i="2"/>
  <c r="BD128" i="2"/>
  <c r="N128" i="2"/>
  <c r="EA127" i="2"/>
  <c r="AO127" i="2"/>
  <c r="BY127" i="2"/>
  <c r="BV127" i="2"/>
  <c r="BJ127" i="2"/>
  <c r="BD127" i="2"/>
  <c r="AX127" i="2"/>
  <c r="N127" i="2"/>
  <c r="EA126" i="2"/>
  <c r="AO126" i="2"/>
  <c r="BY126" i="2"/>
  <c r="BV126" i="2"/>
  <c r="BJ126" i="2"/>
  <c r="BD126" i="2"/>
  <c r="AX126" i="2"/>
  <c r="N126" i="2"/>
  <c r="EA125" i="2"/>
  <c r="AO125" i="2"/>
  <c r="BY125" i="2"/>
  <c r="BV125" i="2"/>
  <c r="BJ125" i="2"/>
  <c r="BD125" i="2"/>
  <c r="AX125" i="2"/>
  <c r="N125" i="2"/>
  <c r="EA124" i="2"/>
  <c r="AO124" i="2"/>
  <c r="BY124" i="2"/>
  <c r="BV124" i="2"/>
  <c r="BJ124" i="2"/>
  <c r="BD124" i="2"/>
  <c r="AX124" i="2"/>
  <c r="N124" i="2"/>
  <c r="EA123" i="2"/>
  <c r="AO123" i="2"/>
  <c r="BY123" i="2"/>
  <c r="BV123" i="2"/>
  <c r="BJ123" i="2"/>
  <c r="BD123" i="2"/>
  <c r="AX123" i="2"/>
  <c r="N123" i="2"/>
  <c r="EA122" i="2"/>
  <c r="AO122" i="2"/>
  <c r="BY122" i="2"/>
  <c r="BV122" i="2"/>
  <c r="BJ122" i="2"/>
  <c r="BD122" i="2"/>
  <c r="AX122" i="2"/>
  <c r="N122" i="2"/>
  <c r="E122" i="2"/>
  <c r="EE134" i="2" l="1"/>
  <c r="EF134" i="2"/>
  <c r="EI135" i="1"/>
  <c r="EH135" i="1"/>
  <c r="EH111" i="1"/>
  <c r="EI111" i="1"/>
  <c r="EH112" i="1"/>
  <c r="EI112" i="1"/>
  <c r="EH113" i="1"/>
  <c r="EI113" i="1"/>
  <c r="EH114" i="1"/>
  <c r="EI114" i="1"/>
  <c r="EH115" i="1"/>
  <c r="EI115" i="1"/>
  <c r="EH116" i="1"/>
  <c r="EI116" i="1"/>
  <c r="EH117" i="1"/>
  <c r="EI117" i="1"/>
  <c r="EH118" i="1"/>
  <c r="EI118" i="1"/>
  <c r="EH119" i="1"/>
  <c r="EI119" i="1"/>
  <c r="EH120" i="1"/>
  <c r="EI120" i="1"/>
  <c r="EH121" i="1"/>
  <c r="EI121" i="1"/>
  <c r="EI110" i="1"/>
  <c r="EH110" i="1"/>
  <c r="CM122" i="1"/>
  <c r="CL122" i="1"/>
  <c r="CN121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AI120" i="1" l="1"/>
  <c r="AI119" i="1" l="1"/>
  <c r="AO116" i="1" l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X114" i="2" l="1"/>
  <c r="EE110" i="2" l="1"/>
  <c r="EF110" i="2"/>
  <c r="EE111" i="2"/>
  <c r="EF111" i="2"/>
  <c r="EE112" i="2"/>
  <c r="EF112" i="2"/>
  <c r="EE113" i="2"/>
  <c r="EF113" i="2"/>
  <c r="EE114" i="2"/>
  <c r="EF114" i="2"/>
  <c r="EE115" i="2"/>
  <c r="EF115" i="2"/>
  <c r="EE116" i="2"/>
  <c r="EF116" i="2"/>
  <c r="EE117" i="2"/>
  <c r="EF117" i="2"/>
  <c r="EE118" i="2"/>
  <c r="EF118" i="2"/>
  <c r="EE119" i="2"/>
  <c r="EF119" i="2"/>
  <c r="EE120" i="2"/>
  <c r="EF120" i="2"/>
  <c r="EF109" i="2"/>
  <c r="EE109" i="2"/>
  <c r="BL121" i="2"/>
  <c r="BK121" i="2"/>
  <c r="BM112" i="2"/>
  <c r="BL108" i="2"/>
  <c r="BK108" i="2"/>
  <c r="BL95" i="2"/>
  <c r="BK95" i="2"/>
  <c r="BL82" i="2"/>
  <c r="BK82" i="2"/>
  <c r="BL69" i="2"/>
  <c r="BK69" i="2"/>
  <c r="BL56" i="2"/>
  <c r="BK56" i="2"/>
  <c r="BL44" i="2"/>
  <c r="BK44" i="2"/>
  <c r="BL31" i="2"/>
  <c r="BK31" i="2"/>
  <c r="BL18" i="2"/>
  <c r="BK18" i="2"/>
  <c r="AI112" i="1" l="1"/>
  <c r="M122" i="1"/>
  <c r="L122" i="1"/>
  <c r="N11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L109" i="2" l="1"/>
  <c r="BD109" i="2"/>
  <c r="ED119" i="2" l="1"/>
  <c r="ED114" i="2"/>
  <c r="ED111" i="2"/>
  <c r="EA120" i="2"/>
  <c r="EA119" i="2"/>
  <c r="EA118" i="2"/>
  <c r="EA117" i="2"/>
  <c r="EA116" i="2"/>
  <c r="EA115" i="2"/>
  <c r="EA114" i="2"/>
  <c r="EA113" i="2"/>
  <c r="EA112" i="2"/>
  <c r="EA111" i="2"/>
  <c r="EA110" i="2"/>
  <c r="EA109" i="2"/>
  <c r="DU119" i="2"/>
  <c r="DO116" i="2"/>
  <c r="DL120" i="2"/>
  <c r="DL119" i="2"/>
  <c r="DL117" i="2"/>
  <c r="DL116" i="2"/>
  <c r="DL115" i="2"/>
  <c r="DL113" i="2"/>
  <c r="DL111" i="2"/>
  <c r="DL110" i="2"/>
  <c r="DI119" i="2"/>
  <c r="DI118" i="2"/>
  <c r="DI117" i="2"/>
  <c r="DI116" i="2"/>
  <c r="DI115" i="2"/>
  <c r="DI114" i="2"/>
  <c r="DI113" i="2"/>
  <c r="DI112" i="2"/>
  <c r="DI111" i="2"/>
  <c r="DI110" i="2"/>
  <c r="AO120" i="2"/>
  <c r="AO119" i="2"/>
  <c r="AO118" i="2"/>
  <c r="AO117" i="2"/>
  <c r="AO116" i="2"/>
  <c r="AO115" i="2"/>
  <c r="AO114" i="2"/>
  <c r="AO113" i="2"/>
  <c r="AO112" i="2"/>
  <c r="AO111" i="2"/>
  <c r="AO110" i="2"/>
  <c r="AO109" i="2"/>
  <c r="CT119" i="2"/>
  <c r="CT117" i="2"/>
  <c r="CT115" i="2"/>
  <c r="CE116" i="2"/>
  <c r="CE115" i="2"/>
  <c r="CE110" i="2"/>
  <c r="BY120" i="2"/>
  <c r="BY119" i="2"/>
  <c r="BY118" i="2"/>
  <c r="BY117" i="2"/>
  <c r="BY116" i="2"/>
  <c r="BY115" i="2"/>
  <c r="BY114" i="2"/>
  <c r="BY113" i="2"/>
  <c r="BY112" i="2"/>
  <c r="BY111" i="2"/>
  <c r="BY110" i="2"/>
  <c r="BY109" i="2"/>
  <c r="BV120" i="2"/>
  <c r="BV119" i="2"/>
  <c r="BV118" i="2"/>
  <c r="BV117" i="2"/>
  <c r="BV116" i="2"/>
  <c r="BV115" i="2"/>
  <c r="BV114" i="2"/>
  <c r="BV113" i="2"/>
  <c r="BV112" i="2"/>
  <c r="BV111" i="2"/>
  <c r="BV110" i="2"/>
  <c r="BV109" i="2"/>
  <c r="BS120" i="2"/>
  <c r="BS119" i="2"/>
  <c r="BS118" i="2"/>
  <c r="BS117" i="2"/>
  <c r="BS116" i="2"/>
  <c r="BS115" i="2"/>
  <c r="BS114" i="2"/>
  <c r="BS113" i="2"/>
  <c r="BS112" i="2"/>
  <c r="BS111" i="2"/>
  <c r="BS110" i="2"/>
  <c r="BJ120" i="2"/>
  <c r="BJ119" i="2"/>
  <c r="BJ118" i="2"/>
  <c r="BJ117" i="2"/>
  <c r="BJ116" i="2"/>
  <c r="BJ115" i="2"/>
  <c r="BJ114" i="2"/>
  <c r="BJ113" i="2"/>
  <c r="BJ112" i="2"/>
  <c r="BJ111" i="2"/>
  <c r="BJ110" i="2"/>
  <c r="BJ109" i="2"/>
  <c r="BG120" i="2"/>
  <c r="BG119" i="2"/>
  <c r="BG118" i="2"/>
  <c r="BG114" i="2"/>
  <c r="BG113" i="2"/>
  <c r="BG111" i="2"/>
  <c r="BG109" i="2"/>
  <c r="BD120" i="2"/>
  <c r="BD119" i="2"/>
  <c r="BD118" i="2"/>
  <c r="BD117" i="2"/>
  <c r="BD116" i="2"/>
  <c r="BD115" i="2"/>
  <c r="BD114" i="2"/>
  <c r="BD113" i="2"/>
  <c r="BD112" i="2"/>
  <c r="BD111" i="2"/>
  <c r="BD110" i="2"/>
  <c r="AX120" i="2"/>
  <c r="AX119" i="2"/>
  <c r="AX118" i="2"/>
  <c r="AX117" i="2"/>
  <c r="AX116" i="2"/>
  <c r="AX115" i="2"/>
  <c r="AX113" i="2"/>
  <c r="AX112" i="2"/>
  <c r="AX111" i="2"/>
  <c r="AX110" i="2"/>
  <c r="AX109" i="2"/>
  <c r="AC118" i="2"/>
  <c r="AC117" i="2"/>
  <c r="AC115" i="2"/>
  <c r="AC114" i="2"/>
  <c r="AC113" i="2"/>
  <c r="AC109" i="2"/>
  <c r="T118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E110" i="2"/>
  <c r="E111" i="2"/>
  <c r="E112" i="2"/>
  <c r="E117" i="2"/>
  <c r="E118" i="2"/>
  <c r="EC121" i="2"/>
  <c r="EB121" i="2"/>
  <c r="DZ121" i="2"/>
  <c r="DY121" i="2"/>
  <c r="DW121" i="2"/>
  <c r="DV121" i="2"/>
  <c r="DT121" i="2"/>
  <c r="DS121" i="2"/>
  <c r="DN121" i="2"/>
  <c r="DM121" i="2"/>
  <c r="DK121" i="2"/>
  <c r="DJ121" i="2"/>
  <c r="DH121" i="2"/>
  <c r="DG121" i="2"/>
  <c r="DE121" i="2"/>
  <c r="DD121" i="2"/>
  <c r="AN121" i="2"/>
  <c r="AM121" i="2"/>
  <c r="DB121" i="2"/>
  <c r="DA121" i="2"/>
  <c r="CY121" i="2"/>
  <c r="CX121" i="2"/>
  <c r="CV121" i="2"/>
  <c r="CU121" i="2"/>
  <c r="CS121" i="2"/>
  <c r="CR121" i="2"/>
  <c r="CP121" i="2"/>
  <c r="CO121" i="2"/>
  <c r="CM121" i="2"/>
  <c r="CL121" i="2"/>
  <c r="CJ121" i="2"/>
  <c r="CI121" i="2"/>
  <c r="CD121" i="2"/>
  <c r="CC121" i="2"/>
  <c r="CA121" i="2"/>
  <c r="BZ121" i="2"/>
  <c r="BX121" i="2"/>
  <c r="BW121" i="2"/>
  <c r="BU121" i="2"/>
  <c r="BT121" i="2"/>
  <c r="BR121" i="2"/>
  <c r="BQ121" i="2"/>
  <c r="BO121" i="2"/>
  <c r="BN121" i="2"/>
  <c r="BI121" i="2"/>
  <c r="BH121" i="2"/>
  <c r="BF121" i="2"/>
  <c r="BE121" i="2"/>
  <c r="BC121" i="2"/>
  <c r="BB121" i="2"/>
  <c r="AZ121" i="2"/>
  <c r="AY121" i="2"/>
  <c r="AW121" i="2"/>
  <c r="AV121" i="2"/>
  <c r="AQ121" i="2"/>
  <c r="AP121" i="2"/>
  <c r="AK121" i="2"/>
  <c r="AJ121" i="2"/>
  <c r="AH121" i="2"/>
  <c r="AG121" i="2"/>
  <c r="AE121" i="2"/>
  <c r="AD121" i="2"/>
  <c r="AB121" i="2"/>
  <c r="AA121" i="2"/>
  <c r="V121" i="2"/>
  <c r="U121" i="2"/>
  <c r="S121" i="2"/>
  <c r="R121" i="2"/>
  <c r="P121" i="2"/>
  <c r="O121" i="2"/>
  <c r="M121" i="2"/>
  <c r="L121" i="2"/>
  <c r="D121" i="2"/>
  <c r="C121" i="2"/>
  <c r="E109" i="2"/>
  <c r="EA114" i="1"/>
  <c r="DX113" i="1"/>
  <c r="DX112" i="1"/>
  <c r="DU120" i="1"/>
  <c r="DU116" i="1"/>
  <c r="DU115" i="1"/>
  <c r="DU110" i="1"/>
  <c r="DL116" i="1"/>
  <c r="DL113" i="1"/>
  <c r="CZ118" i="1"/>
  <c r="CZ117" i="1"/>
  <c r="CZ116" i="1"/>
  <c r="CZ114" i="1"/>
  <c r="CK120" i="1"/>
  <c r="CK118" i="1"/>
  <c r="CH120" i="1"/>
  <c r="CH117" i="1"/>
  <c r="CH112" i="1"/>
  <c r="CE120" i="1"/>
  <c r="CE114" i="1"/>
  <c r="CB121" i="1"/>
  <c r="CB120" i="1"/>
  <c r="CB119" i="1"/>
  <c r="CB118" i="1"/>
  <c r="CB117" i="1"/>
  <c r="CB112" i="1"/>
  <c r="CB110" i="1"/>
  <c r="AU121" i="1"/>
  <c r="AU120" i="1"/>
  <c r="AU118" i="1"/>
  <c r="AU116" i="1"/>
  <c r="AU115" i="1"/>
  <c r="AU114" i="1"/>
  <c r="AU113" i="1"/>
  <c r="AU112" i="1"/>
  <c r="AU111" i="1"/>
  <c r="AU110" i="1"/>
  <c r="AL121" i="1"/>
  <c r="AL120" i="1"/>
  <c r="AL117" i="1"/>
  <c r="AL116" i="1"/>
  <c r="AL115" i="1"/>
  <c r="AL114" i="1"/>
  <c r="AL113" i="1"/>
  <c r="AL112" i="1"/>
  <c r="AL111" i="1"/>
  <c r="AL110" i="1"/>
  <c r="AI115" i="1"/>
  <c r="W117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Q111" i="1"/>
  <c r="E111" i="1"/>
  <c r="E112" i="1"/>
  <c r="E113" i="1"/>
  <c r="E114" i="1"/>
  <c r="E115" i="1"/>
  <c r="E116" i="1"/>
  <c r="E117" i="1"/>
  <c r="E118" i="1"/>
  <c r="E119" i="1"/>
  <c r="E120" i="1"/>
  <c r="EF122" i="1"/>
  <c r="EE122" i="1"/>
  <c r="DZ122" i="1"/>
  <c r="DY122" i="1"/>
  <c r="DW122" i="1"/>
  <c r="DV122" i="1"/>
  <c r="DT122" i="1"/>
  <c r="DS122" i="1"/>
  <c r="DQ122" i="1"/>
  <c r="DP122" i="1"/>
  <c r="DN122" i="1"/>
  <c r="DM122" i="1"/>
  <c r="DK122" i="1"/>
  <c r="DJ122" i="1"/>
  <c r="DH122" i="1"/>
  <c r="DG122" i="1"/>
  <c r="DE122" i="1"/>
  <c r="DD122" i="1"/>
  <c r="CY122" i="1"/>
  <c r="CX122" i="1"/>
  <c r="CS122" i="1"/>
  <c r="CR122" i="1"/>
  <c r="CJ122" i="1"/>
  <c r="CI122" i="1"/>
  <c r="CG122" i="1"/>
  <c r="CF122" i="1"/>
  <c r="CD122" i="1"/>
  <c r="CC122" i="1"/>
  <c r="CA122" i="1"/>
  <c r="BZ122" i="1"/>
  <c r="BX122" i="1"/>
  <c r="BW122" i="1"/>
  <c r="BU122" i="1"/>
  <c r="BT122" i="1"/>
  <c r="BO122" i="1"/>
  <c r="BN122" i="1"/>
  <c r="BL122" i="1"/>
  <c r="BK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K122" i="1"/>
  <c r="AJ122" i="1"/>
  <c r="AH122" i="1"/>
  <c r="AG122" i="1"/>
  <c r="Y122" i="1"/>
  <c r="X122" i="1"/>
  <c r="V122" i="1"/>
  <c r="U122" i="1"/>
  <c r="S122" i="1"/>
  <c r="R122" i="1"/>
  <c r="P122" i="1"/>
  <c r="O122" i="1"/>
  <c r="J122" i="1"/>
  <c r="I122" i="1"/>
  <c r="G122" i="1"/>
  <c r="F122" i="1"/>
  <c r="D122" i="1"/>
  <c r="C122" i="1"/>
  <c r="EH122" i="1" l="1"/>
  <c r="EI122" i="1"/>
  <c r="EF121" i="2"/>
  <c r="EE121" i="2"/>
  <c r="EH98" i="1"/>
  <c r="EI98" i="1"/>
  <c r="EH99" i="1"/>
  <c r="EI99" i="1"/>
  <c r="EH100" i="1"/>
  <c r="EI100" i="1"/>
  <c r="EH101" i="1"/>
  <c r="EI101" i="1"/>
  <c r="EH102" i="1"/>
  <c r="EI102" i="1"/>
  <c r="EH103" i="1"/>
  <c r="EI103" i="1"/>
  <c r="EH104" i="1"/>
  <c r="EI104" i="1"/>
  <c r="EH105" i="1"/>
  <c r="EI105" i="1"/>
  <c r="EH106" i="1"/>
  <c r="EI106" i="1"/>
  <c r="EH107" i="1"/>
  <c r="EI107" i="1"/>
  <c r="EH108" i="1"/>
  <c r="EI108" i="1"/>
  <c r="EI97" i="1"/>
  <c r="EH97" i="1"/>
  <c r="DZ109" i="1"/>
  <c r="DY109" i="1"/>
  <c r="EA108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CG109" i="1"/>
  <c r="CF109" i="1"/>
  <c r="CH108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AI108" i="1"/>
  <c r="AO107" i="2" l="1"/>
  <c r="EE97" i="2" l="1"/>
  <c r="EF97" i="2"/>
  <c r="EE98" i="2"/>
  <c r="EF98" i="2"/>
  <c r="EE99" i="2"/>
  <c r="EF99" i="2"/>
  <c r="EE100" i="2"/>
  <c r="EF100" i="2"/>
  <c r="EE101" i="2"/>
  <c r="EF101" i="2"/>
  <c r="EE102" i="2"/>
  <c r="EF102" i="2"/>
  <c r="EE103" i="2"/>
  <c r="EF103" i="2"/>
  <c r="EE104" i="2"/>
  <c r="EF104" i="2"/>
  <c r="EE105" i="2"/>
  <c r="EF105" i="2"/>
  <c r="EE106" i="2"/>
  <c r="EF106" i="2"/>
  <c r="EE107" i="2"/>
  <c r="EF107" i="2"/>
  <c r="EF96" i="2"/>
  <c r="EE96" i="2"/>
  <c r="AX105" i="2"/>
  <c r="V108" i="2"/>
  <c r="U108" i="2"/>
  <c r="W105" i="2"/>
  <c r="V95" i="2"/>
  <c r="U95" i="2"/>
  <c r="V82" i="2"/>
  <c r="U82" i="2"/>
  <c r="V69" i="2"/>
  <c r="U69" i="2"/>
  <c r="V56" i="2"/>
  <c r="U56" i="2"/>
  <c r="V44" i="2"/>
  <c r="U44" i="2"/>
  <c r="V31" i="2"/>
  <c r="U31" i="2"/>
  <c r="V18" i="2"/>
  <c r="U18" i="2"/>
  <c r="DN108" i="2" l="1"/>
  <c r="DM108" i="2"/>
  <c r="DO106" i="2"/>
  <c r="DO103" i="2"/>
  <c r="DN95" i="2"/>
  <c r="DM95" i="2"/>
  <c r="DN82" i="2"/>
  <c r="DM82" i="2"/>
  <c r="DN69" i="2"/>
  <c r="DM69" i="2"/>
  <c r="DN56" i="2"/>
  <c r="DM56" i="2"/>
  <c r="DN44" i="2"/>
  <c r="DM44" i="2"/>
  <c r="DN31" i="2"/>
  <c r="DM31" i="2"/>
  <c r="DN18" i="2"/>
  <c r="DM18" i="2"/>
  <c r="AQ108" i="2" l="1"/>
  <c r="AP108" i="2"/>
  <c r="AR101" i="2"/>
  <c r="AQ95" i="2"/>
  <c r="AP95" i="2"/>
  <c r="AQ82" i="2"/>
  <c r="AP82" i="2"/>
  <c r="AQ69" i="2"/>
  <c r="AP69" i="2"/>
  <c r="AQ56" i="2"/>
  <c r="AP56" i="2"/>
  <c r="AQ44" i="2"/>
  <c r="AP44" i="2"/>
  <c r="AQ31" i="2"/>
  <c r="AP31" i="2"/>
  <c r="AQ18" i="2"/>
  <c r="AP18" i="2"/>
  <c r="BD98" i="2" l="1"/>
  <c r="P108" i="2"/>
  <c r="O108" i="2"/>
  <c r="Q107" i="2"/>
  <c r="Q98" i="2"/>
  <c r="P95" i="2"/>
  <c r="O95" i="2"/>
  <c r="P82" i="2"/>
  <c r="O82" i="2"/>
  <c r="P69" i="2"/>
  <c r="O69" i="2"/>
  <c r="P56" i="2"/>
  <c r="O56" i="2"/>
  <c r="P44" i="2"/>
  <c r="O44" i="2"/>
  <c r="P31" i="2"/>
  <c r="O31" i="2"/>
  <c r="P18" i="2"/>
  <c r="O18" i="2"/>
  <c r="DX108" i="1" l="1"/>
  <c r="DX107" i="1"/>
  <c r="DX106" i="1"/>
  <c r="DX104" i="1"/>
  <c r="DX103" i="1"/>
  <c r="DX101" i="1"/>
  <c r="DX97" i="1"/>
  <c r="DU108" i="1"/>
  <c r="DU107" i="1"/>
  <c r="DU106" i="1"/>
  <c r="DU105" i="1"/>
  <c r="DU103" i="1"/>
  <c r="DL108" i="1"/>
  <c r="DL102" i="1"/>
  <c r="DF108" i="1"/>
  <c r="CZ105" i="1"/>
  <c r="CZ103" i="1"/>
  <c r="CZ102" i="1"/>
  <c r="CZ101" i="1"/>
  <c r="CZ100" i="1"/>
  <c r="CZ98" i="1"/>
  <c r="CZ97" i="1"/>
  <c r="CE101" i="1"/>
  <c r="CB108" i="1"/>
  <c r="CB107" i="1"/>
  <c r="CB106" i="1"/>
  <c r="CB105" i="1"/>
  <c r="CB104" i="1"/>
  <c r="CB103" i="1"/>
  <c r="CB101" i="1"/>
  <c r="CB100" i="1"/>
  <c r="CB99" i="1"/>
  <c r="CB98" i="1"/>
  <c r="CB97" i="1"/>
  <c r="BV105" i="1"/>
  <c r="BV104" i="1"/>
  <c r="BV103" i="1"/>
  <c r="BV100" i="1"/>
  <c r="BP108" i="1"/>
  <c r="BG99" i="1"/>
  <c r="AU108" i="1"/>
  <c r="AU107" i="1"/>
  <c r="AU106" i="1"/>
  <c r="AU104" i="1"/>
  <c r="AU102" i="1"/>
  <c r="AU100" i="1"/>
  <c r="AU99" i="1"/>
  <c r="AU97" i="1"/>
  <c r="AL108" i="1"/>
  <c r="AL107" i="1"/>
  <c r="AL106" i="1"/>
  <c r="AL105" i="1"/>
  <c r="AL104" i="1"/>
  <c r="AL102" i="1"/>
  <c r="AL101" i="1"/>
  <c r="AI106" i="1"/>
  <c r="AI104" i="1"/>
  <c r="AI98" i="1"/>
  <c r="W9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E98" i="1"/>
  <c r="E99" i="1"/>
  <c r="E100" i="1"/>
  <c r="E102" i="1"/>
  <c r="E103" i="1"/>
  <c r="E104" i="1"/>
  <c r="E106" i="1"/>
  <c r="E107" i="1"/>
  <c r="E97" i="1"/>
  <c r="EF109" i="1"/>
  <c r="EE109" i="1"/>
  <c r="DW109" i="1"/>
  <c r="DV109" i="1"/>
  <c r="DT109" i="1"/>
  <c r="DS109" i="1"/>
  <c r="DQ109" i="1"/>
  <c r="DP109" i="1"/>
  <c r="DN109" i="1"/>
  <c r="DM109" i="1"/>
  <c r="DK109" i="1"/>
  <c r="DJ109" i="1"/>
  <c r="DH109" i="1"/>
  <c r="DG109" i="1"/>
  <c r="DE109" i="1"/>
  <c r="DD109" i="1"/>
  <c r="CY109" i="1"/>
  <c r="CX109" i="1"/>
  <c r="CS109" i="1"/>
  <c r="CR109" i="1"/>
  <c r="CJ109" i="1"/>
  <c r="CI109" i="1"/>
  <c r="CD109" i="1"/>
  <c r="CC109" i="1"/>
  <c r="CA109" i="1"/>
  <c r="BZ109" i="1"/>
  <c r="BX109" i="1"/>
  <c r="BW109" i="1"/>
  <c r="BU109" i="1"/>
  <c r="BT109" i="1"/>
  <c r="BO109" i="1"/>
  <c r="BN109" i="1"/>
  <c r="BL109" i="1"/>
  <c r="BK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K109" i="1"/>
  <c r="AJ109" i="1"/>
  <c r="AH109" i="1"/>
  <c r="AG109" i="1"/>
  <c r="Y109" i="1"/>
  <c r="X109" i="1"/>
  <c r="V109" i="1"/>
  <c r="U109" i="1"/>
  <c r="S109" i="1"/>
  <c r="R109" i="1"/>
  <c r="P109" i="1"/>
  <c r="O109" i="1"/>
  <c r="J109" i="1"/>
  <c r="I109" i="1"/>
  <c r="G109" i="1"/>
  <c r="F109" i="1"/>
  <c r="D109" i="1"/>
  <c r="C109" i="1"/>
  <c r="ED107" i="2"/>
  <c r="ED105" i="2"/>
  <c r="ED100" i="2"/>
  <c r="EA107" i="2"/>
  <c r="EA106" i="2"/>
  <c r="EA105" i="2"/>
  <c r="EA104" i="2"/>
  <c r="EA103" i="2"/>
  <c r="EA102" i="2"/>
  <c r="EA101" i="2"/>
  <c r="EA100" i="2"/>
  <c r="EA99" i="2"/>
  <c r="EA98" i="2"/>
  <c r="EA97" i="2"/>
  <c r="EA96" i="2"/>
  <c r="DL107" i="2"/>
  <c r="DL106" i="2"/>
  <c r="DL105" i="2"/>
  <c r="DL104" i="2"/>
  <c r="DL103" i="2"/>
  <c r="DL102" i="2"/>
  <c r="DL101" i="2"/>
  <c r="DL100" i="2"/>
  <c r="DL98" i="2"/>
  <c r="DL97" i="2"/>
  <c r="DI106" i="2"/>
  <c r="DI105" i="2"/>
  <c r="DI99" i="2"/>
  <c r="DI96" i="2"/>
  <c r="DF107" i="2"/>
  <c r="DF106" i="2"/>
  <c r="DF101" i="2"/>
  <c r="AO106" i="2"/>
  <c r="AO105" i="2"/>
  <c r="AO104" i="2"/>
  <c r="AO103" i="2"/>
  <c r="AO102" i="2"/>
  <c r="AO101" i="2"/>
  <c r="AO100" i="2"/>
  <c r="AO99" i="2"/>
  <c r="AO98" i="2"/>
  <c r="AO97" i="2"/>
  <c r="AO96" i="2"/>
  <c r="CT106" i="2"/>
  <c r="CE107" i="2"/>
  <c r="CE106" i="2"/>
  <c r="CE105" i="2"/>
  <c r="CE101" i="2"/>
  <c r="BY107" i="2"/>
  <c r="BY106" i="2"/>
  <c r="BY105" i="2"/>
  <c r="BY104" i="2"/>
  <c r="BY103" i="2"/>
  <c r="BY102" i="2"/>
  <c r="BY101" i="2"/>
  <c r="BY100" i="2"/>
  <c r="BY99" i="2"/>
  <c r="BY98" i="2"/>
  <c r="BY97" i="2"/>
  <c r="BY96" i="2"/>
  <c r="BV107" i="2"/>
  <c r="BV106" i="2"/>
  <c r="BV105" i="2"/>
  <c r="BV104" i="2"/>
  <c r="BV103" i="2"/>
  <c r="BV102" i="2"/>
  <c r="BV101" i="2"/>
  <c r="BV100" i="2"/>
  <c r="BV99" i="2"/>
  <c r="BV98" i="2"/>
  <c r="BV97" i="2"/>
  <c r="BV96" i="2"/>
  <c r="BS107" i="2"/>
  <c r="BS106" i="2"/>
  <c r="BS105" i="2"/>
  <c r="BS104" i="2"/>
  <c r="BS103" i="2"/>
  <c r="BS101" i="2"/>
  <c r="BS100" i="2"/>
  <c r="BS99" i="2"/>
  <c r="BS98" i="2"/>
  <c r="BS97" i="2"/>
  <c r="BJ107" i="2"/>
  <c r="BJ106" i="2"/>
  <c r="BJ105" i="2"/>
  <c r="BJ104" i="2"/>
  <c r="BJ103" i="2"/>
  <c r="BJ102" i="2"/>
  <c r="BJ101" i="2"/>
  <c r="BJ100" i="2"/>
  <c r="BJ99" i="2"/>
  <c r="BJ98" i="2"/>
  <c r="BJ97" i="2"/>
  <c r="BG107" i="2"/>
  <c r="BG106" i="2"/>
  <c r="BD107" i="2"/>
  <c r="BD106" i="2"/>
  <c r="BD105" i="2"/>
  <c r="BD104" i="2"/>
  <c r="BD103" i="2"/>
  <c r="BD102" i="2"/>
  <c r="BD101" i="2"/>
  <c r="BD100" i="2"/>
  <c r="BD99" i="2"/>
  <c r="BD97" i="2"/>
  <c r="BD96" i="2"/>
  <c r="AX106" i="2"/>
  <c r="AX104" i="2"/>
  <c r="AX103" i="2"/>
  <c r="AX102" i="2"/>
  <c r="AX101" i="2"/>
  <c r="AX100" i="2"/>
  <c r="AX99" i="2"/>
  <c r="AX97" i="2"/>
  <c r="AC105" i="2"/>
  <c r="AC104" i="2"/>
  <c r="AC102" i="2"/>
  <c r="AC101" i="2"/>
  <c r="AC100" i="2"/>
  <c r="AC98" i="2"/>
  <c r="AC96" i="2"/>
  <c r="N107" i="2"/>
  <c r="N106" i="2"/>
  <c r="N105" i="2"/>
  <c r="N104" i="2"/>
  <c r="N103" i="2"/>
  <c r="N102" i="2"/>
  <c r="N101" i="2"/>
  <c r="N100" i="2"/>
  <c r="N99" i="2"/>
  <c r="N98" i="2"/>
  <c r="N97" i="2"/>
  <c r="N96" i="2"/>
  <c r="E97" i="2"/>
  <c r="E98" i="2"/>
  <c r="E99" i="2"/>
  <c r="E105" i="2"/>
  <c r="E106" i="2"/>
  <c r="E107" i="2"/>
  <c r="E96" i="2"/>
  <c r="EC108" i="2"/>
  <c r="EB108" i="2"/>
  <c r="DZ108" i="2"/>
  <c r="DY108" i="2"/>
  <c r="DW108" i="2"/>
  <c r="DV108" i="2"/>
  <c r="DT108" i="2"/>
  <c r="DS108" i="2"/>
  <c r="DK108" i="2"/>
  <c r="DJ108" i="2"/>
  <c r="DH108" i="2"/>
  <c r="DG108" i="2"/>
  <c r="DE108" i="2"/>
  <c r="DD108" i="2"/>
  <c r="AN108" i="2"/>
  <c r="AM108" i="2"/>
  <c r="DB108" i="2"/>
  <c r="DA108" i="2"/>
  <c r="CY108" i="2"/>
  <c r="CX108" i="2"/>
  <c r="CV108" i="2"/>
  <c r="CU108" i="2"/>
  <c r="CS108" i="2"/>
  <c r="CR108" i="2"/>
  <c r="CP108" i="2"/>
  <c r="CO108" i="2"/>
  <c r="CM108" i="2"/>
  <c r="CL108" i="2"/>
  <c r="CJ108" i="2"/>
  <c r="CI108" i="2"/>
  <c r="CD108" i="2"/>
  <c r="CC108" i="2"/>
  <c r="CA108" i="2"/>
  <c r="BZ108" i="2"/>
  <c r="BX108" i="2"/>
  <c r="BW108" i="2"/>
  <c r="BU108" i="2"/>
  <c r="BT108" i="2"/>
  <c r="BR108" i="2"/>
  <c r="BQ108" i="2"/>
  <c r="BO108" i="2"/>
  <c r="BN108" i="2"/>
  <c r="BI108" i="2"/>
  <c r="BH108" i="2"/>
  <c r="BF108" i="2"/>
  <c r="BE108" i="2"/>
  <c r="BC108" i="2"/>
  <c r="BB108" i="2"/>
  <c r="AZ108" i="2"/>
  <c r="AY108" i="2"/>
  <c r="AW108" i="2"/>
  <c r="AV108" i="2"/>
  <c r="AK108" i="2"/>
  <c r="AJ108" i="2"/>
  <c r="AH108" i="2"/>
  <c r="AG108" i="2"/>
  <c r="AE108" i="2"/>
  <c r="AD108" i="2"/>
  <c r="AB108" i="2"/>
  <c r="AA108" i="2"/>
  <c r="S108" i="2"/>
  <c r="R108" i="2"/>
  <c r="M108" i="2"/>
  <c r="L108" i="2"/>
  <c r="D108" i="2"/>
  <c r="C108" i="2"/>
  <c r="EH109" i="1" l="1"/>
  <c r="EI109" i="1"/>
  <c r="EF108" i="2"/>
  <c r="EE108" i="2"/>
  <c r="EF94" i="2"/>
  <c r="EE94" i="2"/>
  <c r="CZ95" i="1" l="1"/>
  <c r="EF93" i="2" l="1"/>
  <c r="EE93" i="2"/>
  <c r="EF92" i="2"/>
  <c r="EE92" i="2"/>
  <c r="EF91" i="2"/>
  <c r="EE91" i="2"/>
  <c r="CK91" i="2"/>
  <c r="CJ95" i="2"/>
  <c r="CI95" i="2"/>
  <c r="CJ82" i="2"/>
  <c r="CI82" i="2"/>
  <c r="CJ69" i="2"/>
  <c r="CI69" i="2"/>
  <c r="CJ56" i="2"/>
  <c r="CI56" i="2"/>
  <c r="CJ44" i="2"/>
  <c r="CI44" i="2"/>
  <c r="CJ31" i="2"/>
  <c r="CI31" i="2"/>
  <c r="CJ18" i="2"/>
  <c r="CI18" i="2"/>
  <c r="EH84" i="1" l="1"/>
  <c r="EH85" i="1"/>
  <c r="EH86" i="1"/>
  <c r="EH87" i="1"/>
  <c r="EH88" i="1"/>
  <c r="EI84" i="1"/>
  <c r="EI85" i="1"/>
  <c r="EI86" i="1"/>
  <c r="EI87" i="1"/>
  <c r="EI88" i="1"/>
  <c r="EH90" i="1"/>
  <c r="EH91" i="1"/>
  <c r="EH92" i="1"/>
  <c r="EH93" i="1"/>
  <c r="EH94" i="1"/>
  <c r="EH95" i="1"/>
  <c r="EI90" i="1"/>
  <c r="EI91" i="1"/>
  <c r="EI92" i="1"/>
  <c r="EI93" i="1"/>
  <c r="EI94" i="1"/>
  <c r="EI95" i="1"/>
  <c r="EI89" i="1"/>
  <c r="EH89" i="1"/>
  <c r="BP8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DF89" i="1"/>
  <c r="CE88" i="1" l="1"/>
  <c r="EF84" i="2" l="1"/>
  <c r="EF85" i="2"/>
  <c r="EF86" i="2"/>
  <c r="EF87" i="2"/>
  <c r="EF88" i="2"/>
  <c r="EF89" i="2"/>
  <c r="EF90" i="2"/>
  <c r="EF83" i="2"/>
  <c r="EE84" i="2"/>
  <c r="EE85" i="2"/>
  <c r="EE86" i="2"/>
  <c r="EE87" i="2"/>
  <c r="EE88" i="2"/>
  <c r="EE89" i="2"/>
  <c r="EE90" i="2"/>
  <c r="EE83" i="2"/>
  <c r="CA82" i="2"/>
  <c r="BZ82" i="2"/>
  <c r="CA69" i="2"/>
  <c r="BZ69" i="2"/>
  <c r="CA56" i="2"/>
  <c r="BZ56" i="2"/>
  <c r="CA44" i="2"/>
  <c r="BZ44" i="2"/>
  <c r="CA31" i="2"/>
  <c r="BZ31" i="2"/>
  <c r="CA18" i="2"/>
  <c r="BZ18" i="2"/>
  <c r="CA95" i="2"/>
  <c r="BZ95" i="2"/>
  <c r="CB86" i="2"/>
  <c r="CB85" i="1" l="1"/>
  <c r="E85" i="1"/>
  <c r="BD84" i="2" l="1"/>
  <c r="BV84" i="1" l="1"/>
  <c r="BU96" i="1"/>
  <c r="BT96" i="1"/>
  <c r="BV91" i="1"/>
  <c r="BV90" i="1"/>
  <c r="BV88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DX94" i="1" l="1"/>
  <c r="DX88" i="1"/>
  <c r="DX87" i="1"/>
  <c r="DO85" i="1"/>
  <c r="DU84" i="1"/>
  <c r="DL95" i="1"/>
  <c r="CZ94" i="1"/>
  <c r="DF93" i="1"/>
  <c r="CZ93" i="1"/>
  <c r="DL92" i="1"/>
  <c r="DF92" i="1"/>
  <c r="CZ92" i="1"/>
  <c r="DF91" i="1"/>
  <c r="DL90" i="1"/>
  <c r="DF90" i="1"/>
  <c r="CZ90" i="1"/>
  <c r="DL89" i="1"/>
  <c r="DF88" i="1"/>
  <c r="DL86" i="1"/>
  <c r="CZ86" i="1"/>
  <c r="CZ85" i="1"/>
  <c r="CB94" i="1"/>
  <c r="CB93" i="1"/>
  <c r="CB92" i="1"/>
  <c r="CK85" i="1"/>
  <c r="BG94" i="1"/>
  <c r="AU93" i="1"/>
  <c r="BG91" i="1"/>
  <c r="AU91" i="1"/>
  <c r="AU88" i="1"/>
  <c r="AU87" i="1"/>
  <c r="AU86" i="1"/>
  <c r="AL95" i="1"/>
  <c r="AL94" i="1"/>
  <c r="AI94" i="1"/>
  <c r="AL93" i="1"/>
  <c r="AI92" i="1"/>
  <c r="AI90" i="1"/>
  <c r="AI85" i="1"/>
  <c r="T95" i="1"/>
  <c r="E95" i="1"/>
  <c r="T94" i="1"/>
  <c r="E94" i="1"/>
  <c r="T93" i="1"/>
  <c r="E93" i="1"/>
  <c r="T92" i="1"/>
  <c r="T91" i="1"/>
  <c r="E91" i="1"/>
  <c r="T90" i="1"/>
  <c r="T89" i="1"/>
  <c r="Q89" i="1"/>
  <c r="T88" i="1"/>
  <c r="Q87" i="1"/>
  <c r="E87" i="1"/>
  <c r="T86" i="1"/>
  <c r="E86" i="1"/>
  <c r="T85" i="1"/>
  <c r="T84" i="1"/>
  <c r="E84" i="1"/>
  <c r="EF96" i="1"/>
  <c r="EE96" i="1"/>
  <c r="DW96" i="1"/>
  <c r="DV96" i="1"/>
  <c r="DT96" i="1"/>
  <c r="DS96" i="1"/>
  <c r="DQ96" i="1"/>
  <c r="DP96" i="1"/>
  <c r="DN96" i="1"/>
  <c r="DM96" i="1"/>
  <c r="DK96" i="1"/>
  <c r="DJ96" i="1"/>
  <c r="DH96" i="1"/>
  <c r="DG96" i="1"/>
  <c r="DE96" i="1"/>
  <c r="DD96" i="1"/>
  <c r="CY96" i="1"/>
  <c r="CX96" i="1"/>
  <c r="CS96" i="1"/>
  <c r="CR96" i="1"/>
  <c r="CJ96" i="1"/>
  <c r="CI96" i="1"/>
  <c r="CD96" i="1"/>
  <c r="CC96" i="1"/>
  <c r="CA96" i="1"/>
  <c r="BZ96" i="1"/>
  <c r="BX96" i="1"/>
  <c r="BW96" i="1"/>
  <c r="BL96" i="1"/>
  <c r="BK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K96" i="1"/>
  <c r="AJ96" i="1"/>
  <c r="AH96" i="1"/>
  <c r="AG96" i="1"/>
  <c r="Y96" i="1"/>
  <c r="X96" i="1"/>
  <c r="V96" i="1"/>
  <c r="U96" i="1"/>
  <c r="S96" i="1"/>
  <c r="R96" i="1"/>
  <c r="P96" i="1"/>
  <c r="O96" i="1"/>
  <c r="J96" i="1"/>
  <c r="I96" i="1"/>
  <c r="G96" i="1"/>
  <c r="F96" i="1"/>
  <c r="D96" i="1"/>
  <c r="C96" i="1"/>
  <c r="ED94" i="2"/>
  <c r="ED92" i="2"/>
  <c r="ED90" i="2"/>
  <c r="ED88" i="2"/>
  <c r="ED87" i="2"/>
  <c r="EA94" i="2"/>
  <c r="EA93" i="2"/>
  <c r="EA92" i="2"/>
  <c r="EA91" i="2"/>
  <c r="EA90" i="2"/>
  <c r="EA89" i="2"/>
  <c r="EA88" i="2"/>
  <c r="EA87" i="2"/>
  <c r="EA86" i="2"/>
  <c r="EA85" i="2"/>
  <c r="EA84" i="2"/>
  <c r="EA83" i="2"/>
  <c r="DL93" i="2"/>
  <c r="DU92" i="2"/>
  <c r="DL91" i="2"/>
  <c r="DI91" i="2"/>
  <c r="DL90" i="2"/>
  <c r="DL89" i="2"/>
  <c r="DL87" i="2"/>
  <c r="DL85" i="2"/>
  <c r="DL84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CQ91" i="2"/>
  <c r="CE88" i="2"/>
  <c r="CE84" i="2"/>
  <c r="CE83" i="2"/>
  <c r="BY94" i="2"/>
  <c r="BV94" i="2"/>
  <c r="BS94" i="2"/>
  <c r="BY93" i="2"/>
  <c r="BV93" i="2"/>
  <c r="BS93" i="2"/>
  <c r="BY92" i="2"/>
  <c r="BV92" i="2"/>
  <c r="BY91" i="2"/>
  <c r="BV91" i="2"/>
  <c r="BY90" i="2"/>
  <c r="BV90" i="2"/>
  <c r="BY89" i="2"/>
  <c r="BV89" i="2"/>
  <c r="BS89" i="2"/>
  <c r="BY88" i="2"/>
  <c r="BV88" i="2"/>
  <c r="BS88" i="2"/>
  <c r="BY87" i="2"/>
  <c r="BV87" i="2"/>
  <c r="BY86" i="2"/>
  <c r="BV86" i="2"/>
  <c r="BS86" i="2"/>
  <c r="BY85" i="2"/>
  <c r="BV85" i="2"/>
  <c r="BY84" i="2"/>
  <c r="BY83" i="2"/>
  <c r="BV83" i="2"/>
  <c r="BJ94" i="2"/>
  <c r="BD94" i="2"/>
  <c r="BJ93" i="2"/>
  <c r="BD93" i="2"/>
  <c r="BJ92" i="2"/>
  <c r="BD92" i="2"/>
  <c r="BA92" i="2"/>
  <c r="BJ91" i="2"/>
  <c r="BD91" i="2"/>
  <c r="BJ90" i="2"/>
  <c r="BD90" i="2"/>
  <c r="BD89" i="2"/>
  <c r="BJ88" i="2"/>
  <c r="BD88" i="2"/>
  <c r="BJ87" i="2"/>
  <c r="BD87" i="2"/>
  <c r="BJ86" i="2"/>
  <c r="BD86" i="2"/>
  <c r="BJ85" i="2"/>
  <c r="BD85" i="2"/>
  <c r="BJ84" i="2"/>
  <c r="BD83" i="2"/>
  <c r="AX94" i="2"/>
  <c r="AX93" i="2"/>
  <c r="AX89" i="2"/>
  <c r="AX88" i="2"/>
  <c r="AX85" i="2"/>
  <c r="AC94" i="2"/>
  <c r="AC84" i="2"/>
  <c r="N94" i="2"/>
  <c r="N93" i="2"/>
  <c r="N92" i="2"/>
  <c r="N91" i="2"/>
  <c r="N90" i="2"/>
  <c r="N89" i="2"/>
  <c r="N88" i="2"/>
  <c r="N87" i="2"/>
  <c r="N86" i="2"/>
  <c r="N85" i="2"/>
  <c r="N84" i="2"/>
  <c r="N83" i="2"/>
  <c r="E94" i="2"/>
  <c r="E93" i="2"/>
  <c r="E91" i="2"/>
  <c r="E90" i="2"/>
  <c r="EC95" i="2"/>
  <c r="EB95" i="2"/>
  <c r="DZ95" i="2"/>
  <c r="DY95" i="2"/>
  <c r="DW95" i="2"/>
  <c r="DV95" i="2"/>
  <c r="DT95" i="2"/>
  <c r="DS95" i="2"/>
  <c r="DK95" i="2"/>
  <c r="DJ95" i="2"/>
  <c r="DH95" i="2"/>
  <c r="DG95" i="2"/>
  <c r="DE95" i="2"/>
  <c r="DD95" i="2"/>
  <c r="AN95" i="2"/>
  <c r="AM95" i="2"/>
  <c r="DB95" i="2"/>
  <c r="DA95" i="2"/>
  <c r="CY95" i="2"/>
  <c r="CX95" i="2"/>
  <c r="CV95" i="2"/>
  <c r="CU95" i="2"/>
  <c r="CS95" i="2"/>
  <c r="CR95" i="2"/>
  <c r="CP95" i="2"/>
  <c r="CO95" i="2"/>
  <c r="CM95" i="2"/>
  <c r="CL95" i="2"/>
  <c r="CD95" i="2"/>
  <c r="CC95" i="2"/>
  <c r="BX95" i="2"/>
  <c r="BW95" i="2"/>
  <c r="BU95" i="2"/>
  <c r="BT95" i="2"/>
  <c r="BR95" i="2"/>
  <c r="BQ95" i="2"/>
  <c r="BO95" i="2"/>
  <c r="BN95" i="2"/>
  <c r="BI95" i="2"/>
  <c r="BH95" i="2"/>
  <c r="BF95" i="2"/>
  <c r="BE95" i="2"/>
  <c r="BC95" i="2"/>
  <c r="BB95" i="2"/>
  <c r="AZ95" i="2"/>
  <c r="AY95" i="2"/>
  <c r="AW95" i="2"/>
  <c r="AV95" i="2"/>
  <c r="AK95" i="2"/>
  <c r="AJ95" i="2"/>
  <c r="AH95" i="2"/>
  <c r="AG95" i="2"/>
  <c r="AE95" i="2"/>
  <c r="AD95" i="2"/>
  <c r="AB95" i="2"/>
  <c r="AA95" i="2"/>
  <c r="S95" i="2"/>
  <c r="R95" i="2"/>
  <c r="M95" i="2"/>
  <c r="L95" i="2"/>
  <c r="D95" i="2"/>
  <c r="C95" i="2"/>
  <c r="EF95" i="2" l="1"/>
  <c r="EE95" i="2"/>
  <c r="EH96" i="1"/>
  <c r="EI96" i="1"/>
  <c r="AE69" i="2"/>
  <c r="AD69" i="2"/>
  <c r="AE56" i="2"/>
  <c r="AD56" i="2"/>
  <c r="AE44" i="2"/>
  <c r="AD44" i="2"/>
  <c r="AE31" i="2"/>
  <c r="AD31" i="2"/>
  <c r="AE18" i="2"/>
  <c r="AD18" i="2"/>
  <c r="EF71" i="2"/>
  <c r="EF72" i="2"/>
  <c r="EF73" i="2"/>
  <c r="EF74" i="2"/>
  <c r="EF75" i="2"/>
  <c r="EF76" i="2"/>
  <c r="EF77" i="2"/>
  <c r="EF78" i="2"/>
  <c r="EF79" i="2"/>
  <c r="EF80" i="2"/>
  <c r="EF81" i="2"/>
  <c r="EE71" i="2"/>
  <c r="EE72" i="2"/>
  <c r="EE73" i="2"/>
  <c r="EE74" i="2"/>
  <c r="EE75" i="2"/>
  <c r="EE76" i="2"/>
  <c r="EE77" i="2"/>
  <c r="EE78" i="2"/>
  <c r="EE79" i="2"/>
  <c r="EE80" i="2"/>
  <c r="EE81" i="2"/>
  <c r="EF70" i="2"/>
  <c r="EE70" i="2"/>
  <c r="AE82" i="2"/>
  <c r="AD82" i="2"/>
  <c r="AF81" i="2"/>
  <c r="EI82" i="1" l="1"/>
  <c r="EH82" i="1"/>
  <c r="EI81" i="1"/>
  <c r="EH81" i="1"/>
  <c r="EI80" i="1"/>
  <c r="EH80" i="1"/>
  <c r="EI79" i="1"/>
  <c r="EH79" i="1"/>
  <c r="EI77" i="1"/>
  <c r="EH77" i="1"/>
  <c r="EI76" i="1"/>
  <c r="EH76" i="1"/>
  <c r="EI75" i="1"/>
  <c r="EH75" i="1"/>
  <c r="EI74" i="1"/>
  <c r="EH74" i="1"/>
  <c r="EI73" i="1"/>
  <c r="EH73" i="1"/>
  <c r="EI72" i="1"/>
  <c r="EH72" i="1"/>
  <c r="EI71" i="1"/>
  <c r="EH71" i="1"/>
  <c r="EI78" i="1"/>
  <c r="EH78" i="1"/>
  <c r="K78" i="1"/>
  <c r="J83" i="1"/>
  <c r="I83" i="1"/>
  <c r="J70" i="1"/>
  <c r="I70" i="1"/>
  <c r="J57" i="1"/>
  <c r="I57" i="1"/>
  <c r="J44" i="1"/>
  <c r="I44" i="1"/>
  <c r="J31" i="1"/>
  <c r="I31" i="1"/>
  <c r="J18" i="1"/>
  <c r="I18" i="1"/>
  <c r="E78" i="1"/>
  <c r="CS69" i="2" l="1"/>
  <c r="CR69" i="2"/>
  <c r="CS56" i="2"/>
  <c r="CR56" i="2"/>
  <c r="CS44" i="2"/>
  <c r="CR44" i="2"/>
  <c r="CS31" i="2"/>
  <c r="CR31" i="2"/>
  <c r="CS18" i="2"/>
  <c r="CR18" i="2"/>
  <c r="CT75" i="2" l="1"/>
  <c r="CS82" i="2"/>
  <c r="CR82" i="2"/>
  <c r="ED72" i="2" l="1"/>
  <c r="EA72" i="2"/>
  <c r="DI72" i="2"/>
  <c r="AO72" i="2"/>
  <c r="BY72" i="2"/>
  <c r="BV72" i="2"/>
  <c r="BD72" i="2"/>
  <c r="N72" i="2"/>
  <c r="DL73" i="1" l="1"/>
  <c r="DH83" i="1"/>
  <c r="DG83" i="1"/>
  <c r="DI73" i="1"/>
  <c r="DH70" i="1"/>
  <c r="DG70" i="1"/>
  <c r="DH57" i="1"/>
  <c r="DG57" i="1"/>
  <c r="DH44" i="1"/>
  <c r="DG44" i="1"/>
  <c r="DH31" i="1"/>
  <c r="DG31" i="1"/>
  <c r="DH18" i="1"/>
  <c r="DG18" i="1"/>
  <c r="BF83" i="1"/>
  <c r="BE83" i="1"/>
  <c r="BG73" i="1"/>
  <c r="BF70" i="1"/>
  <c r="BE70" i="1"/>
  <c r="BF57" i="1"/>
  <c r="BE57" i="1"/>
  <c r="BF44" i="1"/>
  <c r="BE44" i="1"/>
  <c r="BF31" i="1"/>
  <c r="BE31" i="1"/>
  <c r="BF18" i="1"/>
  <c r="BE18" i="1"/>
  <c r="DU71" i="2" l="1"/>
  <c r="DL71" i="2"/>
  <c r="EF83" i="1" l="1"/>
  <c r="EE83" i="1"/>
  <c r="DT83" i="1"/>
  <c r="DS83" i="1"/>
  <c r="DN83" i="1"/>
  <c r="DM83" i="1"/>
  <c r="DK83" i="1"/>
  <c r="DJ83" i="1"/>
  <c r="CY83" i="1"/>
  <c r="CX83" i="1"/>
  <c r="CS83" i="1"/>
  <c r="CR83" i="1"/>
  <c r="CJ83" i="1"/>
  <c r="CI83" i="1"/>
  <c r="CD83" i="1"/>
  <c r="CC83" i="1"/>
  <c r="CA83" i="1"/>
  <c r="BZ83" i="1"/>
  <c r="BX83" i="1"/>
  <c r="BW83" i="1"/>
  <c r="BL83" i="1"/>
  <c r="BK83" i="1"/>
  <c r="BC83" i="1"/>
  <c r="BB83" i="1"/>
  <c r="AZ83" i="1"/>
  <c r="AY83" i="1"/>
  <c r="AW83" i="1"/>
  <c r="AV83" i="1"/>
  <c r="AQ83" i="1"/>
  <c r="AP83" i="1"/>
  <c r="AK83" i="1"/>
  <c r="AJ83" i="1"/>
  <c r="AH83" i="1"/>
  <c r="AG83" i="1"/>
  <c r="Y83" i="1"/>
  <c r="X83" i="1"/>
  <c r="V83" i="1"/>
  <c r="U83" i="1"/>
  <c r="S83" i="1"/>
  <c r="R83" i="1"/>
  <c r="P83" i="1"/>
  <c r="O83" i="1"/>
  <c r="G83" i="1"/>
  <c r="F83" i="1"/>
  <c r="D83" i="1"/>
  <c r="C83" i="1"/>
  <c r="AT83" i="1"/>
  <c r="AS83" i="1"/>
  <c r="DD83" i="1"/>
  <c r="DE83" i="1"/>
  <c r="DQ83" i="1"/>
  <c r="DP83" i="1"/>
  <c r="DV83" i="1"/>
  <c r="DW83" i="1"/>
  <c r="EH83" i="1" l="1"/>
  <c r="EI83" i="1"/>
  <c r="ED70" i="2"/>
  <c r="AX70" i="2"/>
  <c r="EA70" i="2"/>
  <c r="DL70" i="2"/>
  <c r="AO70" i="2"/>
  <c r="BY70" i="2"/>
  <c r="BV70" i="2"/>
  <c r="BD70" i="2"/>
  <c r="N70" i="2"/>
  <c r="DX71" i="1" l="1"/>
  <c r="DF71" i="1"/>
  <c r="CZ71" i="1"/>
  <c r="CK71" i="1"/>
  <c r="AU71" i="1"/>
  <c r="T71" i="1"/>
  <c r="E71" i="1"/>
  <c r="ED80" i="2" l="1"/>
  <c r="ED78" i="2"/>
  <c r="ED77" i="2"/>
  <c r="ED76" i="2"/>
  <c r="ED75" i="2"/>
  <c r="ED74" i="2"/>
  <c r="ED73" i="2"/>
  <c r="ED71" i="2"/>
  <c r="EA81" i="2"/>
  <c r="EA80" i="2"/>
  <c r="EA79" i="2"/>
  <c r="EA78" i="2"/>
  <c r="EA77" i="2"/>
  <c r="EA76" i="2"/>
  <c r="EA75" i="2"/>
  <c r="EA74" i="2"/>
  <c r="EA73" i="2"/>
  <c r="EA71" i="2"/>
  <c r="DL81" i="2"/>
  <c r="DL80" i="2"/>
  <c r="DL78" i="2"/>
  <c r="DL77" i="2"/>
  <c r="DL75" i="2"/>
  <c r="DL74" i="2"/>
  <c r="DL73" i="2"/>
  <c r="DI75" i="2"/>
  <c r="DI74" i="2"/>
  <c r="DI71" i="2"/>
  <c r="AO81" i="2"/>
  <c r="AO80" i="2"/>
  <c r="AO79" i="2"/>
  <c r="AO78" i="2"/>
  <c r="AO77" i="2"/>
  <c r="AO76" i="2"/>
  <c r="AO75" i="2"/>
  <c r="AO74" i="2"/>
  <c r="AO73" i="2"/>
  <c r="AO71" i="2"/>
  <c r="CQ80" i="2"/>
  <c r="CE81" i="2"/>
  <c r="CE79" i="2"/>
  <c r="CE78" i="2"/>
  <c r="CE77" i="2"/>
  <c r="CE76" i="2"/>
  <c r="CE75" i="2"/>
  <c r="CE74" i="2"/>
  <c r="CE73" i="2"/>
  <c r="BY81" i="2"/>
  <c r="BY80" i="2"/>
  <c r="BY79" i="2"/>
  <c r="BY78" i="2"/>
  <c r="BY77" i="2"/>
  <c r="BY76" i="2"/>
  <c r="BY75" i="2"/>
  <c r="BY74" i="2"/>
  <c r="BY73" i="2"/>
  <c r="BY71" i="2"/>
  <c r="BV81" i="2"/>
  <c r="BV79" i="2"/>
  <c r="BV78" i="2"/>
  <c r="BV77" i="2"/>
  <c r="BV76" i="2"/>
  <c r="BV75" i="2"/>
  <c r="BV74" i="2"/>
  <c r="BV73" i="2"/>
  <c r="BV71" i="2"/>
  <c r="BS76" i="2"/>
  <c r="BS74" i="2"/>
  <c r="BJ81" i="2"/>
  <c r="BJ79" i="2"/>
  <c r="BJ78" i="2"/>
  <c r="BJ77" i="2"/>
  <c r="BJ76" i="2"/>
  <c r="BJ75" i="2"/>
  <c r="BJ74" i="2"/>
  <c r="BJ73" i="2"/>
  <c r="BJ71" i="2"/>
  <c r="BD81" i="2"/>
  <c r="BD80" i="2"/>
  <c r="BD79" i="2"/>
  <c r="BD78" i="2"/>
  <c r="BD77" i="2"/>
  <c r="BD76" i="2"/>
  <c r="BD75" i="2"/>
  <c r="BD74" i="2"/>
  <c r="BD73" i="2"/>
  <c r="BD71" i="2"/>
  <c r="AX81" i="2"/>
  <c r="AX77" i="2"/>
  <c r="AX76" i="2"/>
  <c r="AC78" i="2"/>
  <c r="AC76" i="2"/>
  <c r="N81" i="2"/>
  <c r="N80" i="2"/>
  <c r="N79" i="2"/>
  <c r="N78" i="2"/>
  <c r="N77" i="2"/>
  <c r="N76" i="2"/>
  <c r="N75" i="2"/>
  <c r="N74" i="2"/>
  <c r="N73" i="2"/>
  <c r="N71" i="2"/>
  <c r="E78" i="2"/>
  <c r="EC82" i="2"/>
  <c r="EB82" i="2"/>
  <c r="DZ82" i="2"/>
  <c r="DY82" i="2"/>
  <c r="DW82" i="2"/>
  <c r="DV82" i="2"/>
  <c r="DT82" i="2"/>
  <c r="DS82" i="2"/>
  <c r="DK82" i="2"/>
  <c r="DJ82" i="2"/>
  <c r="DH82" i="2"/>
  <c r="DG82" i="2"/>
  <c r="DE82" i="2"/>
  <c r="DD82" i="2"/>
  <c r="AN82" i="2"/>
  <c r="AM82" i="2"/>
  <c r="DB82" i="2"/>
  <c r="DA82" i="2"/>
  <c r="CY82" i="2"/>
  <c r="CX82" i="2"/>
  <c r="CV82" i="2"/>
  <c r="CU82" i="2"/>
  <c r="CP82" i="2"/>
  <c r="CO82" i="2"/>
  <c r="CM82" i="2"/>
  <c r="CL82" i="2"/>
  <c r="CD82" i="2"/>
  <c r="CC82" i="2"/>
  <c r="BX82" i="2"/>
  <c r="BW82" i="2"/>
  <c r="BU82" i="2"/>
  <c r="BT82" i="2"/>
  <c r="BR82" i="2"/>
  <c r="BQ82" i="2"/>
  <c r="BO82" i="2"/>
  <c r="BN82" i="2"/>
  <c r="BI82" i="2"/>
  <c r="BH82" i="2"/>
  <c r="BF82" i="2"/>
  <c r="BE82" i="2"/>
  <c r="BC82" i="2"/>
  <c r="BB82" i="2"/>
  <c r="AZ82" i="2"/>
  <c r="AY82" i="2"/>
  <c r="AW82" i="2"/>
  <c r="AV82" i="2"/>
  <c r="AK82" i="2"/>
  <c r="AJ82" i="2"/>
  <c r="AH82" i="2"/>
  <c r="AG82" i="2"/>
  <c r="AB82" i="2"/>
  <c r="AA82" i="2"/>
  <c r="S82" i="2"/>
  <c r="R82" i="2"/>
  <c r="M82" i="2"/>
  <c r="L82" i="2"/>
  <c r="D82" i="2"/>
  <c r="C82" i="2"/>
  <c r="EG81" i="1"/>
  <c r="DX81" i="1"/>
  <c r="DX79" i="1"/>
  <c r="DX76" i="1"/>
  <c r="DX72" i="1"/>
  <c r="DO75" i="1"/>
  <c r="DL82" i="1"/>
  <c r="DL77" i="1"/>
  <c r="DF82" i="1"/>
  <c r="DF80" i="1"/>
  <c r="DF78" i="1"/>
  <c r="DF77" i="1"/>
  <c r="DF76" i="1"/>
  <c r="DF75" i="1"/>
  <c r="DF73" i="1"/>
  <c r="DF72" i="1"/>
  <c r="CZ82" i="1"/>
  <c r="CZ81" i="1"/>
  <c r="CZ79" i="1"/>
  <c r="CZ77" i="1"/>
  <c r="CZ76" i="1"/>
  <c r="CZ74" i="1"/>
  <c r="CZ73" i="1"/>
  <c r="CK78" i="1"/>
  <c r="CK73" i="1"/>
  <c r="CK72" i="1"/>
  <c r="BM78" i="1"/>
  <c r="AU82" i="1"/>
  <c r="AU81" i="1"/>
  <c r="AU76" i="1"/>
  <c r="AU75" i="1"/>
  <c r="AU74" i="1"/>
  <c r="AU73" i="1"/>
  <c r="AU72" i="1"/>
  <c r="AL78" i="1"/>
  <c r="AI81" i="1"/>
  <c r="AI79" i="1"/>
  <c r="AI76" i="1"/>
  <c r="AI74" i="1"/>
  <c r="T82" i="1"/>
  <c r="T81" i="1"/>
  <c r="T80" i="1"/>
  <c r="T79" i="1"/>
  <c r="T78" i="1"/>
  <c r="T77" i="1"/>
  <c r="T76" i="1"/>
  <c r="T75" i="1"/>
  <c r="T74" i="1"/>
  <c r="T73" i="1"/>
  <c r="T72" i="1"/>
  <c r="H82" i="1"/>
  <c r="E82" i="1"/>
  <c r="E81" i="1"/>
  <c r="E80" i="1"/>
  <c r="E79" i="1"/>
  <c r="E75" i="1"/>
  <c r="E73" i="1"/>
  <c r="E72" i="1"/>
  <c r="EF82" i="2" l="1"/>
  <c r="EE82" i="2"/>
  <c r="DI68" i="2"/>
  <c r="BY68" i="2"/>
  <c r="BV68" i="2"/>
  <c r="BJ68" i="2"/>
  <c r="AC68" i="2"/>
  <c r="EF68" i="2"/>
  <c r="EE68" i="2"/>
  <c r="EA68" i="2"/>
  <c r="DL68" i="2"/>
  <c r="AO68" i="2"/>
  <c r="BD68" i="2"/>
  <c r="N68" i="2"/>
  <c r="EF67" i="2" l="1"/>
  <c r="EE67" i="2"/>
  <c r="EF65" i="2"/>
  <c r="EE65" i="2"/>
  <c r="EF64" i="2"/>
  <c r="EE64" i="2"/>
  <c r="EF63" i="2"/>
  <c r="EE63" i="2"/>
  <c r="EF62" i="2"/>
  <c r="EE62" i="2"/>
  <c r="EF61" i="2"/>
  <c r="EE61" i="2"/>
  <c r="EF60" i="2"/>
  <c r="EE60" i="2"/>
  <c r="EF59" i="2"/>
  <c r="EE59" i="2"/>
  <c r="EF58" i="2"/>
  <c r="EE58" i="2"/>
  <c r="EF57" i="2"/>
  <c r="EE57" i="2"/>
  <c r="EF66" i="2"/>
  <c r="EE66" i="2" l="1"/>
  <c r="ED66" i="2"/>
  <c r="DI66" i="2"/>
  <c r="AO66" i="2"/>
  <c r="AN31" i="2"/>
  <c r="AM31" i="2"/>
  <c r="AN44" i="2"/>
  <c r="AM44" i="2"/>
  <c r="AN56" i="2"/>
  <c r="AM56" i="2"/>
  <c r="AO67" i="2"/>
  <c r="AN69" i="2"/>
  <c r="AM69" i="2"/>
  <c r="AN18" i="2"/>
  <c r="AM18" i="2"/>
  <c r="CW66" i="2"/>
  <c r="CV56" i="2"/>
  <c r="CU56" i="2"/>
  <c r="CV69" i="2"/>
  <c r="CU69" i="2"/>
  <c r="CV44" i="2"/>
  <c r="CU44" i="2"/>
  <c r="CV31" i="2"/>
  <c r="CU31" i="2"/>
  <c r="CV18" i="2"/>
  <c r="CU18" i="2"/>
  <c r="BY66" i="2"/>
  <c r="BY67" i="2"/>
  <c r="BX56" i="2"/>
  <c r="BW56" i="2"/>
  <c r="BX44" i="2"/>
  <c r="BW44" i="2"/>
  <c r="BX31" i="2"/>
  <c r="BW31" i="2"/>
  <c r="BX69" i="2"/>
  <c r="BW69" i="2"/>
  <c r="BX18" i="2"/>
  <c r="BW18" i="2"/>
  <c r="BJ66" i="2"/>
  <c r="BC18" i="2"/>
  <c r="BB18" i="2"/>
  <c r="BC31" i="2"/>
  <c r="BB31" i="2"/>
  <c r="BD66" i="2"/>
  <c r="BC69" i="2"/>
  <c r="BB69" i="2"/>
  <c r="BD67" i="2"/>
  <c r="BC56" i="2"/>
  <c r="BB56" i="2"/>
  <c r="BC44" i="2"/>
  <c r="BB44" i="2"/>
  <c r="N66" i="2"/>
  <c r="M69" i="2"/>
  <c r="L69" i="2"/>
  <c r="N67" i="2"/>
  <c r="M56" i="2"/>
  <c r="L56" i="2"/>
  <c r="M44" i="2"/>
  <c r="L44" i="2"/>
  <c r="M31" i="2"/>
  <c r="L31" i="2"/>
  <c r="M18" i="2"/>
  <c r="L18" i="2"/>
  <c r="E66" i="2"/>
  <c r="EA66" i="2"/>
  <c r="DL66" i="2"/>
  <c r="BV66" i="2"/>
  <c r="EI67" i="1" l="1"/>
  <c r="EH67" i="1"/>
  <c r="DE70" i="1"/>
  <c r="DD70" i="1"/>
  <c r="DF67" i="1"/>
  <c r="DF66" i="1"/>
  <c r="DF65" i="1"/>
  <c r="DF64" i="1"/>
  <c r="DF63" i="1"/>
  <c r="DF62" i="1"/>
  <c r="DF61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E44" i="1"/>
  <c r="DD44" i="1"/>
  <c r="DE31" i="1"/>
  <c r="DD31" i="1"/>
  <c r="DE18" i="1"/>
  <c r="DD18" i="1"/>
  <c r="DL65" i="2" l="1"/>
  <c r="BS65" i="2"/>
  <c r="EA65" i="2"/>
  <c r="DI65" i="2"/>
  <c r="BV65" i="2"/>
  <c r="BJ65" i="2"/>
  <c r="DI64" i="2" l="1"/>
  <c r="EC69" i="2" l="1"/>
  <c r="EB69" i="2"/>
  <c r="DZ69" i="2"/>
  <c r="DY69" i="2"/>
  <c r="DW69" i="2"/>
  <c r="DV69" i="2"/>
  <c r="DT69" i="2"/>
  <c r="DS69" i="2"/>
  <c r="DK69" i="2"/>
  <c r="DJ69" i="2"/>
  <c r="DH69" i="2"/>
  <c r="DG69" i="2"/>
  <c r="DE69" i="2"/>
  <c r="DD69" i="2"/>
  <c r="DB69" i="2"/>
  <c r="DA69" i="2"/>
  <c r="CY69" i="2"/>
  <c r="CX69" i="2"/>
  <c r="CP69" i="2"/>
  <c r="CO69" i="2"/>
  <c r="CM69" i="2"/>
  <c r="CL69" i="2"/>
  <c r="CD69" i="2"/>
  <c r="CC69" i="2"/>
  <c r="BU69" i="2"/>
  <c r="BT69" i="2"/>
  <c r="BR69" i="2"/>
  <c r="BQ69" i="2"/>
  <c r="BO69" i="2"/>
  <c r="BN69" i="2"/>
  <c r="BI69" i="2"/>
  <c r="BH69" i="2"/>
  <c r="BF69" i="2"/>
  <c r="BE69" i="2"/>
  <c r="AZ69" i="2"/>
  <c r="AY69" i="2"/>
  <c r="AW69" i="2"/>
  <c r="AV69" i="2"/>
  <c r="AK69" i="2"/>
  <c r="AJ69" i="2"/>
  <c r="AH69" i="2"/>
  <c r="AG69" i="2"/>
  <c r="AB69" i="2"/>
  <c r="AA69" i="2"/>
  <c r="S69" i="2"/>
  <c r="R69" i="2"/>
  <c r="D69" i="2"/>
  <c r="C69" i="2"/>
  <c r="EA67" i="2"/>
  <c r="DL67" i="2"/>
  <c r="BV67" i="2"/>
  <c r="E67" i="2"/>
  <c r="EA64" i="2"/>
  <c r="CE64" i="2"/>
  <c r="BV64" i="2"/>
  <c r="BJ64" i="2"/>
  <c r="E64" i="2"/>
  <c r="ED63" i="2"/>
  <c r="EA63" i="2"/>
  <c r="DL63" i="2"/>
  <c r="CE63" i="2"/>
  <c r="BV63" i="2"/>
  <c r="BS63" i="2"/>
  <c r="BJ63" i="2"/>
  <c r="AX63" i="2"/>
  <c r="EF70" i="1"/>
  <c r="EE70" i="1"/>
  <c r="DW70" i="1"/>
  <c r="DV70" i="1"/>
  <c r="DT70" i="1"/>
  <c r="DS70" i="1"/>
  <c r="DQ70" i="1"/>
  <c r="DP70" i="1"/>
  <c r="DN70" i="1"/>
  <c r="DM70" i="1"/>
  <c r="DK70" i="1"/>
  <c r="DJ70" i="1"/>
  <c r="CY70" i="1"/>
  <c r="CX70" i="1"/>
  <c r="CS70" i="1"/>
  <c r="CR70" i="1"/>
  <c r="CJ70" i="1"/>
  <c r="CI70" i="1"/>
  <c r="CD70" i="1"/>
  <c r="CC70" i="1"/>
  <c r="CA70" i="1"/>
  <c r="BZ70" i="1"/>
  <c r="BX70" i="1"/>
  <c r="BW70" i="1"/>
  <c r="BL70" i="1"/>
  <c r="BK70" i="1"/>
  <c r="BC70" i="1"/>
  <c r="BB70" i="1"/>
  <c r="AZ70" i="1"/>
  <c r="AY70" i="1"/>
  <c r="AW70" i="1"/>
  <c r="AV70" i="1"/>
  <c r="AT70" i="1"/>
  <c r="AS70" i="1"/>
  <c r="AQ70" i="1"/>
  <c r="AP70" i="1"/>
  <c r="AK70" i="1"/>
  <c r="AJ70" i="1"/>
  <c r="AH70" i="1"/>
  <c r="AG70" i="1"/>
  <c r="Y70" i="1"/>
  <c r="X70" i="1"/>
  <c r="V70" i="1"/>
  <c r="U70" i="1"/>
  <c r="S70" i="1"/>
  <c r="R70" i="1"/>
  <c r="P70" i="1"/>
  <c r="O70" i="1"/>
  <c r="G70" i="1"/>
  <c r="F70" i="1"/>
  <c r="D70" i="1"/>
  <c r="C70" i="1"/>
  <c r="DX69" i="1"/>
  <c r="DL69" i="1"/>
  <c r="AU69" i="1"/>
  <c r="T69" i="1"/>
  <c r="E69" i="1"/>
  <c r="DX68" i="1"/>
  <c r="CZ68" i="1"/>
  <c r="W68" i="1"/>
  <c r="T68" i="1"/>
  <c r="Q68" i="1"/>
  <c r="H68" i="1"/>
  <c r="E68" i="1"/>
  <c r="DX67" i="1"/>
  <c r="CZ67" i="1"/>
  <c r="AU67" i="1"/>
  <c r="T67" i="1"/>
  <c r="E67" i="1"/>
  <c r="DX66" i="1"/>
  <c r="DU66" i="1"/>
  <c r="CZ66" i="1"/>
  <c r="AI66" i="1"/>
  <c r="W66" i="1"/>
  <c r="T66" i="1"/>
  <c r="E66" i="1"/>
  <c r="DX65" i="1"/>
  <c r="CZ65" i="1"/>
  <c r="BM65" i="1"/>
  <c r="T65" i="1"/>
  <c r="E65" i="1"/>
  <c r="DO64" i="1"/>
  <c r="CZ64" i="1"/>
  <c r="AU64" i="1"/>
  <c r="AI64" i="1"/>
  <c r="T64" i="1"/>
  <c r="E64" i="1"/>
  <c r="EF69" i="2" l="1"/>
  <c r="EE69" i="2"/>
  <c r="EF55" i="2"/>
  <c r="EE55" i="2"/>
  <c r="EF54" i="2"/>
  <c r="EE54" i="2"/>
  <c r="EF53" i="2"/>
  <c r="EE53" i="2"/>
  <c r="EF52" i="2"/>
  <c r="EE52" i="2"/>
  <c r="EF51" i="2"/>
  <c r="EE51" i="2"/>
  <c r="EF50" i="2"/>
  <c r="EE50" i="2"/>
  <c r="EF49" i="2"/>
  <c r="EE49" i="2"/>
  <c r="EF48" i="2"/>
  <c r="EE48" i="2"/>
  <c r="EF47" i="2"/>
  <c r="EE47" i="2"/>
  <c r="EF46" i="2"/>
  <c r="EE46" i="2"/>
  <c r="EF45" i="2"/>
  <c r="EE45" i="2"/>
  <c r="EF43" i="2"/>
  <c r="EE43" i="2"/>
  <c r="EF42" i="2"/>
  <c r="EE42" i="2"/>
  <c r="EF41" i="2"/>
  <c r="EE41" i="2"/>
  <c r="EF40" i="2"/>
  <c r="EE40" i="2"/>
  <c r="EF39" i="2"/>
  <c r="EE39" i="2"/>
  <c r="EF38" i="2"/>
  <c r="EE38" i="2"/>
  <c r="EF37" i="2"/>
  <c r="EE37" i="2"/>
  <c r="EF36" i="2"/>
  <c r="EE36" i="2"/>
  <c r="EF35" i="2"/>
  <c r="EE35" i="2"/>
  <c r="EF34" i="2"/>
  <c r="EE34" i="2"/>
  <c r="EF33" i="2"/>
  <c r="EE33" i="2"/>
  <c r="EF32" i="2"/>
  <c r="EE32" i="2"/>
  <c r="EF30" i="2"/>
  <c r="EE30" i="2"/>
  <c r="EF29" i="2"/>
  <c r="EE29" i="2"/>
  <c r="EF28" i="2"/>
  <c r="EE28" i="2"/>
  <c r="EF27" i="2"/>
  <c r="EE27" i="2"/>
  <c r="EF26" i="2"/>
  <c r="EE26" i="2"/>
  <c r="EF25" i="2"/>
  <c r="EE25" i="2"/>
  <c r="EF24" i="2"/>
  <c r="EE24" i="2"/>
  <c r="EF23" i="2"/>
  <c r="EE23" i="2"/>
  <c r="EF22" i="2"/>
  <c r="EE22" i="2"/>
  <c r="EF21" i="2"/>
  <c r="EE21" i="2"/>
  <c r="EF20" i="2"/>
  <c r="EE20" i="2"/>
  <c r="EF19" i="2"/>
  <c r="EE19" i="2"/>
  <c r="EF17" i="2"/>
  <c r="EE17" i="2"/>
  <c r="EF16" i="2"/>
  <c r="EE16" i="2"/>
  <c r="EF15" i="2"/>
  <c r="EE15" i="2"/>
  <c r="EF14" i="2"/>
  <c r="EE14" i="2"/>
  <c r="EF13" i="2"/>
  <c r="EE13" i="2"/>
  <c r="EF12" i="2"/>
  <c r="EE12" i="2"/>
  <c r="EF11" i="2"/>
  <c r="EE11" i="2"/>
  <c r="EF10" i="2"/>
  <c r="EE10" i="2"/>
  <c r="EF9" i="2"/>
  <c r="EE9" i="2"/>
  <c r="EF8" i="2"/>
  <c r="EE8" i="2"/>
  <c r="EF7" i="2"/>
  <c r="EE7" i="2"/>
  <c r="EF6" i="2"/>
  <c r="EE6" i="2"/>
  <c r="ED60" i="2"/>
  <c r="ED59" i="2"/>
  <c r="ED54" i="2"/>
  <c r="ED47" i="2"/>
  <c r="ED49" i="2"/>
  <c r="ED51" i="2"/>
  <c r="ED29" i="2"/>
  <c r="ED28" i="2"/>
  <c r="ED23" i="2"/>
  <c r="ED8" i="2"/>
  <c r="ED7" i="2"/>
  <c r="ED6" i="2"/>
  <c r="ED10" i="2"/>
  <c r="EA62" i="2"/>
  <c r="EA61" i="2"/>
  <c r="EA60" i="2"/>
  <c r="EA59" i="2"/>
  <c r="EA58" i="2"/>
  <c r="EA57" i="2"/>
  <c r="EA55" i="2"/>
  <c r="EA54" i="2"/>
  <c r="EA53" i="2"/>
  <c r="EA52" i="2"/>
  <c r="EA51" i="2"/>
  <c r="EA50" i="2"/>
  <c r="EA49" i="2"/>
  <c r="EA48" i="2"/>
  <c r="EA47" i="2"/>
  <c r="EA46" i="2"/>
  <c r="EA45" i="2"/>
  <c r="EA43" i="2"/>
  <c r="EA42" i="2"/>
  <c r="EA41" i="2"/>
  <c r="EA40" i="2"/>
  <c r="EA39" i="2"/>
  <c r="EA38" i="2"/>
  <c r="EA37" i="2"/>
  <c r="EA36" i="2"/>
  <c r="EA35" i="2"/>
  <c r="EA34" i="2"/>
  <c r="EA32" i="2"/>
  <c r="DY31" i="2"/>
  <c r="DZ31" i="2"/>
  <c r="EA30" i="2"/>
  <c r="EA29" i="2"/>
  <c r="EA15" i="2"/>
  <c r="DX46" i="2"/>
  <c r="DX45" i="2"/>
  <c r="DX42" i="2"/>
  <c r="DX35" i="2"/>
  <c r="DU22" i="2"/>
  <c r="DT56" i="2"/>
  <c r="DS56" i="2"/>
  <c r="DU53" i="2"/>
  <c r="DT44" i="2"/>
  <c r="DS44" i="2"/>
  <c r="DT31" i="2"/>
  <c r="DS31" i="2"/>
  <c r="DT18" i="2"/>
  <c r="DS18" i="2"/>
  <c r="DW56" i="2"/>
  <c r="DV56" i="2"/>
  <c r="DW44" i="2"/>
  <c r="DV44" i="2"/>
  <c r="DW31" i="2"/>
  <c r="DV31" i="2"/>
  <c r="DW18" i="2"/>
  <c r="DV18" i="2"/>
  <c r="DZ56" i="2"/>
  <c r="DY56" i="2"/>
  <c r="DZ44" i="2"/>
  <c r="DY44" i="2"/>
  <c r="DZ18" i="2"/>
  <c r="DY18" i="2"/>
  <c r="DI6" i="2"/>
  <c r="DC6" i="2"/>
  <c r="DB56" i="2"/>
  <c r="DA56" i="2"/>
  <c r="DB44" i="2"/>
  <c r="DA44" i="2"/>
  <c r="DB31" i="2"/>
  <c r="DA31" i="2"/>
  <c r="DB18" i="2"/>
  <c r="DA18" i="2"/>
  <c r="DE56" i="2"/>
  <c r="DD56" i="2"/>
  <c r="DE44" i="2"/>
  <c r="DD44" i="2"/>
  <c r="DE31" i="2"/>
  <c r="DD31" i="2"/>
  <c r="DE18" i="2"/>
  <c r="DD18" i="2"/>
  <c r="DH56" i="2"/>
  <c r="DG56" i="2"/>
  <c r="DH44" i="2"/>
  <c r="DG44" i="2"/>
  <c r="DH31" i="2"/>
  <c r="DG31" i="2"/>
  <c r="DH18" i="2"/>
  <c r="DG18" i="2"/>
  <c r="BV62" i="2"/>
  <c r="BV58" i="2"/>
  <c r="BV59" i="2"/>
  <c r="BV55" i="2"/>
  <c r="BV54" i="2"/>
  <c r="BV51" i="2"/>
  <c r="BV45" i="2"/>
  <c r="BV42" i="2"/>
  <c r="BV40" i="2"/>
  <c r="BV38" i="2"/>
  <c r="BV37" i="2"/>
  <c r="BG29" i="2"/>
  <c r="BG26" i="2"/>
  <c r="BG22" i="2"/>
  <c r="BG20" i="2"/>
  <c r="BA8" i="2"/>
  <c r="BA6" i="2"/>
  <c r="AL17" i="2"/>
  <c r="AC14" i="2"/>
  <c r="AC10" i="2"/>
  <c r="DK56" i="2"/>
  <c r="DJ56" i="2"/>
  <c r="DK44" i="2"/>
  <c r="DJ44" i="2"/>
  <c r="DK31" i="2"/>
  <c r="DJ31" i="2"/>
  <c r="DK18" i="2"/>
  <c r="DJ18" i="2"/>
  <c r="CP56" i="2"/>
  <c r="CO56" i="2"/>
  <c r="CP44" i="2"/>
  <c r="CO44" i="2"/>
  <c r="CP31" i="2"/>
  <c r="CO31" i="2"/>
  <c r="CP18" i="2"/>
  <c r="CO18" i="2"/>
  <c r="CD56" i="2"/>
  <c r="CC56" i="2"/>
  <c r="CD44" i="2"/>
  <c r="CC44" i="2"/>
  <c r="CD31" i="2"/>
  <c r="CC31" i="2"/>
  <c r="CD18" i="2"/>
  <c r="CC18" i="2"/>
  <c r="AH56" i="2"/>
  <c r="AG56" i="2"/>
  <c r="AH44" i="2"/>
  <c r="AG44" i="2"/>
  <c r="AH31" i="2"/>
  <c r="AG31" i="2"/>
  <c r="AH18" i="2"/>
  <c r="AG18" i="2"/>
  <c r="AK56" i="2"/>
  <c r="AJ56" i="2"/>
  <c r="AK44" i="2"/>
  <c r="AJ44" i="2"/>
  <c r="AK31" i="2"/>
  <c r="AJ31" i="2"/>
  <c r="AK18" i="2"/>
  <c r="AJ18" i="2"/>
  <c r="AW56" i="2"/>
  <c r="AV56" i="2"/>
  <c r="AW44" i="2"/>
  <c r="AV44" i="2"/>
  <c r="AW31" i="2"/>
  <c r="AV31" i="2"/>
  <c r="AW18" i="2"/>
  <c r="AV18" i="2"/>
  <c r="AZ56" i="2"/>
  <c r="AY56" i="2"/>
  <c r="AZ44" i="2"/>
  <c r="AY44" i="2"/>
  <c r="AZ31" i="2"/>
  <c r="AY31" i="2"/>
  <c r="AZ18" i="2"/>
  <c r="AY18" i="2"/>
  <c r="BF56" i="2"/>
  <c r="BE56" i="2"/>
  <c r="BF44" i="2"/>
  <c r="BE44" i="2"/>
  <c r="BF31" i="2"/>
  <c r="BE31" i="2"/>
  <c r="BF18" i="2"/>
  <c r="BE18" i="2"/>
  <c r="BI56" i="2"/>
  <c r="BH56" i="2"/>
  <c r="BI44" i="2"/>
  <c r="BH44" i="2"/>
  <c r="BI31" i="2"/>
  <c r="BH31" i="2"/>
  <c r="BI18" i="2"/>
  <c r="BH18" i="2"/>
  <c r="BO56" i="2"/>
  <c r="BN56" i="2"/>
  <c r="BO44" i="2"/>
  <c r="BN44" i="2"/>
  <c r="BO31" i="2"/>
  <c r="BN31" i="2"/>
  <c r="BO18" i="2"/>
  <c r="BN18" i="2"/>
  <c r="S56" i="2"/>
  <c r="R56" i="2"/>
  <c r="S44" i="2"/>
  <c r="R44" i="2"/>
  <c r="S31" i="2"/>
  <c r="R31" i="2"/>
  <c r="S18" i="2"/>
  <c r="R18" i="2"/>
  <c r="EH56" i="1"/>
  <c r="EI69" i="1"/>
  <c r="EH69" i="1"/>
  <c r="EI68" i="1"/>
  <c r="EH68" i="1"/>
  <c r="EI66" i="1"/>
  <c r="EH66" i="1"/>
  <c r="EI65" i="1"/>
  <c r="EH65" i="1"/>
  <c r="EI64" i="1"/>
  <c r="EH64" i="1"/>
  <c r="EI63" i="1"/>
  <c r="EH63" i="1"/>
  <c r="EI62" i="1"/>
  <c r="EH62" i="1"/>
  <c r="EI61" i="1"/>
  <c r="EH61" i="1"/>
  <c r="EI60" i="1"/>
  <c r="EH60" i="1"/>
  <c r="EI59" i="1"/>
  <c r="EH59" i="1"/>
  <c r="EI58" i="1"/>
  <c r="EH58" i="1"/>
  <c r="EI56" i="1"/>
  <c r="EI55" i="1"/>
  <c r="EH55" i="1"/>
  <c r="EI54" i="1"/>
  <c r="EH54" i="1"/>
  <c r="EI53" i="1"/>
  <c r="EH53" i="1"/>
  <c r="EI52" i="1"/>
  <c r="EH52" i="1"/>
  <c r="EI51" i="1"/>
  <c r="EH51" i="1"/>
  <c r="EI50" i="1"/>
  <c r="EH50" i="1"/>
  <c r="EI49" i="1"/>
  <c r="EH49" i="1"/>
  <c r="EI48" i="1"/>
  <c r="EH48" i="1"/>
  <c r="EI47" i="1"/>
  <c r="EH47" i="1"/>
  <c r="EI46" i="1"/>
  <c r="EH46" i="1"/>
  <c r="EI45" i="1"/>
  <c r="EH45" i="1"/>
  <c r="EI43" i="1"/>
  <c r="EH43" i="1"/>
  <c r="EI42" i="1"/>
  <c r="EH42" i="1"/>
  <c r="EI41" i="1"/>
  <c r="EH41" i="1"/>
  <c r="EI40" i="1"/>
  <c r="EH40" i="1"/>
  <c r="EI39" i="1"/>
  <c r="EH39" i="1"/>
  <c r="EI38" i="1"/>
  <c r="EH38" i="1"/>
  <c r="EI37" i="1"/>
  <c r="EH37" i="1"/>
  <c r="EI36" i="1"/>
  <c r="EH36" i="1"/>
  <c r="EI35" i="1"/>
  <c r="EH35" i="1"/>
  <c r="EI34" i="1"/>
  <c r="EH34" i="1"/>
  <c r="EI33" i="1"/>
  <c r="EH33" i="1"/>
  <c r="EI32" i="1"/>
  <c r="EH32" i="1"/>
  <c r="EI30" i="1"/>
  <c r="EH30" i="1"/>
  <c r="EI29" i="1"/>
  <c r="EH29" i="1"/>
  <c r="EI28" i="1"/>
  <c r="EH28" i="1"/>
  <c r="EI27" i="1"/>
  <c r="EH27" i="1"/>
  <c r="EI26" i="1"/>
  <c r="EH26" i="1"/>
  <c r="EI25" i="1"/>
  <c r="EH25" i="1"/>
  <c r="EI24" i="1"/>
  <c r="EH24" i="1"/>
  <c r="EI23" i="1"/>
  <c r="EH23" i="1"/>
  <c r="EI22" i="1"/>
  <c r="EH22" i="1"/>
  <c r="EI21" i="1"/>
  <c r="EH21" i="1"/>
  <c r="EI20" i="1"/>
  <c r="EH20" i="1"/>
  <c r="EI19" i="1"/>
  <c r="EH19" i="1"/>
  <c r="EI17" i="1"/>
  <c r="EH17" i="1"/>
  <c r="EI16" i="1"/>
  <c r="EH16" i="1"/>
  <c r="EI15" i="1"/>
  <c r="EH15" i="1"/>
  <c r="EI14" i="1"/>
  <c r="EH14" i="1"/>
  <c r="EI13" i="1"/>
  <c r="EH13" i="1"/>
  <c r="EI12" i="1"/>
  <c r="EH12" i="1"/>
  <c r="EI11" i="1"/>
  <c r="EH11" i="1"/>
  <c r="EI10" i="1"/>
  <c r="EH10" i="1"/>
  <c r="EI9" i="1"/>
  <c r="EH9" i="1"/>
  <c r="EI8" i="1"/>
  <c r="EH8" i="1"/>
  <c r="EI7" i="1"/>
  <c r="EH7" i="1"/>
  <c r="EI6" i="1"/>
  <c r="EH6" i="1"/>
  <c r="DX43" i="1"/>
  <c r="DX42" i="1"/>
  <c r="DX41" i="1"/>
  <c r="DX40" i="1"/>
  <c r="DX33" i="1"/>
  <c r="DX26" i="1"/>
  <c r="DU49" i="1"/>
  <c r="DU46" i="1"/>
  <c r="DQ57" i="1"/>
  <c r="DP57" i="1"/>
  <c r="DQ44" i="1"/>
  <c r="DP44" i="1"/>
  <c r="DQ31" i="1"/>
  <c r="DP31" i="1"/>
  <c r="DQ18" i="1"/>
  <c r="DP18" i="1"/>
  <c r="DT57" i="1"/>
  <c r="DS57" i="1"/>
  <c r="DU52" i="1"/>
  <c r="DT44" i="1"/>
  <c r="DS44" i="1"/>
  <c r="DT31" i="1"/>
  <c r="DS31" i="1"/>
  <c r="DT18" i="1"/>
  <c r="DS18" i="1"/>
  <c r="DW57" i="1"/>
  <c r="DV57" i="1"/>
  <c r="DW44" i="1"/>
  <c r="DV44" i="1"/>
  <c r="DW31" i="1"/>
  <c r="DV31" i="1"/>
  <c r="DW18" i="1"/>
  <c r="DV18" i="1"/>
  <c r="DO49" i="1"/>
  <c r="DO25" i="1"/>
  <c r="DO19" i="1"/>
  <c r="DL63" i="1"/>
  <c r="DL41" i="1"/>
  <c r="DL32" i="1"/>
  <c r="DL29" i="1"/>
  <c r="DL26" i="1"/>
  <c r="DL20" i="1"/>
  <c r="DL14" i="1"/>
  <c r="DK57" i="1"/>
  <c r="DJ57" i="1"/>
  <c r="DL55" i="1"/>
  <c r="DK44" i="1"/>
  <c r="DJ44" i="1"/>
  <c r="DK31" i="1"/>
  <c r="DJ31" i="1"/>
  <c r="DK18" i="1"/>
  <c r="DJ18" i="1"/>
  <c r="DN57" i="1"/>
  <c r="DM57" i="1"/>
  <c r="DN44" i="1"/>
  <c r="DM44" i="1"/>
  <c r="DN31" i="1"/>
  <c r="DM31" i="1"/>
  <c r="DN18" i="1"/>
  <c r="DM18" i="1"/>
  <c r="CZ63" i="1"/>
  <c r="CZ62" i="1"/>
  <c r="CZ61" i="1"/>
  <c r="CZ59" i="1"/>
  <c r="CZ58" i="1"/>
  <c r="CZ50" i="1"/>
  <c r="CZ49" i="1"/>
  <c r="CZ48" i="1"/>
  <c r="CZ47" i="1"/>
  <c r="CZ46" i="1"/>
  <c r="CZ43" i="1"/>
  <c r="CZ41" i="1"/>
  <c r="CZ40" i="1"/>
  <c r="CZ39" i="1"/>
  <c r="CZ37" i="1"/>
  <c r="CT29" i="1"/>
  <c r="CT17" i="1"/>
  <c r="CK60" i="1"/>
  <c r="CK53" i="1"/>
  <c r="CK52" i="1"/>
  <c r="CK50" i="1"/>
  <c r="CK48" i="1"/>
  <c r="CJ57" i="1"/>
  <c r="CI57" i="1"/>
  <c r="CJ44" i="1"/>
  <c r="CI44" i="1"/>
  <c r="CJ31" i="1"/>
  <c r="CI31" i="1"/>
  <c r="CJ18" i="1"/>
  <c r="CI18" i="1"/>
  <c r="CS57" i="1"/>
  <c r="CR57" i="1"/>
  <c r="CS44" i="1"/>
  <c r="CR44" i="1"/>
  <c r="CS31" i="1"/>
  <c r="CR31" i="1"/>
  <c r="CS18" i="1"/>
  <c r="CR18" i="1"/>
  <c r="CY57" i="1"/>
  <c r="CX57" i="1"/>
  <c r="CZ56" i="1"/>
  <c r="CZ55" i="1"/>
  <c r="CZ54" i="1"/>
  <c r="CZ53" i="1"/>
  <c r="CZ52" i="1"/>
  <c r="CZ51" i="1"/>
  <c r="CY44" i="1"/>
  <c r="CX44" i="1"/>
  <c r="CY31" i="1"/>
  <c r="CX31" i="1"/>
  <c r="CY18" i="1"/>
  <c r="CX18" i="1"/>
  <c r="CD57" i="1"/>
  <c r="CC57" i="1"/>
  <c r="CD44" i="1"/>
  <c r="CC44" i="1"/>
  <c r="CD31" i="1"/>
  <c r="CC31" i="1"/>
  <c r="CD18" i="1"/>
  <c r="CC18" i="1"/>
  <c r="CA57" i="1"/>
  <c r="BZ57" i="1"/>
  <c r="CA44" i="1"/>
  <c r="BZ44" i="1"/>
  <c r="CA31" i="1"/>
  <c r="BZ31" i="1"/>
  <c r="CA18" i="1"/>
  <c r="BZ18" i="1"/>
  <c r="BY43" i="1"/>
  <c r="BC57" i="1"/>
  <c r="BB57" i="1"/>
  <c r="BC44" i="1"/>
  <c r="BB44" i="1"/>
  <c r="BC31" i="1"/>
  <c r="BB31" i="1"/>
  <c r="BC18" i="1"/>
  <c r="BB18" i="1"/>
  <c r="AX28" i="1"/>
  <c r="AU59" i="1"/>
  <c r="AU49" i="1"/>
  <c r="AU32" i="1"/>
  <c r="AU28" i="1"/>
  <c r="AU22" i="1"/>
  <c r="AU17" i="1"/>
  <c r="AT57" i="1"/>
  <c r="AS57" i="1"/>
  <c r="AT44" i="1"/>
  <c r="AS44" i="1"/>
  <c r="AT31" i="1"/>
  <c r="AS31" i="1"/>
  <c r="AT18" i="1"/>
  <c r="AS18" i="1"/>
  <c r="AW57" i="1"/>
  <c r="AV57" i="1"/>
  <c r="AW44" i="1"/>
  <c r="AV44" i="1"/>
  <c r="AW31" i="1"/>
  <c r="AV31" i="1"/>
  <c r="AW18" i="1"/>
  <c r="AV18" i="1"/>
  <c r="AZ57" i="1"/>
  <c r="AY57" i="1"/>
  <c r="AZ44" i="1"/>
  <c r="AY44" i="1"/>
  <c r="AZ31" i="1"/>
  <c r="AY31" i="1"/>
  <c r="AZ18" i="1"/>
  <c r="AY18" i="1"/>
  <c r="AR46" i="1"/>
  <c r="AR22" i="1"/>
  <c r="AQ57" i="1"/>
  <c r="AP57" i="1"/>
  <c r="AQ44" i="1"/>
  <c r="AP44" i="1"/>
  <c r="AQ31" i="1"/>
  <c r="AP31" i="1"/>
  <c r="AQ18" i="1"/>
  <c r="AP18" i="1"/>
  <c r="AK57" i="1"/>
  <c r="AJ57" i="1"/>
  <c r="AK44" i="1"/>
  <c r="AJ44" i="1"/>
  <c r="AK31" i="1"/>
  <c r="AJ31" i="1"/>
  <c r="AK18" i="1"/>
  <c r="AJ18" i="1"/>
  <c r="AI62" i="1"/>
  <c r="AI60" i="1"/>
  <c r="Z47" i="1"/>
  <c r="Z46" i="1"/>
  <c r="Y57" i="1"/>
  <c r="X57" i="1"/>
  <c r="Y44" i="1"/>
  <c r="X44" i="1"/>
  <c r="Y31" i="1"/>
  <c r="X31" i="1"/>
  <c r="Y18" i="1"/>
  <c r="X18" i="1"/>
  <c r="W60" i="1"/>
  <c r="W43" i="1"/>
  <c r="V57" i="1"/>
  <c r="U57" i="1"/>
  <c r="V44" i="1"/>
  <c r="U44" i="1"/>
  <c r="V31" i="1"/>
  <c r="U31" i="1"/>
  <c r="V18" i="1"/>
  <c r="U18" i="1"/>
  <c r="T63" i="1"/>
  <c r="T58" i="1"/>
  <c r="T61" i="1"/>
  <c r="T49" i="1"/>
  <c r="T48" i="1"/>
  <c r="T47" i="1"/>
  <c r="T46" i="1"/>
  <c r="T45" i="1"/>
  <c r="T43" i="1"/>
  <c r="T42" i="1"/>
  <c r="T41" i="1"/>
  <c r="T40" i="1"/>
  <c r="T39" i="1"/>
  <c r="T38" i="1"/>
  <c r="T35" i="1"/>
  <c r="T34" i="1"/>
  <c r="T33" i="1"/>
  <c r="T30" i="1"/>
  <c r="T29" i="1"/>
  <c r="T28" i="1"/>
  <c r="T26" i="1"/>
  <c r="T25" i="1"/>
  <c r="T24" i="1"/>
  <c r="T23" i="1"/>
  <c r="T22" i="1"/>
  <c r="T21" i="1"/>
  <c r="T20" i="1"/>
  <c r="T19" i="1"/>
  <c r="T17" i="1"/>
  <c r="T15" i="1"/>
  <c r="T14" i="1"/>
  <c r="T12" i="1"/>
  <c r="T11" i="1"/>
  <c r="T10" i="1"/>
  <c r="T9" i="1"/>
  <c r="T7" i="1"/>
  <c r="T6" i="1"/>
  <c r="S57" i="1"/>
  <c r="R57" i="1"/>
  <c r="T55" i="1"/>
  <c r="T54" i="1"/>
  <c r="T53" i="1"/>
  <c r="T51" i="1"/>
  <c r="S44" i="1"/>
  <c r="R44" i="1"/>
  <c r="S31" i="1"/>
  <c r="R31" i="1"/>
  <c r="S18" i="1"/>
  <c r="R18" i="1"/>
  <c r="Q63" i="1"/>
  <c r="Q62" i="1"/>
  <c r="Q61" i="1"/>
  <c r="Q55" i="1"/>
  <c r="Q54" i="1"/>
  <c r="Q50" i="1"/>
  <c r="Q49" i="1"/>
  <c r="Q48" i="1"/>
  <c r="Q47" i="1"/>
  <c r="Q46" i="1"/>
  <c r="Q41" i="1"/>
  <c r="Q39" i="1"/>
  <c r="Q38" i="1"/>
  <c r="Q37" i="1"/>
  <c r="Q36" i="1"/>
  <c r="Q35" i="1"/>
  <c r="Q21" i="1"/>
  <c r="Q19" i="1"/>
  <c r="Q17" i="1"/>
  <c r="Q16" i="1"/>
  <c r="Q15" i="1"/>
  <c r="Q14" i="1"/>
  <c r="Q13" i="1"/>
  <c r="Q12" i="1"/>
  <c r="Q11" i="1"/>
  <c r="Q10" i="1"/>
  <c r="Q9" i="1"/>
  <c r="Q8" i="1"/>
  <c r="Q7" i="1"/>
  <c r="P57" i="1"/>
  <c r="O57" i="1"/>
  <c r="P44" i="1"/>
  <c r="O44" i="1"/>
  <c r="P31" i="1"/>
  <c r="O31" i="1"/>
  <c r="P18" i="1"/>
  <c r="O18" i="1"/>
  <c r="H49" i="1"/>
  <c r="H41" i="1"/>
  <c r="H37" i="1"/>
  <c r="H8" i="1"/>
  <c r="E63" i="1"/>
  <c r="E62" i="1"/>
  <c r="E61" i="1"/>
  <c r="E60" i="1"/>
  <c r="E59" i="1"/>
  <c r="E58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5" i="1"/>
  <c r="E34" i="1"/>
  <c r="E33" i="1"/>
  <c r="E32" i="1"/>
  <c r="E28" i="1"/>
  <c r="E24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H70" i="1" l="1"/>
  <c r="EI70" i="1" l="1"/>
  <c r="EC56" i="2"/>
  <c r="EB56" i="2"/>
  <c r="CY56" i="2"/>
  <c r="CX56" i="2"/>
  <c r="CM56" i="2"/>
  <c r="CL56" i="2"/>
  <c r="BU56" i="2"/>
  <c r="BT56" i="2"/>
  <c r="BR56" i="2"/>
  <c r="BQ56" i="2"/>
  <c r="AB56" i="2"/>
  <c r="AA56" i="2"/>
  <c r="D56" i="2"/>
  <c r="C56" i="2"/>
  <c r="CZ54" i="2"/>
  <c r="EC44" i="2"/>
  <c r="EB44" i="2"/>
  <c r="CY44" i="2"/>
  <c r="CX44" i="2"/>
  <c r="CM44" i="2"/>
  <c r="CL44" i="2"/>
  <c r="BU44" i="2"/>
  <c r="BT44" i="2"/>
  <c r="BR44" i="2"/>
  <c r="BQ44" i="2"/>
  <c r="AB44" i="2"/>
  <c r="AA44" i="2"/>
  <c r="D44" i="2"/>
  <c r="C44" i="2"/>
  <c r="EC31" i="2"/>
  <c r="EB31" i="2"/>
  <c r="CY31" i="2"/>
  <c r="CX31" i="2"/>
  <c r="CM31" i="2"/>
  <c r="CL31" i="2"/>
  <c r="BU31" i="2"/>
  <c r="BT31" i="2"/>
  <c r="BR31" i="2"/>
  <c r="BQ31" i="2"/>
  <c r="AB31" i="2"/>
  <c r="AA31" i="2"/>
  <c r="D31" i="2"/>
  <c r="C31" i="2"/>
  <c r="EC18" i="2"/>
  <c r="EB18" i="2"/>
  <c r="CY18" i="2"/>
  <c r="CX18" i="2"/>
  <c r="CM18" i="2"/>
  <c r="CL18" i="2"/>
  <c r="BU18" i="2"/>
  <c r="BT18" i="2"/>
  <c r="BR18" i="2"/>
  <c r="BQ18" i="2"/>
  <c r="AB18" i="2"/>
  <c r="AA18" i="2"/>
  <c r="D18" i="2"/>
  <c r="C18" i="2"/>
  <c r="EF31" i="2" l="1"/>
  <c r="EE56" i="2"/>
  <c r="EE31" i="2"/>
  <c r="EE18" i="2"/>
  <c r="EE44" i="2"/>
  <c r="EF56" i="2"/>
  <c r="EF18" i="2"/>
  <c r="EF44" i="2"/>
  <c r="EF57" i="1"/>
  <c r="EE57" i="1"/>
  <c r="BX57" i="1"/>
  <c r="BW57" i="1"/>
  <c r="BL57" i="1"/>
  <c r="BK57" i="1"/>
  <c r="AH57" i="1"/>
  <c r="AG57" i="1"/>
  <c r="G57" i="1"/>
  <c r="F57" i="1"/>
  <c r="D57" i="1"/>
  <c r="C57" i="1"/>
  <c r="E56" i="1"/>
  <c r="AI55" i="1"/>
  <c r="E55" i="1"/>
  <c r="E53" i="1"/>
  <c r="E52" i="1"/>
  <c r="AI51" i="1"/>
  <c r="E51" i="1"/>
  <c r="EF44" i="1"/>
  <c r="EE44" i="1"/>
  <c r="BX44" i="1"/>
  <c r="BW44" i="1"/>
  <c r="BL44" i="1"/>
  <c r="BK44" i="1"/>
  <c r="AH44" i="1"/>
  <c r="AG44" i="1"/>
  <c r="G44" i="1"/>
  <c r="F44" i="1"/>
  <c r="D44" i="1"/>
  <c r="C44" i="1"/>
  <c r="EF31" i="1"/>
  <c r="EE31" i="1"/>
  <c r="BX31" i="1"/>
  <c r="BW31" i="1"/>
  <c r="BL31" i="1"/>
  <c r="BK31" i="1"/>
  <c r="AH31" i="1"/>
  <c r="AG31" i="1"/>
  <c r="G31" i="1"/>
  <c r="F31" i="1"/>
  <c r="D31" i="1"/>
  <c r="C31" i="1"/>
  <c r="EF18" i="1"/>
  <c r="EE18" i="1"/>
  <c r="BX18" i="1"/>
  <c r="BW18" i="1"/>
  <c r="BL18" i="1"/>
  <c r="BK18" i="1"/>
  <c r="AH18" i="1"/>
  <c r="AG18" i="1"/>
  <c r="G18" i="1"/>
  <c r="F18" i="1"/>
  <c r="D18" i="1"/>
  <c r="C18" i="1"/>
  <c r="EH31" i="1" l="1"/>
  <c r="EI57" i="1"/>
  <c r="EI18" i="1"/>
  <c r="EI44" i="1"/>
  <c r="EH57" i="1"/>
  <c r="EI31" i="1"/>
  <c r="EH18" i="1"/>
  <c r="EH44" i="1"/>
</calcChain>
</file>

<file path=xl/sharedStrings.xml><?xml version="1.0" encoding="utf-8"?>
<sst xmlns="http://schemas.openxmlformats.org/spreadsheetml/2006/main" count="789" uniqueCount="98">
  <si>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</si>
  <si>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</si>
  <si>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</si>
  <si>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</si>
  <si>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</si>
  <si>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</si>
  <si>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</si>
  <si>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</si>
  <si>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</si>
  <si>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</si>
  <si>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</si>
  <si>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</si>
  <si>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</si>
  <si>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</si>
  <si>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</si>
  <si>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</si>
  <si>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</si>
  <si>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</si>
  <si>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</si>
  <si>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</si>
  <si>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</si>
  <si>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</si>
  <si>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</si>
  <si>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Exports</t>
  </si>
  <si>
    <t>Argentina</t>
  </si>
  <si>
    <t>Australia</t>
  </si>
  <si>
    <t>Brazil</t>
  </si>
  <si>
    <t>China</t>
  </si>
  <si>
    <t>Cyprus</t>
  </si>
  <si>
    <t>Egypt</t>
  </si>
  <si>
    <t>Germany</t>
  </si>
  <si>
    <t>Ghana</t>
  </si>
  <si>
    <t>Hong Kong</t>
  </si>
  <si>
    <t>India</t>
  </si>
  <si>
    <t>Indonesia</t>
  </si>
  <si>
    <t>Iran, Islamic Rep of</t>
  </si>
  <si>
    <t>Italy</t>
  </si>
  <si>
    <t>Lebanon</t>
  </si>
  <si>
    <t>Nicaragua</t>
  </si>
  <si>
    <t>Nigeria</t>
  </si>
  <si>
    <t>Pakistan</t>
  </si>
  <si>
    <t>Poland</t>
  </si>
  <si>
    <t>Singapore</t>
  </si>
  <si>
    <t>Spain</t>
  </si>
  <si>
    <t>Thailand</t>
  </si>
  <si>
    <t>Turkey</t>
  </si>
  <si>
    <t>United Arab Emirates</t>
  </si>
  <si>
    <t>United Kingdom</t>
  </si>
  <si>
    <t>Zimbabwe</t>
  </si>
  <si>
    <t>Angola</t>
  </si>
  <si>
    <t>Canada</t>
  </si>
  <si>
    <t>Congo, Dem Rep of</t>
  </si>
  <si>
    <t>Djibouti</t>
  </si>
  <si>
    <t>Kenya</t>
  </si>
  <si>
    <t>Madagascar</t>
  </si>
  <si>
    <t>Malawi</t>
  </si>
  <si>
    <t>Malysia</t>
  </si>
  <si>
    <t>Mauritius</t>
  </si>
  <si>
    <t>Mozambique</t>
  </si>
  <si>
    <t>Reunion</t>
  </si>
  <si>
    <t>Saint Helena</t>
  </si>
  <si>
    <t>Sudan</t>
  </si>
  <si>
    <t>Tanzania</t>
  </si>
  <si>
    <t>Uganda</t>
  </si>
  <si>
    <t>Unknown</t>
  </si>
  <si>
    <t>Yemen</t>
  </si>
  <si>
    <t>Zambia</t>
  </si>
  <si>
    <t>Tariff Line 2008.11.20 Groundnuts - Roasted</t>
  </si>
  <si>
    <t>Swaziland</t>
  </si>
  <si>
    <t>Botswana</t>
  </si>
  <si>
    <t>Lesotho</t>
  </si>
  <si>
    <t>Namibia</t>
  </si>
  <si>
    <t>Japan</t>
  </si>
  <si>
    <t>Taiwan, Prov of China</t>
  </si>
  <si>
    <t>Seychelles</t>
  </si>
  <si>
    <t>Belgium</t>
  </si>
  <si>
    <t>Denmark</t>
  </si>
  <si>
    <t>Netherlands</t>
  </si>
  <si>
    <t>Phillippines</t>
  </si>
  <si>
    <t>Cameroon</t>
  </si>
  <si>
    <t>Ethiopia</t>
  </si>
  <si>
    <t>Philippines</t>
  </si>
  <si>
    <t>Maldives</t>
  </si>
  <si>
    <t>Greece</t>
  </si>
  <si>
    <t>Portugal</t>
  </si>
  <si>
    <t>Month</t>
  </si>
  <si>
    <t>France</t>
  </si>
  <si>
    <t>United States of America</t>
  </si>
  <si>
    <t>Sri Lanka</t>
  </si>
  <si>
    <t>Vietnam</t>
  </si>
  <si>
    <t>Papua New Guinea</t>
  </si>
  <si>
    <t>Russian Federation</t>
  </si>
  <si>
    <t>Eswatini</t>
  </si>
  <si>
    <t>Gabon</t>
  </si>
  <si>
    <t>Mexico</t>
  </si>
  <si>
    <t>Bahrain</t>
  </si>
  <si>
    <t>Colombia</t>
  </si>
  <si>
    <t>South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</si>
</sst>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 applyProtection="1">
      <alignment vertical="top" wrapText="1" readingOrder="1"/>
      <protection locked="0"/>
    </xf>
    <xf numFmtId="4" fontId="4" fillId="0" borderId="4" xfId="0" applyNumberFormat="1" applyFont="1" applyBorder="1" applyAlignment="1" applyProtection="1">
      <alignment wrapText="1" readingOrder="1"/>
      <protection locked="0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4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2" xfId="0" applyNumberFormat="1" applyBorder="1"/>
    <xf numFmtId="4" fontId="4" fillId="0" borderId="13" xfId="0" applyNumberFormat="1" applyFont="1" applyBorder="1" applyAlignment="1" applyProtection="1">
      <alignment vertical="top" wrapText="1" readingOrder="1"/>
      <protection locked="0"/>
    </xf>
    <xf numFmtId="4" fontId="4" fillId="0" borderId="14" xfId="0" applyNumberFormat="1" applyFont="1" applyBorder="1" applyAlignment="1">
      <alignment horizontal="right" wrapText="1"/>
    </xf>
    <xf numFmtId="4" fontId="0" fillId="0" borderId="14" xfId="0" applyNumberFormat="1" applyBorder="1"/>
    <xf numFmtId="4" fontId="4" fillId="0" borderId="15" xfId="0" applyNumberFormat="1" applyFont="1" applyBorder="1" applyAlignment="1" applyProtection="1">
      <alignment vertical="top" wrapText="1" readingOrder="1"/>
      <protection locked="0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6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4" fontId="7" fillId="3" borderId="16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9" xfId="0" applyNumberFormat="1" applyFont="1" applyFill="1" applyBorder="1" applyAlignment="1">
      <alignment wrapText="1"/>
    </xf>
    <xf numFmtId="16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Border="1" applyAlignment="1" applyProtection="1">
      <alignment vertical="top" wrapText="1" readingOrder="1"/>
      <protection locked="0"/>
    </xf>
    <xf numFmtId="4" fontId="0" fillId="0" borderId="8" xfId="0" applyNumberFormat="1" applyBorder="1"/>
    <xf numFmtId="164" fontId="4" fillId="0" borderId="21" xfId="0" applyNumberFormat="1" applyFont="1" applyBorder="1" applyAlignment="1" applyProtection="1">
      <alignment vertical="top" wrapText="1" readingOrder="1"/>
      <protection locked="0"/>
    </xf>
    <xf numFmtId="4" fontId="0" fillId="0" borderId="3" xfId="0" applyNumberFormat="1" applyBorder="1"/>
    <xf numFmtId="164" fontId="0" fillId="0" borderId="2" xfId="0" applyNumberFormat="1" applyBorder="1"/>
    <xf numFmtId="164" fontId="0" fillId="0" borderId="10" xfId="0" applyNumberFormat="1" applyBorder="1"/>
    <xf numFmtId="4" fontId="0" fillId="0" borderId="11" xfId="0" applyNumberFormat="1" applyBorder="1"/>
    <xf numFmtId="164" fontId="5" fillId="3" borderId="5" xfId="0" applyNumberFormat="1" applyFont="1" applyFill="1" applyBorder="1"/>
    <xf numFmtId="4" fontId="5" fillId="3" borderId="9" xfId="0" applyNumberFormat="1" applyFont="1" applyFill="1" applyBorder="1"/>
    <xf numFmtId="164" fontId="0" fillId="0" borderId="7" xfId="0" applyNumberFormat="1" applyBorder="1"/>
    <xf numFmtId="164" fontId="4" fillId="0" borderId="22" xfId="0" applyNumberFormat="1" applyFont="1" applyBorder="1" applyAlignment="1" applyProtection="1">
      <alignment vertical="top" wrapText="1" readingOrder="1"/>
      <protection locked="0"/>
    </xf>
    <xf numFmtId="164" fontId="4" fillId="0" borderId="2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 applyProtection="1">
      <alignment wrapText="1" readingOrder="1"/>
      <protection locked="0"/>
    </xf>
    <xf numFmtId="164" fontId="4" fillId="0" borderId="7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3" borderId="5" xfId="0" applyFont="1" applyFill="1" applyBorder="1"/>
    <xf numFmtId="0" fontId="5" fillId="3" borderId="9" xfId="0" applyFont="1" applyFill="1" applyBorder="1"/>
    <xf numFmtId="164" fontId="7" fillId="3" borderId="5" xfId="0" applyNumberFormat="1" applyFont="1" applyFill="1" applyBorder="1"/>
    <xf numFmtId="4" fontId="7" fillId="3" borderId="9" xfId="0" applyNumberFormat="1" applyFont="1" applyFill="1" applyBorder="1"/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7" fillId="3" borderId="5" xfId="0" applyFont="1" applyFill="1" applyBorder="1"/>
    <xf numFmtId="0" fontId="7" fillId="3" borderId="9" xfId="0" applyFont="1" applyFill="1" applyBorder="1"/>
    <xf numFmtId="164" fontId="4" fillId="0" borderId="21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164" fontId="8" fillId="0" borderId="2" xfId="0" applyNumberFormat="1" applyFont="1" applyBorder="1"/>
    <xf numFmtId="16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/>
    <xf numFmtId="4" fontId="2" fillId="2" borderId="0" xfId="0" applyNumberFormat="1" applyFont="1" applyFill="1" applyAlignment="1">
      <alignment wrapText="1"/>
    </xf>
    <xf numFmtId="0" fontId="7" fillId="3" borderId="28" xfId="0" applyFont="1" applyFill="1" applyBorder="1"/>
    <xf numFmtId="0" fontId="10" fillId="3" borderId="28" xfId="0" applyFont="1" applyFill="1" applyBorder="1"/>
    <xf numFmtId="0" fontId="10" fillId="3" borderId="9" xfId="0" applyFont="1" applyFill="1" applyBorder="1"/>
    <xf numFmtId="164" fontId="10" fillId="3" borderId="5" xfId="0" applyNumberFormat="1" applyFont="1" applyFill="1" applyBorder="1"/>
    <xf numFmtId="4" fontId="10" fillId="3" borderId="16" xfId="0" applyNumberFormat="1" applyFont="1" applyFill="1" applyBorder="1"/>
    <xf numFmtId="4" fontId="10" fillId="3" borderId="9" xfId="0" applyNumberFormat="1" applyFont="1" applyFill="1" applyBorder="1"/>
    <xf numFmtId="4" fontId="2" fillId="2" borderId="0" xfId="0" applyNumberFormat="1" applyFont="1" applyFill="1" applyAlignment="1">
      <alignment horizontal="left" wrapText="1"/>
    </xf>
    <xf numFmtId="4" fontId="11" fillId="0" borderId="3" xfId="0" applyNumberFormat="1" applyFont="1" applyBorder="1"/>
    <xf numFmtId="164" fontId="8" fillId="0" borderId="2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164" fontId="8" fillId="0" borderId="30" xfId="0" applyNumberFormat="1" applyFont="1" applyBorder="1"/>
    <xf numFmtId="4" fontId="8" fillId="0" borderId="30" xfId="0" applyNumberFormat="1" applyFont="1" applyBorder="1"/>
    <xf numFmtId="164" fontId="0" fillId="0" borderId="30" xfId="0" applyNumberFormat="1" applyBorder="1"/>
    <xf numFmtId="4" fontId="0" fillId="0" borderId="30" xfId="0" applyNumberFormat="1" applyBorder="1"/>
    <xf numFmtId="164" fontId="12" fillId="0" borderId="30" xfId="0" applyNumberFormat="1" applyFont="1" applyBorder="1"/>
    <xf numFmtId="4" fontId="12" fillId="0" borderId="30" xfId="0" applyNumberFormat="1" applyFont="1" applyBorder="1"/>
    <xf numFmtId="164" fontId="13" fillId="0" borderId="30" xfId="0" applyNumberFormat="1" applyFont="1" applyBorder="1"/>
    <xf numFmtId="4" fontId="13" fillId="0" borderId="30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C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RowHeight="14.4" x14ac:dyDescent="0.3"/>
  <cols>
    <col min="2" max="2" width="11.5546875" bestFit="1" customWidth="1"/>
    <col min="3" max="3" width="9.88671875" style="12" bestFit="1" customWidth="1"/>
    <col min="4" max="4" width="10.88671875" style="10" bestFit="1" customWidth="1"/>
    <col min="5" max="5" width="9.88671875" style="10" customWidth="1"/>
    <col min="6" max="6" width="9.109375" style="12" customWidth="1"/>
    <col min="7" max="7" width="10.33203125" style="10" bestFit="1" customWidth="1"/>
    <col min="8" max="8" width="11.109375" style="10" customWidth="1"/>
    <col min="9" max="9" width="9.109375" style="12" customWidth="1"/>
    <col min="10" max="10" width="10.33203125" style="10" bestFit="1" customWidth="1"/>
    <col min="11" max="11" width="10.88671875" style="10" bestFit="1" customWidth="1"/>
    <col min="12" max="12" width="9.88671875" style="12" bestFit="1" customWidth="1"/>
    <col min="13" max="13" width="10.88671875" style="10" bestFit="1" customWidth="1"/>
    <col min="14" max="14" width="9.88671875" style="10" bestFit="1" customWidth="1"/>
    <col min="15" max="15" width="9.88671875" style="12" bestFit="1" customWidth="1"/>
    <col min="16" max="16" width="10.88671875" style="10" bestFit="1" customWidth="1"/>
    <col min="17" max="17" width="9.88671875" style="10" bestFit="1" customWidth="1"/>
    <col min="18" max="18" width="9.109375" style="12" customWidth="1"/>
    <col min="19" max="19" width="10.33203125" style="10" bestFit="1" customWidth="1"/>
    <col min="20" max="20" width="9.88671875" style="10" customWidth="1"/>
    <col min="21" max="21" width="9.109375" style="12" customWidth="1"/>
    <col min="22" max="22" width="10.33203125" style="10" bestFit="1" customWidth="1"/>
    <col min="23" max="23" width="12.109375" style="10" customWidth="1"/>
    <col min="24" max="24" width="9.109375" style="12" customWidth="1"/>
    <col min="25" max="25" width="10.33203125" style="10" bestFit="1" customWidth="1"/>
    <col min="26" max="26" width="9.88671875" style="10" bestFit="1" customWidth="1"/>
    <col min="27" max="27" width="9.109375" style="12" customWidth="1"/>
    <col min="28" max="28" width="10.33203125" style="10" bestFit="1" customWidth="1"/>
    <col min="29" max="29" width="9.88671875" style="10" bestFit="1" customWidth="1"/>
    <col min="30" max="30" width="9.109375" style="12" customWidth="1"/>
    <col min="31" max="31" width="10.33203125" style="10" bestFit="1" customWidth="1"/>
    <col min="32" max="32" width="10.88671875" style="10" bestFit="1" customWidth="1"/>
    <col min="33" max="33" width="9.109375" style="12" customWidth="1"/>
    <col min="34" max="34" width="10.33203125" style="10" bestFit="1" customWidth="1"/>
    <col min="35" max="35" width="10.88671875" style="10" bestFit="1" customWidth="1"/>
    <col min="36" max="36" width="9.109375" style="12" customWidth="1"/>
    <col min="37" max="37" width="10.33203125" style="10" bestFit="1" customWidth="1"/>
    <col min="38" max="38" width="9.44140625" style="10" bestFit="1" customWidth="1"/>
    <col min="39" max="39" width="9.109375" style="12" customWidth="1"/>
    <col min="40" max="40" width="10.33203125" style="10" bestFit="1" customWidth="1"/>
    <col min="41" max="41" width="9.44140625" style="10" bestFit="1" customWidth="1"/>
    <col min="42" max="42" width="9.109375" style="12" customWidth="1"/>
    <col min="43" max="43" width="10.33203125" style="10" bestFit="1" customWidth="1"/>
    <col min="44" max="44" width="9.44140625" style="10" bestFit="1" customWidth="1"/>
    <col min="45" max="45" width="10.6640625" style="12" customWidth="1"/>
    <col min="46" max="46" width="10.33203125" style="10" bestFit="1" customWidth="1"/>
    <col min="47" max="47" width="10.88671875" style="10" bestFit="1" customWidth="1"/>
    <col min="48" max="48" width="9.109375" style="12" customWidth="1"/>
    <col min="49" max="49" width="10.33203125" style="10" bestFit="1" customWidth="1"/>
    <col min="50" max="50" width="11.6640625" style="10" customWidth="1"/>
    <col min="51" max="51" width="9.109375" style="12" customWidth="1"/>
    <col min="52" max="52" width="10.33203125" style="10" bestFit="1" customWidth="1"/>
    <col min="53" max="53" width="9.44140625" style="10" bestFit="1" customWidth="1"/>
    <col min="54" max="54" width="9.109375" style="12" customWidth="1"/>
    <col min="55" max="55" width="10.33203125" style="10" bestFit="1" customWidth="1"/>
    <col min="56" max="56" width="9.44140625" style="10" bestFit="1" customWidth="1"/>
    <col min="57" max="57" width="9.109375" style="12" customWidth="1"/>
    <col min="58" max="58" width="10.33203125" style="10" bestFit="1" customWidth="1"/>
    <col min="59" max="59" width="9.44140625" style="10" bestFit="1" customWidth="1"/>
    <col min="60" max="60" width="9.109375" style="12" customWidth="1"/>
    <col min="61" max="61" width="10.33203125" style="10" bestFit="1" customWidth="1"/>
    <col min="62" max="62" width="10.44140625" style="10" customWidth="1"/>
    <col min="63" max="63" width="9.109375" style="12" customWidth="1"/>
    <col min="64" max="64" width="10.33203125" style="10" bestFit="1" customWidth="1"/>
    <col min="65" max="65" width="9.44140625" style="10" bestFit="1" customWidth="1"/>
    <col min="66" max="66" width="9.109375" style="12" customWidth="1"/>
    <col min="67" max="67" width="10.33203125" style="10" bestFit="1" customWidth="1"/>
    <col min="68" max="68" width="11" style="10" customWidth="1"/>
    <col min="69" max="69" width="9.109375" style="12" customWidth="1"/>
    <col min="70" max="70" width="10.33203125" style="10" bestFit="1" customWidth="1"/>
    <col min="71" max="71" width="10.5546875" style="10" customWidth="1"/>
    <col min="72" max="72" width="9.109375" style="12" customWidth="1"/>
    <col min="73" max="73" width="10.33203125" style="10" bestFit="1" customWidth="1"/>
    <col min="74" max="74" width="10.5546875" style="10" customWidth="1"/>
    <col min="75" max="75" width="9.109375" style="12" customWidth="1"/>
    <col min="76" max="76" width="10.33203125" style="10" bestFit="1" customWidth="1"/>
    <col min="77" max="77" width="9.88671875" style="10" bestFit="1" customWidth="1"/>
    <col min="78" max="78" width="9.109375" style="12" customWidth="1"/>
    <col min="79" max="79" width="10.33203125" style="10" bestFit="1" customWidth="1"/>
    <col min="80" max="80" width="10.88671875" style="10" customWidth="1"/>
    <col min="81" max="81" width="9.109375" style="12" customWidth="1"/>
    <col min="82" max="82" width="10.33203125" style="10" bestFit="1" customWidth="1"/>
    <col min="83" max="83" width="9.44140625" style="10" bestFit="1" customWidth="1"/>
    <col min="84" max="84" width="9.109375" style="12" customWidth="1"/>
    <col min="85" max="85" width="10.33203125" style="10" bestFit="1" customWidth="1"/>
    <col min="86" max="86" width="9.88671875" style="10" bestFit="1" customWidth="1"/>
    <col min="87" max="87" width="9.109375" style="12" customWidth="1"/>
    <col min="88" max="88" width="10.33203125" style="10" bestFit="1" customWidth="1"/>
    <col min="89" max="89" width="9.88671875" style="10" bestFit="1" customWidth="1"/>
    <col min="90" max="90" width="9.109375" style="12" customWidth="1"/>
    <col min="91" max="91" width="10.33203125" style="10" bestFit="1" customWidth="1"/>
    <col min="92" max="92" width="12" style="10" customWidth="1"/>
    <col min="93" max="93" width="9.109375" style="12" customWidth="1"/>
    <col min="94" max="94" width="10.33203125" style="10" bestFit="1" customWidth="1"/>
    <col min="95" max="95" width="9.88671875" style="10" bestFit="1" customWidth="1"/>
    <col min="96" max="96" width="9.109375" style="12" customWidth="1"/>
    <col min="97" max="97" width="10.33203125" style="10" bestFit="1" customWidth="1"/>
    <col min="98" max="98" width="9.88671875" style="10" bestFit="1" customWidth="1"/>
    <col min="99" max="99" width="9.109375" style="12" customWidth="1"/>
    <col min="100" max="100" width="10.33203125" style="10" bestFit="1" customWidth="1"/>
    <col min="101" max="101" width="10.88671875" style="10" customWidth="1"/>
    <col min="102" max="102" width="9.109375" style="12" customWidth="1"/>
    <col min="103" max="103" width="10.33203125" style="10" bestFit="1" customWidth="1"/>
    <col min="104" max="104" width="10.88671875" style="10" customWidth="1"/>
    <col min="105" max="105" width="9.109375" style="12" customWidth="1"/>
    <col min="106" max="106" width="10.33203125" style="10" bestFit="1" customWidth="1"/>
    <col min="107" max="107" width="10.88671875" style="10" customWidth="1"/>
    <col min="108" max="108" width="9.109375" style="12" customWidth="1"/>
    <col min="109" max="109" width="10.33203125" style="10" bestFit="1" customWidth="1"/>
    <col min="110" max="110" width="10.88671875" style="10" customWidth="1"/>
    <col min="111" max="111" width="9.109375" style="12" customWidth="1"/>
    <col min="112" max="112" width="10.33203125" style="10" bestFit="1" customWidth="1"/>
    <col min="113" max="113" width="10" style="10" customWidth="1"/>
    <col min="114" max="114" width="9.109375" style="12" customWidth="1"/>
    <col min="115" max="115" width="10.33203125" style="10" bestFit="1" customWidth="1"/>
    <col min="116" max="116" width="10.6640625" style="10" customWidth="1"/>
    <col min="117" max="117" width="9.109375" style="12" customWidth="1"/>
    <col min="118" max="118" width="10.33203125" style="10" bestFit="1" customWidth="1"/>
    <col min="119" max="119" width="11" style="10" customWidth="1"/>
    <col min="120" max="120" width="9.109375" style="12" customWidth="1"/>
    <col min="121" max="121" width="10.33203125" style="10" bestFit="1" customWidth="1"/>
    <col min="122" max="122" width="9.44140625" style="10" bestFit="1" customWidth="1"/>
    <col min="123" max="123" width="9.109375" style="12" customWidth="1"/>
    <col min="124" max="124" width="10.33203125" style="10" bestFit="1" customWidth="1"/>
    <col min="125" max="125" width="11.88671875" style="10" customWidth="1"/>
    <col min="126" max="126" width="9.109375" style="12" customWidth="1"/>
    <col min="127" max="127" width="10.33203125" style="10" bestFit="1" customWidth="1"/>
    <col min="128" max="128" width="11.33203125" style="10" customWidth="1"/>
    <col min="129" max="129" width="9.109375" style="12" customWidth="1"/>
    <col min="130" max="130" width="10.33203125" style="10" bestFit="1" customWidth="1"/>
    <col min="131" max="131" width="10.33203125" style="10" customWidth="1"/>
    <col min="132" max="132" width="9.109375" style="12" customWidth="1"/>
    <col min="133" max="133" width="10.33203125" style="10" bestFit="1" customWidth="1"/>
    <col min="134" max="134" width="9.88671875" style="10" bestFit="1" customWidth="1"/>
    <col min="135" max="135" width="9.109375" style="12" customWidth="1"/>
    <col min="136" max="136" width="10.33203125" style="10" bestFit="1" customWidth="1"/>
    <col min="137" max="137" width="9.44140625" style="10" bestFit="1" customWidth="1"/>
    <col min="138" max="138" width="13.5546875" style="12" customWidth="1"/>
    <col min="139" max="139" width="13.5546875" style="10" customWidth="1"/>
    <col min="140" max="140" width="9.109375" style="10"/>
    <col min="141" max="141" width="1.6640625" style="10" customWidth="1"/>
    <col min="142" max="144" width="9.109375" style="10"/>
    <col min="145" max="145" width="1.6640625" style="10" customWidth="1"/>
    <col min="146" max="147" width="9.109375" style="10"/>
    <col min="149" max="149" width="1.6640625" customWidth="1"/>
    <col min="153" max="153" width="1.6640625" customWidth="1"/>
    <col min="157" max="157" width="1.6640625" customWidth="1"/>
    <col min="161" max="161" width="1.6640625" customWidth="1"/>
    <col min="165" max="165" width="1.6640625" customWidth="1"/>
    <col min="166" max="166" width="12.109375" customWidth="1"/>
    <col min="169" max="169" width="1.6640625" customWidth="1"/>
    <col min="173" max="173" width="1.6640625" customWidth="1"/>
    <col min="177" max="177" width="1.6640625" customWidth="1"/>
    <col min="181" max="181" width="1.6640625" customWidth="1"/>
  </cols>
  <sheetData>
    <row r="1" spans="1:263" s="22" customFormat="1" ht="7.5" customHeight="1" x14ac:dyDescent="0.3">
      <c r="C1" s="23"/>
      <c r="D1" s="24"/>
      <c r="E1" s="24"/>
      <c r="F1" s="23"/>
      <c r="G1" s="24"/>
      <c r="H1" s="24"/>
      <c r="I1" s="23"/>
      <c r="J1" s="24"/>
      <c r="K1" s="24"/>
      <c r="L1" s="23"/>
      <c r="M1" s="24"/>
      <c r="N1" s="24"/>
      <c r="O1" s="23"/>
      <c r="P1" s="24"/>
      <c r="Q1" s="24"/>
      <c r="R1" s="23"/>
      <c r="S1" s="24"/>
      <c r="T1" s="24"/>
      <c r="U1" s="23"/>
      <c r="V1" s="24"/>
      <c r="W1" s="24"/>
      <c r="X1" s="23"/>
      <c r="Y1" s="24"/>
      <c r="Z1" s="24"/>
      <c r="AA1" s="23"/>
      <c r="AB1" s="24"/>
      <c r="AC1" s="24"/>
      <c r="AD1" s="23"/>
      <c r="AE1" s="24"/>
      <c r="AF1" s="24"/>
      <c r="AG1" s="23"/>
      <c r="AH1" s="24"/>
      <c r="AI1" s="24"/>
      <c r="AJ1" s="23"/>
      <c r="AK1" s="24"/>
      <c r="AL1" s="24"/>
      <c r="AM1" s="23"/>
      <c r="AN1" s="24"/>
      <c r="AO1" s="24"/>
      <c r="AP1" s="23"/>
      <c r="AQ1" s="24"/>
      <c r="AR1" s="24"/>
      <c r="AS1" s="23"/>
      <c r="AT1" s="24"/>
      <c r="AU1" s="24"/>
      <c r="AV1" s="23"/>
      <c r="AW1" s="24"/>
      <c r="AX1" s="24"/>
      <c r="AY1" s="23"/>
      <c r="AZ1" s="24"/>
      <c r="BA1" s="24"/>
      <c r="BB1" s="23"/>
      <c r="BC1" s="24"/>
      <c r="BD1" s="24"/>
      <c r="BE1" s="23"/>
      <c r="BF1" s="24"/>
      <c r="BG1" s="24"/>
      <c r="BH1" s="23"/>
      <c r="BI1" s="24"/>
      <c r="BJ1" s="24"/>
      <c r="BK1" s="23"/>
      <c r="BL1" s="24"/>
      <c r="BM1" s="24"/>
      <c r="BN1" s="23"/>
      <c r="BO1" s="24"/>
      <c r="BP1" s="24"/>
      <c r="BQ1" s="23"/>
      <c r="BR1" s="24"/>
      <c r="BS1" s="24"/>
      <c r="BT1" s="23"/>
      <c r="BU1" s="24"/>
      <c r="BV1" s="24"/>
      <c r="BW1" s="23"/>
      <c r="BX1" s="24"/>
      <c r="BY1" s="24"/>
      <c r="BZ1" s="23"/>
      <c r="CA1" s="24"/>
      <c r="CB1" s="24"/>
      <c r="CC1" s="23"/>
      <c r="CD1" s="24"/>
      <c r="CE1" s="24"/>
      <c r="CF1" s="23"/>
      <c r="CG1" s="24"/>
      <c r="CH1" s="24"/>
      <c r="CI1" s="23"/>
      <c r="CJ1" s="24"/>
      <c r="CK1" s="24"/>
      <c r="CL1" s="23"/>
      <c r="CM1" s="24"/>
      <c r="CN1" s="24"/>
      <c r="CO1" s="23"/>
      <c r="CP1" s="24"/>
      <c r="CQ1" s="24"/>
      <c r="CR1" s="23"/>
      <c r="CS1" s="24"/>
      <c r="CT1" s="24"/>
      <c r="CU1" s="23"/>
      <c r="CV1" s="24"/>
      <c r="CW1" s="24"/>
      <c r="CX1" s="23"/>
      <c r="CY1" s="24"/>
      <c r="CZ1" s="24"/>
      <c r="DA1" s="23"/>
      <c r="DB1" s="24"/>
      <c r="DC1" s="24"/>
      <c r="DD1" s="23"/>
      <c r="DE1" s="24"/>
      <c r="DF1" s="24"/>
      <c r="DG1" s="23"/>
      <c r="DH1" s="24"/>
      <c r="DI1" s="24"/>
      <c r="DJ1" s="23"/>
      <c r="DK1" s="24"/>
      <c r="DL1" s="24"/>
      <c r="DM1" s="23"/>
      <c r="DN1" s="24"/>
      <c r="DO1" s="24"/>
      <c r="DP1" s="23"/>
      <c r="DQ1" s="24"/>
      <c r="DR1" s="24"/>
      <c r="DS1" s="23"/>
      <c r="DT1" s="24"/>
      <c r="DU1" s="24"/>
      <c r="DV1" s="23"/>
      <c r="DW1" s="24"/>
      <c r="DX1" s="24"/>
      <c r="DY1" s="23"/>
      <c r="DZ1" s="24"/>
      <c r="EA1" s="24"/>
      <c r="EB1" s="23"/>
      <c r="EC1" s="24"/>
      <c r="ED1" s="24"/>
      <c r="EE1" s="23"/>
      <c r="EF1" s="24"/>
      <c r="EG1" s="24"/>
      <c r="EH1" s="23"/>
      <c r="EI1" s="24"/>
      <c r="EJ1" s="24"/>
      <c r="EK1" s="24"/>
      <c r="EL1" s="24"/>
      <c r="EM1" s="24"/>
      <c r="EN1" s="24"/>
      <c r="EO1" s="24"/>
      <c r="EP1" s="24"/>
      <c r="EQ1" s="24"/>
    </row>
    <row r="2" spans="1:263" s="28" customFormat="1" ht="21" x14ac:dyDescent="0.4">
      <c r="B2" s="25" t="s">
        <v>18</v>
      </c>
      <c r="C2" s="113" t="s">
        <v>67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98"/>
      <c r="AB2" s="98"/>
      <c r="AC2" s="98"/>
      <c r="AD2" s="26"/>
      <c r="AE2" s="27"/>
      <c r="AF2" s="27"/>
      <c r="AG2" s="26"/>
      <c r="AH2" s="27"/>
      <c r="AI2" s="27"/>
      <c r="AJ2" s="26"/>
      <c r="AK2" s="27"/>
      <c r="AL2" s="27"/>
      <c r="AM2" s="26"/>
      <c r="AN2" s="27"/>
      <c r="AO2" s="27"/>
      <c r="AP2" s="26"/>
      <c r="AQ2" s="27"/>
      <c r="AR2" s="27"/>
      <c r="AS2" s="26"/>
      <c r="AT2" s="27"/>
      <c r="AU2" s="27"/>
      <c r="AV2" s="26"/>
      <c r="AW2" s="27"/>
      <c r="AX2" s="27"/>
      <c r="AY2" s="26"/>
      <c r="AZ2" s="27"/>
      <c r="BA2" s="27"/>
      <c r="BB2" s="26"/>
      <c r="BC2" s="27"/>
      <c r="BD2" s="27"/>
      <c r="BE2" s="26"/>
      <c r="BF2" s="27"/>
      <c r="BG2" s="27"/>
      <c r="BH2" s="26"/>
      <c r="BI2" s="27"/>
      <c r="BJ2" s="27"/>
      <c r="BK2" s="26"/>
      <c r="BL2" s="27"/>
      <c r="BM2" s="27"/>
      <c r="BN2" s="26"/>
      <c r="BO2" s="27"/>
      <c r="BP2" s="27"/>
      <c r="BQ2" s="26"/>
      <c r="BR2" s="27"/>
      <c r="BS2" s="27"/>
      <c r="BT2" s="26"/>
      <c r="BU2" s="27"/>
      <c r="BV2" s="27"/>
      <c r="BW2" s="26"/>
      <c r="BX2" s="27"/>
      <c r="BY2" s="27"/>
      <c r="BZ2" s="26"/>
      <c r="CA2" s="27"/>
      <c r="CB2" s="27"/>
      <c r="CC2" s="26"/>
      <c r="CD2" s="27"/>
      <c r="CE2" s="27"/>
      <c r="CF2" s="26"/>
      <c r="CG2" s="27"/>
      <c r="CH2" s="27"/>
      <c r="CI2" s="26"/>
      <c r="CJ2" s="27"/>
      <c r="CK2" s="27"/>
      <c r="CL2" s="26"/>
      <c r="CM2" s="27"/>
      <c r="CN2" s="27"/>
      <c r="CO2" s="26"/>
      <c r="CP2" s="27"/>
      <c r="CQ2" s="27"/>
      <c r="CR2" s="26"/>
      <c r="CS2" s="27"/>
      <c r="CT2" s="27"/>
      <c r="CU2" s="26"/>
      <c r="CV2" s="27"/>
      <c r="CW2" s="27"/>
      <c r="CX2" s="26"/>
      <c r="CY2" s="27"/>
      <c r="CZ2" s="27"/>
      <c r="DA2" s="26"/>
      <c r="DB2" s="27"/>
      <c r="DC2" s="27"/>
      <c r="DD2" s="26"/>
      <c r="DE2" s="27"/>
      <c r="DF2" s="27"/>
      <c r="DG2" s="26"/>
      <c r="DH2" s="27"/>
      <c r="DI2" s="27"/>
      <c r="DJ2" s="26"/>
      <c r="DK2" s="27"/>
      <c r="DL2" s="27"/>
      <c r="DM2" s="26"/>
      <c r="DN2" s="27"/>
      <c r="DO2" s="27"/>
      <c r="DP2" s="26"/>
      <c r="DQ2" s="27"/>
      <c r="DR2" s="27"/>
      <c r="DS2" s="26"/>
      <c r="DT2" s="27"/>
      <c r="DU2" s="27"/>
      <c r="DV2" s="26"/>
      <c r="DW2" s="27"/>
      <c r="DX2" s="27"/>
      <c r="DY2" s="26"/>
      <c r="DZ2" s="27"/>
      <c r="EA2" s="27"/>
      <c r="EB2" s="26"/>
      <c r="EC2" s="27"/>
      <c r="ED2" s="27"/>
      <c r="EE2" s="26"/>
      <c r="EF2" s="27"/>
      <c r="EG2" s="27"/>
      <c r="EH2" s="26"/>
      <c r="EI2" s="27"/>
      <c r="EJ2" s="27"/>
      <c r="EK2" s="27"/>
      <c r="EL2" s="27"/>
      <c r="EM2" s="27"/>
      <c r="EN2" s="27"/>
      <c r="EO2" s="27"/>
      <c r="EP2" s="27"/>
      <c r="EQ2" s="27"/>
    </row>
    <row r="3" spans="1:263" s="28" customFormat="1" ht="16.2" thickBot="1" x14ac:dyDescent="0.35">
      <c r="C3" s="29"/>
      <c r="D3" s="30"/>
      <c r="E3" s="30"/>
      <c r="F3" s="26"/>
      <c r="G3" s="27"/>
      <c r="H3" s="27"/>
      <c r="I3" s="26"/>
      <c r="J3" s="27"/>
      <c r="K3" s="27"/>
      <c r="L3" s="26"/>
      <c r="M3" s="27"/>
      <c r="N3" s="27"/>
      <c r="O3" s="26"/>
      <c r="P3" s="27"/>
      <c r="Q3" s="27"/>
      <c r="R3" s="26"/>
      <c r="S3" s="27"/>
      <c r="T3" s="27"/>
      <c r="U3" s="26"/>
      <c r="V3" s="27"/>
      <c r="W3" s="27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M3" s="26"/>
      <c r="AN3" s="27"/>
      <c r="AO3" s="27"/>
      <c r="AP3" s="26"/>
      <c r="AQ3" s="27"/>
      <c r="AR3" s="27"/>
      <c r="AS3" s="26"/>
      <c r="AT3" s="27"/>
      <c r="AU3" s="27"/>
      <c r="AV3" s="26"/>
      <c r="AW3" s="27"/>
      <c r="AX3" s="27"/>
      <c r="AY3" s="26"/>
      <c r="AZ3" s="27"/>
      <c r="BA3" s="27"/>
      <c r="BB3" s="26"/>
      <c r="BC3" s="27"/>
      <c r="BD3" s="27"/>
      <c r="BE3" s="26"/>
      <c r="BF3" s="27"/>
      <c r="BG3" s="27"/>
      <c r="BH3" s="26"/>
      <c r="BI3" s="27"/>
      <c r="BJ3" s="27"/>
      <c r="BK3" s="26"/>
      <c r="BL3" s="27"/>
      <c r="BM3" s="27"/>
      <c r="BN3" s="26"/>
      <c r="BO3" s="27"/>
      <c r="BP3" s="27"/>
      <c r="BQ3" s="26"/>
      <c r="BR3" s="27"/>
      <c r="BS3" s="27"/>
      <c r="BT3" s="26"/>
      <c r="BU3" s="27"/>
      <c r="BV3" s="27"/>
      <c r="BW3" s="26"/>
      <c r="BX3" s="27"/>
      <c r="BY3" s="27"/>
      <c r="BZ3" s="26"/>
      <c r="CA3" s="27"/>
      <c r="CB3" s="27"/>
      <c r="CC3" s="26"/>
      <c r="CD3" s="27"/>
      <c r="CE3" s="27"/>
      <c r="CF3" s="26"/>
      <c r="CG3" s="27"/>
      <c r="CH3" s="27"/>
      <c r="CI3" s="26"/>
      <c r="CJ3" s="27"/>
      <c r="CK3" s="27"/>
      <c r="CL3" s="26"/>
      <c r="CM3" s="27"/>
      <c r="CN3" s="27"/>
      <c r="CO3" s="26"/>
      <c r="CP3" s="27"/>
      <c r="CQ3" s="27"/>
      <c r="CR3" s="26"/>
      <c r="CS3" s="27"/>
      <c r="CT3" s="27"/>
      <c r="CU3" s="26"/>
      <c r="CV3" s="27"/>
      <c r="CW3" s="27"/>
      <c r="CX3" s="26"/>
      <c r="CY3" s="27"/>
      <c r="CZ3" s="27"/>
      <c r="DA3" s="26"/>
      <c r="DB3" s="27"/>
      <c r="DC3" s="27"/>
      <c r="DD3" s="26"/>
      <c r="DE3" s="27"/>
      <c r="DF3" s="27"/>
      <c r="DG3" s="26"/>
      <c r="DH3" s="27"/>
      <c r="DI3" s="27"/>
      <c r="DJ3" s="26"/>
      <c r="DK3" s="27"/>
      <c r="DL3" s="27"/>
      <c r="DM3" s="26"/>
      <c r="DN3" s="27"/>
      <c r="DO3" s="27"/>
      <c r="DP3" s="26"/>
      <c r="DQ3" s="27"/>
      <c r="DR3" s="27"/>
      <c r="DS3" s="26"/>
      <c r="DT3" s="27"/>
      <c r="DU3" s="27"/>
      <c r="DV3" s="26"/>
      <c r="DW3" s="27"/>
      <c r="DX3" s="27"/>
      <c r="DY3" s="26"/>
      <c r="DZ3" s="27"/>
      <c r="EA3" s="27"/>
      <c r="EB3" s="26"/>
      <c r="EC3" s="27"/>
      <c r="ED3" s="27"/>
      <c r="EE3" s="26"/>
      <c r="EF3" s="27"/>
      <c r="EG3" s="27"/>
      <c r="EH3" s="26"/>
      <c r="EI3" s="27"/>
      <c r="EJ3" s="27"/>
      <c r="EK3" s="27"/>
      <c r="EL3" s="27"/>
      <c r="EM3" s="27"/>
      <c r="EN3" s="27"/>
      <c r="EO3" s="27"/>
      <c r="EP3" s="27"/>
      <c r="EQ3" s="27"/>
    </row>
    <row r="4" spans="1:263" s="5" customFormat="1" ht="45" customHeight="1" x14ac:dyDescent="0.3">
      <c r="A4" s="117" t="s">
        <v>0</v>
      </c>
      <c r="B4" s="118"/>
      <c r="C4" s="114" t="s">
        <v>24</v>
      </c>
      <c r="D4" s="115"/>
      <c r="E4" s="116"/>
      <c r="F4" s="114" t="s">
        <v>25</v>
      </c>
      <c r="G4" s="115"/>
      <c r="H4" s="116"/>
      <c r="I4" s="114" t="s">
        <v>75</v>
      </c>
      <c r="J4" s="115"/>
      <c r="K4" s="116"/>
      <c r="L4" s="114" t="s">
        <v>69</v>
      </c>
      <c r="M4" s="115"/>
      <c r="N4" s="116"/>
      <c r="O4" s="114" t="s">
        <v>26</v>
      </c>
      <c r="P4" s="115"/>
      <c r="Q4" s="116"/>
      <c r="R4" s="114" t="s">
        <v>27</v>
      </c>
      <c r="S4" s="115"/>
      <c r="T4" s="116"/>
      <c r="U4" s="114" t="s">
        <v>28</v>
      </c>
      <c r="V4" s="115"/>
      <c r="W4" s="116"/>
      <c r="X4" s="114" t="s">
        <v>29</v>
      </c>
      <c r="Y4" s="115"/>
      <c r="Z4" s="116"/>
      <c r="AA4" s="114" t="s">
        <v>80</v>
      </c>
      <c r="AB4" s="115"/>
      <c r="AC4" s="116"/>
      <c r="AD4" s="114" t="s">
        <v>93</v>
      </c>
      <c r="AE4" s="115"/>
      <c r="AF4" s="116"/>
      <c r="AG4" s="114" t="s">
        <v>30</v>
      </c>
      <c r="AH4" s="115"/>
      <c r="AI4" s="116"/>
      <c r="AJ4" s="114" t="s">
        <v>31</v>
      </c>
      <c r="AK4" s="115"/>
      <c r="AL4" s="116"/>
      <c r="AM4" s="114" t="s">
        <v>83</v>
      </c>
      <c r="AN4" s="115"/>
      <c r="AO4" s="116"/>
      <c r="AP4" s="114" t="s">
        <v>32</v>
      </c>
      <c r="AQ4" s="115"/>
      <c r="AR4" s="116"/>
      <c r="AS4" s="114" t="s">
        <v>33</v>
      </c>
      <c r="AT4" s="115"/>
      <c r="AU4" s="116"/>
      <c r="AV4" s="114" t="s">
        <v>34</v>
      </c>
      <c r="AW4" s="115"/>
      <c r="AX4" s="116"/>
      <c r="AY4" s="114" t="s">
        <v>35</v>
      </c>
      <c r="AZ4" s="115"/>
      <c r="BA4" s="116"/>
      <c r="BB4" s="114" t="s">
        <v>36</v>
      </c>
      <c r="BC4" s="115"/>
      <c r="BD4" s="116"/>
      <c r="BE4" s="114" t="s">
        <v>72</v>
      </c>
      <c r="BF4" s="115"/>
      <c r="BG4" s="116"/>
      <c r="BH4" s="114" t="s">
        <v>53</v>
      </c>
      <c r="BI4" s="115"/>
      <c r="BJ4" s="116"/>
      <c r="BK4" s="114" t="s">
        <v>37</v>
      </c>
      <c r="BL4" s="115"/>
      <c r="BM4" s="116"/>
      <c r="BN4" s="114" t="s">
        <v>70</v>
      </c>
      <c r="BO4" s="115"/>
      <c r="BP4" s="116"/>
      <c r="BQ4" s="114" t="s">
        <v>94</v>
      </c>
      <c r="BR4" s="115"/>
      <c r="BS4" s="116"/>
      <c r="BT4" s="114" t="s">
        <v>77</v>
      </c>
      <c r="BU4" s="115"/>
      <c r="BV4" s="116"/>
      <c r="BW4" s="114" t="s">
        <v>38</v>
      </c>
      <c r="BX4" s="115"/>
      <c r="BY4" s="116"/>
      <c r="BZ4" s="114" t="s">
        <v>39</v>
      </c>
      <c r="CA4" s="115"/>
      <c r="CB4" s="116"/>
      <c r="CC4" s="114" t="s">
        <v>40</v>
      </c>
      <c r="CD4" s="115"/>
      <c r="CE4" s="116"/>
      <c r="CF4" s="114" t="s">
        <v>81</v>
      </c>
      <c r="CG4" s="115"/>
      <c r="CH4" s="116"/>
      <c r="CI4" s="114" t="s">
        <v>41</v>
      </c>
      <c r="CJ4" s="115"/>
      <c r="CK4" s="116"/>
      <c r="CL4" s="114" t="s">
        <v>84</v>
      </c>
      <c r="CM4" s="115"/>
      <c r="CN4" s="116"/>
      <c r="CO4" s="114" t="s">
        <v>91</v>
      </c>
      <c r="CP4" s="115"/>
      <c r="CQ4" s="116"/>
      <c r="CR4" s="114" t="s">
        <v>42</v>
      </c>
      <c r="CS4" s="115"/>
      <c r="CT4" s="116"/>
      <c r="CU4" s="114" t="s">
        <v>97</v>
      </c>
      <c r="CV4" s="115"/>
      <c r="CW4" s="116"/>
      <c r="CX4" s="114" t="s">
        <v>43</v>
      </c>
      <c r="CY4" s="115"/>
      <c r="CZ4" s="116"/>
      <c r="DA4" s="114" t="s">
        <v>88</v>
      </c>
      <c r="DB4" s="115"/>
      <c r="DC4" s="116"/>
      <c r="DD4" s="114" t="s">
        <v>68</v>
      </c>
      <c r="DE4" s="115"/>
      <c r="DF4" s="116"/>
      <c r="DG4" s="114" t="s">
        <v>73</v>
      </c>
      <c r="DH4" s="115"/>
      <c r="DI4" s="116"/>
      <c r="DJ4" s="114" t="s">
        <v>44</v>
      </c>
      <c r="DK4" s="115"/>
      <c r="DL4" s="116"/>
      <c r="DM4" s="114" t="s">
        <v>45</v>
      </c>
      <c r="DN4" s="115"/>
      <c r="DO4" s="116"/>
      <c r="DP4" s="114" t="s">
        <v>46</v>
      </c>
      <c r="DQ4" s="115"/>
      <c r="DR4" s="116"/>
      <c r="DS4" s="114" t="s">
        <v>47</v>
      </c>
      <c r="DT4" s="115"/>
      <c r="DU4" s="116"/>
      <c r="DV4" s="114" t="s">
        <v>19</v>
      </c>
      <c r="DW4" s="115"/>
      <c r="DX4" s="116"/>
      <c r="DY4" s="114" t="s">
        <v>64</v>
      </c>
      <c r="DZ4" s="115"/>
      <c r="EA4" s="116"/>
      <c r="EB4" s="114" t="s">
        <v>89</v>
      </c>
      <c r="EC4" s="115"/>
      <c r="ED4" s="116"/>
      <c r="EE4" s="114" t="s">
        <v>48</v>
      </c>
      <c r="EF4" s="115"/>
      <c r="EG4" s="116"/>
      <c r="EH4" s="88" t="s">
        <v>20</v>
      </c>
      <c r="EI4" s="89" t="s">
        <v>20</v>
      </c>
      <c r="EJ4" s="7"/>
      <c r="EK4" s="8"/>
      <c r="EL4" s="7"/>
      <c r="EM4" s="7"/>
      <c r="EN4" s="7"/>
      <c r="EO4" s="8"/>
      <c r="EP4" s="7"/>
      <c r="EQ4" s="7"/>
      <c r="ER4" s="4"/>
      <c r="ET4" s="4"/>
      <c r="EU4" s="4"/>
      <c r="EV4" s="4"/>
      <c r="EX4" s="4"/>
      <c r="EY4" s="4"/>
      <c r="EZ4" s="4"/>
      <c r="FB4" s="4"/>
      <c r="FC4" s="4"/>
      <c r="FD4" s="4"/>
      <c r="FF4" s="4"/>
      <c r="FG4" s="4"/>
      <c r="FH4" s="4"/>
      <c r="FJ4" s="4"/>
      <c r="FK4" s="4"/>
      <c r="FL4" s="4"/>
      <c r="FN4" s="4"/>
      <c r="FO4" s="4"/>
      <c r="FP4" s="4"/>
      <c r="FR4" s="4"/>
      <c r="FS4" s="4"/>
      <c r="FT4" s="4"/>
      <c r="FV4" s="4"/>
      <c r="FW4" s="4"/>
      <c r="FX4" s="4"/>
      <c r="FZ4" s="4"/>
      <c r="GA4" s="4"/>
      <c r="GB4" s="4"/>
    </row>
    <row r="5" spans="1:263" ht="45" customHeight="1" thickBot="1" x14ac:dyDescent="0.35">
      <c r="A5" s="80" t="s">
        <v>1</v>
      </c>
      <c r="B5" s="81" t="s">
        <v>85</v>
      </c>
      <c r="C5" s="45" t="s">
        <v>2</v>
      </c>
      <c r="D5" s="44" t="s">
        <v>3</v>
      </c>
      <c r="E5" s="46" t="s">
        <v>4</v>
      </c>
      <c r="F5" s="45" t="s">
        <v>2</v>
      </c>
      <c r="G5" s="44" t="s">
        <v>3</v>
      </c>
      <c r="H5" s="46" t="s">
        <v>4</v>
      </c>
      <c r="I5" s="45" t="s">
        <v>2</v>
      </c>
      <c r="J5" s="44" t="s">
        <v>3</v>
      </c>
      <c r="K5" s="46" t="s">
        <v>4</v>
      </c>
      <c r="L5" s="45" t="s">
        <v>2</v>
      </c>
      <c r="M5" s="44" t="s">
        <v>3</v>
      </c>
      <c r="N5" s="46" t="s">
        <v>4</v>
      </c>
      <c r="O5" s="45" t="s">
        <v>2</v>
      </c>
      <c r="P5" s="44" t="s">
        <v>3</v>
      </c>
      <c r="Q5" s="46" t="s">
        <v>4</v>
      </c>
      <c r="R5" s="45" t="s">
        <v>2</v>
      </c>
      <c r="S5" s="44" t="s">
        <v>3</v>
      </c>
      <c r="T5" s="46" t="s">
        <v>4</v>
      </c>
      <c r="U5" s="45" t="s">
        <v>2</v>
      </c>
      <c r="V5" s="44" t="s">
        <v>3</v>
      </c>
      <c r="W5" s="46" t="s">
        <v>4</v>
      </c>
      <c r="X5" s="45" t="s">
        <v>2</v>
      </c>
      <c r="Y5" s="44" t="s">
        <v>3</v>
      </c>
      <c r="Z5" s="46" t="s">
        <v>4</v>
      </c>
      <c r="AA5" s="45" t="s">
        <v>2</v>
      </c>
      <c r="AB5" s="44" t="s">
        <v>3</v>
      </c>
      <c r="AC5" s="46" t="s">
        <v>4</v>
      </c>
      <c r="AD5" s="45" t="s">
        <v>2</v>
      </c>
      <c r="AE5" s="44" t="s">
        <v>3</v>
      </c>
      <c r="AF5" s="46" t="s">
        <v>4</v>
      </c>
      <c r="AG5" s="45" t="s">
        <v>2</v>
      </c>
      <c r="AH5" s="44" t="s">
        <v>3</v>
      </c>
      <c r="AI5" s="46" t="s">
        <v>4</v>
      </c>
      <c r="AJ5" s="45" t="s">
        <v>2</v>
      </c>
      <c r="AK5" s="44" t="s">
        <v>3</v>
      </c>
      <c r="AL5" s="46" t="s">
        <v>4</v>
      </c>
      <c r="AM5" s="45" t="s">
        <v>2</v>
      </c>
      <c r="AN5" s="44" t="s">
        <v>3</v>
      </c>
      <c r="AO5" s="46" t="s">
        <v>4</v>
      </c>
      <c r="AP5" s="45" t="s">
        <v>2</v>
      </c>
      <c r="AQ5" s="44" t="s">
        <v>3</v>
      </c>
      <c r="AR5" s="46" t="s">
        <v>4</v>
      </c>
      <c r="AS5" s="45" t="s">
        <v>2</v>
      </c>
      <c r="AT5" s="44" t="s">
        <v>3</v>
      </c>
      <c r="AU5" s="46" t="s">
        <v>4</v>
      </c>
      <c r="AV5" s="45" t="s">
        <v>2</v>
      </c>
      <c r="AW5" s="44" t="s">
        <v>3</v>
      </c>
      <c r="AX5" s="46" t="s">
        <v>4</v>
      </c>
      <c r="AY5" s="45" t="s">
        <v>2</v>
      </c>
      <c r="AZ5" s="44" t="s">
        <v>3</v>
      </c>
      <c r="BA5" s="46" t="s">
        <v>4</v>
      </c>
      <c r="BB5" s="45" t="s">
        <v>2</v>
      </c>
      <c r="BC5" s="44" t="s">
        <v>3</v>
      </c>
      <c r="BD5" s="46" t="s">
        <v>4</v>
      </c>
      <c r="BE5" s="45" t="s">
        <v>2</v>
      </c>
      <c r="BF5" s="44" t="s">
        <v>3</v>
      </c>
      <c r="BG5" s="46" t="s">
        <v>4</v>
      </c>
      <c r="BH5" s="45" t="s">
        <v>2</v>
      </c>
      <c r="BI5" s="44" t="s">
        <v>3</v>
      </c>
      <c r="BJ5" s="46" t="s">
        <v>4</v>
      </c>
      <c r="BK5" s="45" t="s">
        <v>2</v>
      </c>
      <c r="BL5" s="44" t="s">
        <v>3</v>
      </c>
      <c r="BM5" s="46" t="s">
        <v>4</v>
      </c>
      <c r="BN5" s="45" t="s">
        <v>2</v>
      </c>
      <c r="BO5" s="44" t="s">
        <v>3</v>
      </c>
      <c r="BP5" s="46" t="s">
        <v>4</v>
      </c>
      <c r="BQ5" s="45" t="s">
        <v>2</v>
      </c>
      <c r="BR5" s="44" t="s">
        <v>3</v>
      </c>
      <c r="BS5" s="46" t="s">
        <v>4</v>
      </c>
      <c r="BT5" s="45" t="s">
        <v>2</v>
      </c>
      <c r="BU5" s="44" t="s">
        <v>3</v>
      </c>
      <c r="BV5" s="46" t="s">
        <v>4</v>
      </c>
      <c r="BW5" s="45" t="s">
        <v>2</v>
      </c>
      <c r="BX5" s="44" t="s">
        <v>3</v>
      </c>
      <c r="BY5" s="46" t="s">
        <v>4</v>
      </c>
      <c r="BZ5" s="45" t="s">
        <v>2</v>
      </c>
      <c r="CA5" s="44" t="s">
        <v>3</v>
      </c>
      <c r="CB5" s="46" t="s">
        <v>4</v>
      </c>
      <c r="CC5" s="45" t="s">
        <v>2</v>
      </c>
      <c r="CD5" s="44" t="s">
        <v>3</v>
      </c>
      <c r="CE5" s="46" t="s">
        <v>4</v>
      </c>
      <c r="CF5" s="45" t="s">
        <v>2</v>
      </c>
      <c r="CG5" s="44" t="s">
        <v>3</v>
      </c>
      <c r="CH5" s="46" t="s">
        <v>4</v>
      </c>
      <c r="CI5" s="45" t="s">
        <v>2</v>
      </c>
      <c r="CJ5" s="44" t="s">
        <v>3</v>
      </c>
      <c r="CK5" s="46" t="s">
        <v>4</v>
      </c>
      <c r="CL5" s="45" t="s">
        <v>2</v>
      </c>
      <c r="CM5" s="44" t="s">
        <v>3</v>
      </c>
      <c r="CN5" s="46" t="s">
        <v>4</v>
      </c>
      <c r="CO5" s="45" t="s">
        <v>2</v>
      </c>
      <c r="CP5" s="44" t="s">
        <v>3</v>
      </c>
      <c r="CQ5" s="46" t="s">
        <v>4</v>
      </c>
      <c r="CR5" s="45" t="s">
        <v>2</v>
      </c>
      <c r="CS5" s="44" t="s">
        <v>3</v>
      </c>
      <c r="CT5" s="46" t="s">
        <v>4</v>
      </c>
      <c r="CU5" s="45" t="s">
        <v>2</v>
      </c>
      <c r="CV5" s="44" t="s">
        <v>3</v>
      </c>
      <c r="CW5" s="46" t="s">
        <v>4</v>
      </c>
      <c r="CX5" s="45" t="s">
        <v>2</v>
      </c>
      <c r="CY5" s="44" t="s">
        <v>3</v>
      </c>
      <c r="CZ5" s="46" t="s">
        <v>4</v>
      </c>
      <c r="DA5" s="45" t="s">
        <v>2</v>
      </c>
      <c r="DB5" s="44" t="s">
        <v>3</v>
      </c>
      <c r="DC5" s="46" t="s">
        <v>4</v>
      </c>
      <c r="DD5" s="45" t="s">
        <v>2</v>
      </c>
      <c r="DE5" s="44" t="s">
        <v>3</v>
      </c>
      <c r="DF5" s="46" t="s">
        <v>4</v>
      </c>
      <c r="DG5" s="45" t="s">
        <v>2</v>
      </c>
      <c r="DH5" s="44" t="s">
        <v>3</v>
      </c>
      <c r="DI5" s="46" t="s">
        <v>4</v>
      </c>
      <c r="DJ5" s="45" t="s">
        <v>2</v>
      </c>
      <c r="DK5" s="44" t="s">
        <v>3</v>
      </c>
      <c r="DL5" s="46" t="s">
        <v>4</v>
      </c>
      <c r="DM5" s="45" t="s">
        <v>2</v>
      </c>
      <c r="DN5" s="44" t="s">
        <v>3</v>
      </c>
      <c r="DO5" s="46" t="s">
        <v>4</v>
      </c>
      <c r="DP5" s="45" t="s">
        <v>2</v>
      </c>
      <c r="DQ5" s="44" t="s">
        <v>3</v>
      </c>
      <c r="DR5" s="46" t="s">
        <v>4</v>
      </c>
      <c r="DS5" s="45" t="s">
        <v>2</v>
      </c>
      <c r="DT5" s="44" t="s">
        <v>3</v>
      </c>
      <c r="DU5" s="46" t="s">
        <v>4</v>
      </c>
      <c r="DV5" s="45" t="s">
        <v>2</v>
      </c>
      <c r="DW5" s="44" t="s">
        <v>3</v>
      </c>
      <c r="DX5" s="46" t="s">
        <v>4</v>
      </c>
      <c r="DY5" s="45" t="s">
        <v>2</v>
      </c>
      <c r="DZ5" s="44" t="s">
        <v>3</v>
      </c>
      <c r="EA5" s="46" t="s">
        <v>4</v>
      </c>
      <c r="EB5" s="45" t="s">
        <v>2</v>
      </c>
      <c r="EC5" s="44" t="s">
        <v>3</v>
      </c>
      <c r="ED5" s="46" t="s">
        <v>4</v>
      </c>
      <c r="EE5" s="45" t="s">
        <v>2</v>
      </c>
      <c r="EF5" s="44" t="s">
        <v>3</v>
      </c>
      <c r="EG5" s="46" t="s">
        <v>4</v>
      </c>
      <c r="EH5" s="45" t="s">
        <v>21</v>
      </c>
      <c r="EI5" s="46" t="s">
        <v>22</v>
      </c>
      <c r="EJ5" s="6"/>
      <c r="EK5" s="9"/>
      <c r="EL5" s="6"/>
      <c r="EM5" s="6"/>
      <c r="EN5" s="6"/>
      <c r="EO5" s="9"/>
      <c r="EP5" s="6"/>
      <c r="EQ5" s="6"/>
      <c r="ER5" s="1"/>
      <c r="ES5" s="2"/>
      <c r="ET5" s="1"/>
      <c r="EU5" s="1"/>
      <c r="EV5" s="1"/>
      <c r="EW5" s="2"/>
      <c r="EX5" s="1"/>
      <c r="EY5" s="1"/>
      <c r="EZ5" s="1"/>
      <c r="FA5" s="2"/>
      <c r="FB5" s="1"/>
      <c r="FC5" s="1"/>
      <c r="FD5" s="1"/>
      <c r="FE5" s="2"/>
      <c r="FF5" s="1"/>
      <c r="FG5" s="1"/>
      <c r="FH5" s="1"/>
      <c r="FI5" s="2"/>
      <c r="FJ5" s="1"/>
      <c r="FK5" s="1"/>
      <c r="FL5" s="1"/>
      <c r="FM5" s="2"/>
      <c r="FN5" s="1"/>
      <c r="FO5" s="1"/>
      <c r="FP5" s="1"/>
      <c r="FQ5" s="2"/>
      <c r="FR5" s="1"/>
      <c r="FS5" s="1"/>
      <c r="FT5" s="1"/>
      <c r="FU5" s="2"/>
      <c r="FV5" s="1"/>
      <c r="FW5" s="1"/>
      <c r="FX5" s="1"/>
      <c r="FY5" s="2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</row>
    <row r="6" spans="1:263" x14ac:dyDescent="0.3">
      <c r="A6" s="72">
        <v>2009</v>
      </c>
      <c r="B6" s="73" t="s">
        <v>5</v>
      </c>
      <c r="C6" s="84">
        <v>125</v>
      </c>
      <c r="D6" s="19">
        <v>1369</v>
      </c>
      <c r="E6" s="57">
        <f t="shared" ref="E6:E17" si="0">D6/C6*1000</f>
        <v>10952</v>
      </c>
      <c r="F6" s="58">
        <v>0</v>
      </c>
      <c r="G6" s="13">
        <v>0</v>
      </c>
      <c r="H6" s="57">
        <v>0</v>
      </c>
      <c r="I6" s="58">
        <v>0</v>
      </c>
      <c r="J6" s="13">
        <v>0</v>
      </c>
      <c r="K6" s="57">
        <v>0</v>
      </c>
      <c r="L6" s="58">
        <v>0</v>
      </c>
      <c r="M6" s="13">
        <v>0</v>
      </c>
      <c r="N6" s="57">
        <v>0</v>
      </c>
      <c r="O6" s="58">
        <v>0</v>
      </c>
      <c r="P6" s="13">
        <v>0</v>
      </c>
      <c r="Q6" s="57">
        <v>0</v>
      </c>
      <c r="R6" s="84">
        <v>10</v>
      </c>
      <c r="S6" s="19">
        <v>102</v>
      </c>
      <c r="T6" s="57">
        <f t="shared" ref="T6:T7" si="1">S6/R6*1000</f>
        <v>10200</v>
      </c>
      <c r="U6" s="58">
        <v>0</v>
      </c>
      <c r="V6" s="13">
        <v>0</v>
      </c>
      <c r="W6" s="57">
        <v>0</v>
      </c>
      <c r="X6" s="58">
        <v>0</v>
      </c>
      <c r="Y6" s="13">
        <v>0</v>
      </c>
      <c r="Z6" s="57">
        <v>0</v>
      </c>
      <c r="AA6" s="58">
        <v>0</v>
      </c>
      <c r="AB6" s="13">
        <v>0</v>
      </c>
      <c r="AC6" s="57">
        <v>0</v>
      </c>
      <c r="AD6" s="58">
        <v>0</v>
      </c>
      <c r="AE6" s="13">
        <v>0</v>
      </c>
      <c r="AF6" s="57">
        <f t="shared" ref="AF6:AF17" si="2">IF(AD6=0,0,AE6/AD6*1000)</f>
        <v>0</v>
      </c>
      <c r="AG6" s="58">
        <v>0</v>
      </c>
      <c r="AH6" s="13">
        <v>0</v>
      </c>
      <c r="AI6" s="57">
        <v>0</v>
      </c>
      <c r="AJ6" s="58">
        <v>0</v>
      </c>
      <c r="AK6" s="13">
        <v>0</v>
      </c>
      <c r="AL6" s="57">
        <v>0</v>
      </c>
      <c r="AM6" s="58">
        <v>0</v>
      </c>
      <c r="AN6" s="13">
        <v>0</v>
      </c>
      <c r="AO6" s="57">
        <v>0</v>
      </c>
      <c r="AP6" s="58">
        <v>0</v>
      </c>
      <c r="AQ6" s="13">
        <v>0</v>
      </c>
      <c r="AR6" s="57">
        <v>0</v>
      </c>
      <c r="AS6" s="58">
        <v>0</v>
      </c>
      <c r="AT6" s="13">
        <v>0</v>
      </c>
      <c r="AU6" s="57">
        <v>0</v>
      </c>
      <c r="AV6" s="58">
        <v>0</v>
      </c>
      <c r="AW6" s="13">
        <v>0</v>
      </c>
      <c r="AX6" s="57">
        <v>0</v>
      </c>
      <c r="AY6" s="58">
        <v>0</v>
      </c>
      <c r="AZ6" s="13">
        <v>0</v>
      </c>
      <c r="BA6" s="57">
        <v>0</v>
      </c>
      <c r="BB6" s="58">
        <v>0</v>
      </c>
      <c r="BC6" s="13">
        <v>0</v>
      </c>
      <c r="BD6" s="57">
        <v>0</v>
      </c>
      <c r="BE6" s="58">
        <v>0</v>
      </c>
      <c r="BF6" s="13">
        <v>0</v>
      </c>
      <c r="BG6" s="57">
        <v>0</v>
      </c>
      <c r="BH6" s="58">
        <v>0</v>
      </c>
      <c r="BI6" s="13">
        <v>0</v>
      </c>
      <c r="BJ6" s="57">
        <f t="shared" ref="BJ6:BJ17" si="3">IF(BH6=0,0,BI6/BH6*1000)</f>
        <v>0</v>
      </c>
      <c r="BK6" s="58">
        <v>0</v>
      </c>
      <c r="BL6" s="13">
        <v>0</v>
      </c>
      <c r="BM6" s="57">
        <v>0</v>
      </c>
      <c r="BN6" s="58">
        <v>0</v>
      </c>
      <c r="BO6" s="13">
        <v>0</v>
      </c>
      <c r="BP6" s="57">
        <v>0</v>
      </c>
      <c r="BQ6" s="58">
        <v>0</v>
      </c>
      <c r="BR6" s="13">
        <v>0</v>
      </c>
      <c r="BS6" s="57">
        <f t="shared" ref="BS6:BS17" si="4">IF(BQ6=0,0,BR6/BQ6*1000)</f>
        <v>0</v>
      </c>
      <c r="BT6" s="58">
        <v>0</v>
      </c>
      <c r="BU6" s="13">
        <v>0</v>
      </c>
      <c r="BV6" s="57">
        <v>0</v>
      </c>
      <c r="BW6" s="58">
        <v>0</v>
      </c>
      <c r="BX6" s="13">
        <v>0</v>
      </c>
      <c r="BY6" s="57">
        <v>0</v>
      </c>
      <c r="BZ6" s="58">
        <v>0</v>
      </c>
      <c r="CA6" s="13">
        <v>0</v>
      </c>
      <c r="CB6" s="57">
        <v>0</v>
      </c>
      <c r="CC6" s="58">
        <v>0</v>
      </c>
      <c r="CD6" s="13">
        <v>0</v>
      </c>
      <c r="CE6" s="57">
        <v>0</v>
      </c>
      <c r="CF6" s="58">
        <v>0</v>
      </c>
      <c r="CG6" s="13">
        <v>0</v>
      </c>
      <c r="CH6" s="57">
        <v>0</v>
      </c>
      <c r="CI6" s="58">
        <v>0</v>
      </c>
      <c r="CJ6" s="13">
        <v>0</v>
      </c>
      <c r="CK6" s="57">
        <v>0</v>
      </c>
      <c r="CL6" s="58">
        <v>0</v>
      </c>
      <c r="CM6" s="13">
        <v>0</v>
      </c>
      <c r="CN6" s="57">
        <v>0</v>
      </c>
      <c r="CO6" s="58">
        <v>0</v>
      </c>
      <c r="CP6" s="13">
        <v>0</v>
      </c>
      <c r="CQ6" s="57">
        <f t="shared" ref="CQ6:CQ17" si="5">IF(CO6=0,0,CP6/CO6*1000)</f>
        <v>0</v>
      </c>
      <c r="CR6" s="58">
        <v>0</v>
      </c>
      <c r="CS6" s="13">
        <v>0</v>
      </c>
      <c r="CT6" s="57">
        <v>0</v>
      </c>
      <c r="CU6" s="58"/>
      <c r="CV6" s="13"/>
      <c r="CW6" s="57"/>
      <c r="CX6" s="58">
        <v>0</v>
      </c>
      <c r="CY6" s="13">
        <v>0</v>
      </c>
      <c r="CZ6" s="57">
        <v>0</v>
      </c>
      <c r="DA6" s="58">
        <v>0</v>
      </c>
      <c r="DB6" s="13">
        <v>0</v>
      </c>
      <c r="DC6" s="57">
        <v>0</v>
      </c>
      <c r="DD6" s="58">
        <v>0</v>
      </c>
      <c r="DE6" s="13">
        <v>0</v>
      </c>
      <c r="DF6" s="57">
        <v>0</v>
      </c>
      <c r="DG6" s="58">
        <v>0</v>
      </c>
      <c r="DH6" s="13">
        <v>0</v>
      </c>
      <c r="DI6" s="57">
        <v>0</v>
      </c>
      <c r="DJ6" s="58">
        <v>0</v>
      </c>
      <c r="DK6" s="13">
        <v>0</v>
      </c>
      <c r="DL6" s="57">
        <v>0</v>
      </c>
      <c r="DM6" s="58">
        <v>0</v>
      </c>
      <c r="DN6" s="13">
        <v>0</v>
      </c>
      <c r="DO6" s="57">
        <v>0</v>
      </c>
      <c r="DP6" s="58">
        <v>0</v>
      </c>
      <c r="DQ6" s="13">
        <v>0</v>
      </c>
      <c r="DR6" s="57">
        <v>0</v>
      </c>
      <c r="DS6" s="58">
        <v>0</v>
      </c>
      <c r="DT6" s="13">
        <v>0</v>
      </c>
      <c r="DU6" s="57">
        <v>0</v>
      </c>
      <c r="DV6" s="58">
        <v>0</v>
      </c>
      <c r="DW6" s="13">
        <v>0</v>
      </c>
      <c r="DX6" s="57">
        <v>0</v>
      </c>
      <c r="DY6" s="58">
        <v>0</v>
      </c>
      <c r="DZ6" s="13">
        <v>0</v>
      </c>
      <c r="EA6" s="57">
        <v>0</v>
      </c>
      <c r="EB6" s="58">
        <v>0</v>
      </c>
      <c r="EC6" s="13">
        <v>0</v>
      </c>
      <c r="ED6" s="57">
        <v>0</v>
      </c>
      <c r="EE6" s="58">
        <v>0</v>
      </c>
      <c r="EF6" s="13">
        <v>0</v>
      </c>
      <c r="EG6" s="57">
        <v>0</v>
      </c>
      <c r="EH6" s="11">
        <f t="shared" ref="EH6:EH37" si="6">C6+F6+O6+R6+U6+X6+AG6+AJ6+AP6+AS6+AV6+AY6+BB6+BK6+BW6+BZ6+CC6+CI6+CR6+CX6+DD6+DJ6+DM6+DP6+DS6+DV6+EE6</f>
        <v>135</v>
      </c>
      <c r="EI6" s="17">
        <f t="shared" ref="EI6:EI37" si="7">D6+G6+P6+S6+V6+Y6+AH6+AK6+AQ6+AT6+AW6+AZ6+BC6+BL6+BX6+CA6+CD6+CJ6+CS6+CY6+DE6+DK6+DN6+DQ6+DT6+DW6+EF6</f>
        <v>1471</v>
      </c>
      <c r="EJ6" s="6"/>
      <c r="EK6" s="9"/>
      <c r="EL6" s="6"/>
      <c r="EM6" s="6"/>
      <c r="EN6" s="6"/>
      <c r="EO6" s="9"/>
      <c r="EP6" s="6"/>
      <c r="EQ6" s="6"/>
      <c r="ER6" s="1"/>
      <c r="ES6" s="2"/>
      <c r="ET6" s="1"/>
      <c r="EU6" s="1"/>
      <c r="EV6" s="1"/>
      <c r="EW6" s="2"/>
      <c r="EX6" s="1"/>
      <c r="EY6" s="1"/>
      <c r="EZ6" s="1"/>
      <c r="FA6" s="2"/>
      <c r="FB6" s="1"/>
      <c r="FC6" s="1"/>
      <c r="FD6" s="1"/>
      <c r="FE6" s="2"/>
      <c r="FF6" s="1"/>
      <c r="FG6" s="1"/>
      <c r="FH6" s="1"/>
      <c r="FI6" s="2"/>
      <c r="FJ6" s="1"/>
      <c r="FK6" s="1"/>
      <c r="FL6" s="1"/>
      <c r="FM6" s="2"/>
      <c r="FN6" s="1"/>
      <c r="FO6" s="1"/>
      <c r="FP6" s="1"/>
      <c r="FQ6" s="2"/>
      <c r="FR6" s="1"/>
      <c r="FS6" s="1"/>
      <c r="FT6" s="1"/>
      <c r="FU6" s="2"/>
      <c r="FV6" s="1"/>
      <c r="FW6" s="1"/>
      <c r="FX6" s="1"/>
      <c r="FY6" s="2"/>
      <c r="FZ6" s="1"/>
      <c r="GA6" s="1"/>
      <c r="GB6" s="1"/>
    </row>
    <row r="7" spans="1:263" x14ac:dyDescent="0.3">
      <c r="A7" s="72">
        <v>2009</v>
      </c>
      <c r="B7" s="73" t="s">
        <v>6</v>
      </c>
      <c r="C7" s="84">
        <v>123</v>
      </c>
      <c r="D7" s="19">
        <v>1187</v>
      </c>
      <c r="E7" s="57">
        <f t="shared" si="0"/>
        <v>9650.4065040650403</v>
      </c>
      <c r="F7" s="58">
        <v>0</v>
      </c>
      <c r="G7" s="13">
        <v>0</v>
      </c>
      <c r="H7" s="57">
        <v>0</v>
      </c>
      <c r="I7" s="58">
        <v>0</v>
      </c>
      <c r="J7" s="13">
        <v>0</v>
      </c>
      <c r="K7" s="57">
        <v>0</v>
      </c>
      <c r="L7" s="58">
        <v>0</v>
      </c>
      <c r="M7" s="13">
        <v>0</v>
      </c>
      <c r="N7" s="57">
        <v>0</v>
      </c>
      <c r="O7" s="84">
        <v>100</v>
      </c>
      <c r="P7" s="19">
        <v>846</v>
      </c>
      <c r="Q7" s="57">
        <f t="shared" ref="Q7:Q17" si="8">P7/O7*1000</f>
        <v>8460</v>
      </c>
      <c r="R7" s="84">
        <v>12</v>
      </c>
      <c r="S7" s="19">
        <v>128</v>
      </c>
      <c r="T7" s="57">
        <f t="shared" si="1"/>
        <v>10666.666666666666</v>
      </c>
      <c r="U7" s="58">
        <v>0</v>
      </c>
      <c r="V7" s="13">
        <v>0</v>
      </c>
      <c r="W7" s="57">
        <v>0</v>
      </c>
      <c r="X7" s="58">
        <v>0</v>
      </c>
      <c r="Y7" s="13">
        <v>0</v>
      </c>
      <c r="Z7" s="57">
        <v>0</v>
      </c>
      <c r="AA7" s="58">
        <v>0</v>
      </c>
      <c r="AB7" s="13">
        <v>0</v>
      </c>
      <c r="AC7" s="57">
        <v>0</v>
      </c>
      <c r="AD7" s="58">
        <v>0</v>
      </c>
      <c r="AE7" s="13">
        <v>0</v>
      </c>
      <c r="AF7" s="57">
        <f t="shared" si="2"/>
        <v>0</v>
      </c>
      <c r="AG7" s="58">
        <v>0</v>
      </c>
      <c r="AH7" s="13">
        <v>0</v>
      </c>
      <c r="AI7" s="57">
        <v>0</v>
      </c>
      <c r="AJ7" s="58">
        <v>0</v>
      </c>
      <c r="AK7" s="13">
        <v>0</v>
      </c>
      <c r="AL7" s="57">
        <v>0</v>
      </c>
      <c r="AM7" s="58">
        <v>0</v>
      </c>
      <c r="AN7" s="13">
        <v>0</v>
      </c>
      <c r="AO7" s="57">
        <v>0</v>
      </c>
      <c r="AP7" s="58">
        <v>0</v>
      </c>
      <c r="AQ7" s="13">
        <v>0</v>
      </c>
      <c r="AR7" s="57">
        <v>0</v>
      </c>
      <c r="AS7" s="58">
        <v>0</v>
      </c>
      <c r="AT7" s="13">
        <v>0</v>
      </c>
      <c r="AU7" s="57">
        <v>0</v>
      </c>
      <c r="AV7" s="58">
        <v>0</v>
      </c>
      <c r="AW7" s="13">
        <v>0</v>
      </c>
      <c r="AX7" s="57">
        <v>0</v>
      </c>
      <c r="AY7" s="58">
        <v>0</v>
      </c>
      <c r="AZ7" s="13">
        <v>0</v>
      </c>
      <c r="BA7" s="57">
        <v>0</v>
      </c>
      <c r="BB7" s="58">
        <v>0</v>
      </c>
      <c r="BC7" s="13">
        <v>0</v>
      </c>
      <c r="BD7" s="57">
        <v>0</v>
      </c>
      <c r="BE7" s="58">
        <v>0</v>
      </c>
      <c r="BF7" s="13">
        <v>0</v>
      </c>
      <c r="BG7" s="57">
        <v>0</v>
      </c>
      <c r="BH7" s="58">
        <v>0</v>
      </c>
      <c r="BI7" s="13">
        <v>0</v>
      </c>
      <c r="BJ7" s="57">
        <f t="shared" si="3"/>
        <v>0</v>
      </c>
      <c r="BK7" s="58">
        <v>0</v>
      </c>
      <c r="BL7" s="13">
        <v>0</v>
      </c>
      <c r="BM7" s="57">
        <v>0</v>
      </c>
      <c r="BN7" s="58">
        <v>0</v>
      </c>
      <c r="BO7" s="13">
        <v>0</v>
      </c>
      <c r="BP7" s="57">
        <v>0</v>
      </c>
      <c r="BQ7" s="58">
        <v>0</v>
      </c>
      <c r="BR7" s="13">
        <v>0</v>
      </c>
      <c r="BS7" s="57">
        <f t="shared" si="4"/>
        <v>0</v>
      </c>
      <c r="BT7" s="58">
        <v>0</v>
      </c>
      <c r="BU7" s="13">
        <v>0</v>
      </c>
      <c r="BV7" s="57">
        <v>0</v>
      </c>
      <c r="BW7" s="58">
        <v>0</v>
      </c>
      <c r="BX7" s="13">
        <v>0</v>
      </c>
      <c r="BY7" s="57">
        <v>0</v>
      </c>
      <c r="BZ7" s="58">
        <v>0</v>
      </c>
      <c r="CA7" s="13">
        <v>0</v>
      </c>
      <c r="CB7" s="57">
        <v>0</v>
      </c>
      <c r="CC7" s="58">
        <v>0</v>
      </c>
      <c r="CD7" s="13">
        <v>0</v>
      </c>
      <c r="CE7" s="57">
        <v>0</v>
      </c>
      <c r="CF7" s="58">
        <v>0</v>
      </c>
      <c r="CG7" s="13">
        <v>0</v>
      </c>
      <c r="CH7" s="57">
        <v>0</v>
      </c>
      <c r="CI7" s="58">
        <v>0</v>
      </c>
      <c r="CJ7" s="13">
        <v>0</v>
      </c>
      <c r="CK7" s="57">
        <v>0</v>
      </c>
      <c r="CL7" s="58">
        <v>0</v>
      </c>
      <c r="CM7" s="13">
        <v>0</v>
      </c>
      <c r="CN7" s="57">
        <v>0</v>
      </c>
      <c r="CO7" s="58">
        <v>0</v>
      </c>
      <c r="CP7" s="13">
        <v>0</v>
      </c>
      <c r="CQ7" s="57">
        <f t="shared" si="5"/>
        <v>0</v>
      </c>
      <c r="CR7" s="58">
        <v>0</v>
      </c>
      <c r="CS7" s="13">
        <v>0</v>
      </c>
      <c r="CT7" s="57">
        <v>0</v>
      </c>
      <c r="CU7" s="58"/>
      <c r="CV7" s="13"/>
      <c r="CW7" s="57"/>
      <c r="CX7" s="58">
        <v>0</v>
      </c>
      <c r="CY7" s="13">
        <v>0</v>
      </c>
      <c r="CZ7" s="57">
        <v>0</v>
      </c>
      <c r="DA7" s="58">
        <v>0</v>
      </c>
      <c r="DB7" s="13">
        <v>0</v>
      </c>
      <c r="DC7" s="57">
        <v>0</v>
      </c>
      <c r="DD7" s="58">
        <v>0</v>
      </c>
      <c r="DE7" s="13">
        <v>0</v>
      </c>
      <c r="DF7" s="57">
        <v>0</v>
      </c>
      <c r="DG7" s="58">
        <v>0</v>
      </c>
      <c r="DH7" s="13">
        <v>0</v>
      </c>
      <c r="DI7" s="57">
        <v>0</v>
      </c>
      <c r="DJ7" s="58">
        <v>0</v>
      </c>
      <c r="DK7" s="13">
        <v>0</v>
      </c>
      <c r="DL7" s="57">
        <v>0</v>
      </c>
      <c r="DM7" s="58">
        <v>0</v>
      </c>
      <c r="DN7" s="13">
        <v>0</v>
      </c>
      <c r="DO7" s="57">
        <v>0</v>
      </c>
      <c r="DP7" s="58">
        <v>0</v>
      </c>
      <c r="DQ7" s="13">
        <v>0</v>
      </c>
      <c r="DR7" s="57">
        <v>0</v>
      </c>
      <c r="DS7" s="58">
        <v>0</v>
      </c>
      <c r="DT7" s="13">
        <v>0</v>
      </c>
      <c r="DU7" s="57">
        <v>0</v>
      </c>
      <c r="DV7" s="58">
        <v>0</v>
      </c>
      <c r="DW7" s="13">
        <v>0</v>
      </c>
      <c r="DX7" s="57">
        <v>0</v>
      </c>
      <c r="DY7" s="58">
        <v>0</v>
      </c>
      <c r="DZ7" s="13">
        <v>0</v>
      </c>
      <c r="EA7" s="57">
        <v>0</v>
      </c>
      <c r="EB7" s="58">
        <v>0</v>
      </c>
      <c r="EC7" s="13">
        <v>0</v>
      </c>
      <c r="ED7" s="57">
        <v>0</v>
      </c>
      <c r="EE7" s="58">
        <v>0</v>
      </c>
      <c r="EF7" s="13">
        <v>0</v>
      </c>
      <c r="EG7" s="57">
        <v>0</v>
      </c>
      <c r="EH7" s="11">
        <f t="shared" si="6"/>
        <v>235</v>
      </c>
      <c r="EI7" s="17">
        <f t="shared" si="7"/>
        <v>2161</v>
      </c>
      <c r="EJ7" s="6"/>
      <c r="EK7" s="9"/>
      <c r="EL7" s="6"/>
      <c r="EM7" s="6"/>
      <c r="EN7" s="6"/>
      <c r="EO7" s="9"/>
      <c r="EP7" s="6"/>
      <c r="EQ7" s="6"/>
      <c r="ER7" s="1"/>
      <c r="ES7" s="2"/>
      <c r="ET7" s="1"/>
      <c r="EU7" s="1"/>
      <c r="EV7" s="1"/>
      <c r="EW7" s="2"/>
      <c r="EX7" s="1"/>
      <c r="EY7" s="1"/>
      <c r="EZ7" s="1"/>
      <c r="FA7" s="2"/>
      <c r="FB7" s="1"/>
      <c r="FC7" s="1"/>
      <c r="FD7" s="1"/>
      <c r="FE7" s="2"/>
      <c r="FF7" s="1"/>
      <c r="FG7" s="1"/>
      <c r="FH7" s="1"/>
      <c r="FI7" s="2"/>
      <c r="FJ7" s="1"/>
      <c r="FK7" s="1"/>
      <c r="FL7" s="1"/>
      <c r="FM7" s="2"/>
      <c r="FN7" s="1"/>
      <c r="FO7" s="1"/>
      <c r="FP7" s="1"/>
      <c r="FQ7" s="2"/>
      <c r="FR7" s="1"/>
      <c r="FS7" s="1"/>
      <c r="FT7" s="1"/>
      <c r="FU7" s="2"/>
      <c r="FV7" s="1"/>
      <c r="FW7" s="1"/>
      <c r="FX7" s="1"/>
      <c r="FY7" s="2"/>
      <c r="FZ7" s="1"/>
      <c r="GA7" s="1"/>
      <c r="GB7" s="1"/>
    </row>
    <row r="8" spans="1:263" x14ac:dyDescent="0.3">
      <c r="A8" s="72">
        <v>2009</v>
      </c>
      <c r="B8" s="73" t="s">
        <v>7</v>
      </c>
      <c r="C8" s="84">
        <v>174</v>
      </c>
      <c r="D8" s="19">
        <v>1786</v>
      </c>
      <c r="E8" s="57">
        <f t="shared" si="0"/>
        <v>10264.367816091954</v>
      </c>
      <c r="F8" s="58">
        <v>1</v>
      </c>
      <c r="G8" s="13">
        <v>65</v>
      </c>
      <c r="H8" s="57">
        <f t="shared" ref="H8" si="9">G8/F8*1000</f>
        <v>65000</v>
      </c>
      <c r="I8" s="58">
        <v>0</v>
      </c>
      <c r="J8" s="13">
        <v>0</v>
      </c>
      <c r="K8" s="57">
        <v>0</v>
      </c>
      <c r="L8" s="58">
        <v>0</v>
      </c>
      <c r="M8" s="13">
        <v>0</v>
      </c>
      <c r="N8" s="57">
        <v>0</v>
      </c>
      <c r="O8" s="84">
        <v>500</v>
      </c>
      <c r="P8" s="19">
        <v>4337</v>
      </c>
      <c r="Q8" s="57">
        <f t="shared" si="8"/>
        <v>8674</v>
      </c>
      <c r="R8" s="84">
        <v>0</v>
      </c>
      <c r="S8" s="19">
        <v>1</v>
      </c>
      <c r="T8" s="57">
        <v>0</v>
      </c>
      <c r="U8" s="58">
        <v>0</v>
      </c>
      <c r="V8" s="13">
        <v>0</v>
      </c>
      <c r="W8" s="57">
        <v>0</v>
      </c>
      <c r="X8" s="58">
        <v>0</v>
      </c>
      <c r="Y8" s="13">
        <v>0</v>
      </c>
      <c r="Z8" s="57">
        <v>0</v>
      </c>
      <c r="AA8" s="58">
        <v>0</v>
      </c>
      <c r="AB8" s="13">
        <v>0</v>
      </c>
      <c r="AC8" s="57">
        <v>0</v>
      </c>
      <c r="AD8" s="58">
        <v>0</v>
      </c>
      <c r="AE8" s="13">
        <v>0</v>
      </c>
      <c r="AF8" s="57">
        <f t="shared" si="2"/>
        <v>0</v>
      </c>
      <c r="AG8" s="58">
        <v>0</v>
      </c>
      <c r="AH8" s="13">
        <v>0</v>
      </c>
      <c r="AI8" s="57">
        <v>0</v>
      </c>
      <c r="AJ8" s="58">
        <v>0</v>
      </c>
      <c r="AK8" s="13">
        <v>6</v>
      </c>
      <c r="AL8" s="57">
        <v>0</v>
      </c>
      <c r="AM8" s="58">
        <v>0</v>
      </c>
      <c r="AN8" s="13">
        <v>0</v>
      </c>
      <c r="AO8" s="57">
        <v>0</v>
      </c>
      <c r="AP8" s="58">
        <v>0</v>
      </c>
      <c r="AQ8" s="13">
        <v>0</v>
      </c>
      <c r="AR8" s="57">
        <v>0</v>
      </c>
      <c r="AS8" s="58">
        <v>0</v>
      </c>
      <c r="AT8" s="13">
        <v>0</v>
      </c>
      <c r="AU8" s="57">
        <v>0</v>
      </c>
      <c r="AV8" s="58">
        <v>0</v>
      </c>
      <c r="AW8" s="13">
        <v>0</v>
      </c>
      <c r="AX8" s="57">
        <v>0</v>
      </c>
      <c r="AY8" s="58">
        <v>0</v>
      </c>
      <c r="AZ8" s="13">
        <v>0</v>
      </c>
      <c r="BA8" s="57">
        <v>0</v>
      </c>
      <c r="BB8" s="58">
        <v>0</v>
      </c>
      <c r="BC8" s="13">
        <v>0</v>
      </c>
      <c r="BD8" s="57">
        <v>0</v>
      </c>
      <c r="BE8" s="58">
        <v>0</v>
      </c>
      <c r="BF8" s="13">
        <v>0</v>
      </c>
      <c r="BG8" s="57">
        <v>0</v>
      </c>
      <c r="BH8" s="58">
        <v>0</v>
      </c>
      <c r="BI8" s="13">
        <v>0</v>
      </c>
      <c r="BJ8" s="57">
        <f t="shared" si="3"/>
        <v>0</v>
      </c>
      <c r="BK8" s="58">
        <v>0</v>
      </c>
      <c r="BL8" s="13">
        <v>0</v>
      </c>
      <c r="BM8" s="57">
        <v>0</v>
      </c>
      <c r="BN8" s="58">
        <v>0</v>
      </c>
      <c r="BO8" s="13">
        <v>0</v>
      </c>
      <c r="BP8" s="57">
        <v>0</v>
      </c>
      <c r="BQ8" s="58">
        <v>0</v>
      </c>
      <c r="BR8" s="13">
        <v>0</v>
      </c>
      <c r="BS8" s="57">
        <f t="shared" si="4"/>
        <v>0</v>
      </c>
      <c r="BT8" s="58">
        <v>0</v>
      </c>
      <c r="BU8" s="13">
        <v>0</v>
      </c>
      <c r="BV8" s="57">
        <v>0</v>
      </c>
      <c r="BW8" s="58">
        <v>0</v>
      </c>
      <c r="BX8" s="13">
        <v>0</v>
      </c>
      <c r="BY8" s="57">
        <v>0</v>
      </c>
      <c r="BZ8" s="58">
        <v>0</v>
      </c>
      <c r="CA8" s="13">
        <v>0</v>
      </c>
      <c r="CB8" s="57">
        <v>0</v>
      </c>
      <c r="CC8" s="58">
        <v>0</v>
      </c>
      <c r="CD8" s="13">
        <v>0</v>
      </c>
      <c r="CE8" s="57">
        <v>0</v>
      </c>
      <c r="CF8" s="58">
        <v>0</v>
      </c>
      <c r="CG8" s="13">
        <v>0</v>
      </c>
      <c r="CH8" s="57">
        <v>0</v>
      </c>
      <c r="CI8" s="58">
        <v>0</v>
      </c>
      <c r="CJ8" s="13">
        <v>0</v>
      </c>
      <c r="CK8" s="57">
        <v>0</v>
      </c>
      <c r="CL8" s="58">
        <v>0</v>
      </c>
      <c r="CM8" s="13">
        <v>0</v>
      </c>
      <c r="CN8" s="57">
        <v>0</v>
      </c>
      <c r="CO8" s="58">
        <v>0</v>
      </c>
      <c r="CP8" s="13">
        <v>0</v>
      </c>
      <c r="CQ8" s="57">
        <f t="shared" si="5"/>
        <v>0</v>
      </c>
      <c r="CR8" s="58">
        <v>0</v>
      </c>
      <c r="CS8" s="13">
        <v>0</v>
      </c>
      <c r="CT8" s="57">
        <v>0</v>
      </c>
      <c r="CU8" s="58"/>
      <c r="CV8" s="13"/>
      <c r="CW8" s="57"/>
      <c r="CX8" s="58">
        <v>0</v>
      </c>
      <c r="CY8" s="13">
        <v>0</v>
      </c>
      <c r="CZ8" s="57">
        <v>0</v>
      </c>
      <c r="DA8" s="58">
        <v>0</v>
      </c>
      <c r="DB8" s="13">
        <v>0</v>
      </c>
      <c r="DC8" s="57">
        <v>0</v>
      </c>
      <c r="DD8" s="58">
        <v>0</v>
      </c>
      <c r="DE8" s="13">
        <v>0</v>
      </c>
      <c r="DF8" s="57">
        <v>0</v>
      </c>
      <c r="DG8" s="58">
        <v>0</v>
      </c>
      <c r="DH8" s="13">
        <v>0</v>
      </c>
      <c r="DI8" s="57">
        <v>0</v>
      </c>
      <c r="DJ8" s="58">
        <v>0</v>
      </c>
      <c r="DK8" s="13">
        <v>0</v>
      </c>
      <c r="DL8" s="57">
        <v>0</v>
      </c>
      <c r="DM8" s="58">
        <v>0</v>
      </c>
      <c r="DN8" s="13">
        <v>0</v>
      </c>
      <c r="DO8" s="57">
        <v>0</v>
      </c>
      <c r="DP8" s="58">
        <v>0</v>
      </c>
      <c r="DQ8" s="13">
        <v>3</v>
      </c>
      <c r="DR8" s="57">
        <v>0</v>
      </c>
      <c r="DS8" s="58">
        <v>0</v>
      </c>
      <c r="DT8" s="13">
        <v>0</v>
      </c>
      <c r="DU8" s="57">
        <v>0</v>
      </c>
      <c r="DV8" s="58">
        <v>0</v>
      </c>
      <c r="DW8" s="13">
        <v>0</v>
      </c>
      <c r="DX8" s="57">
        <v>0</v>
      </c>
      <c r="DY8" s="58">
        <v>0</v>
      </c>
      <c r="DZ8" s="13">
        <v>0</v>
      </c>
      <c r="EA8" s="57">
        <v>0</v>
      </c>
      <c r="EB8" s="58">
        <v>0</v>
      </c>
      <c r="EC8" s="13">
        <v>0</v>
      </c>
      <c r="ED8" s="57">
        <v>0</v>
      </c>
      <c r="EE8" s="58">
        <v>0</v>
      </c>
      <c r="EF8" s="13">
        <v>0</v>
      </c>
      <c r="EG8" s="57">
        <v>0</v>
      </c>
      <c r="EH8" s="11">
        <f t="shared" si="6"/>
        <v>675</v>
      </c>
      <c r="EI8" s="17">
        <f t="shared" si="7"/>
        <v>6198</v>
      </c>
      <c r="EJ8" s="6"/>
      <c r="EK8" s="9"/>
      <c r="EL8" s="6"/>
      <c r="EM8" s="6"/>
      <c r="EN8" s="6"/>
      <c r="EO8" s="9"/>
      <c r="EP8" s="6"/>
      <c r="EQ8" s="6"/>
      <c r="ER8" s="1"/>
      <c r="ES8" s="2"/>
      <c r="ET8" s="1"/>
      <c r="EU8" s="1"/>
      <c r="EV8" s="1"/>
      <c r="EW8" s="2"/>
      <c r="EX8" s="1"/>
      <c r="EY8" s="1"/>
      <c r="EZ8" s="1"/>
      <c r="FA8" s="2"/>
      <c r="FB8" s="1"/>
      <c r="FC8" s="1"/>
      <c r="FD8" s="1"/>
      <c r="FE8" s="2"/>
      <c r="FF8" s="1"/>
      <c r="FG8" s="1"/>
      <c r="FH8" s="1"/>
      <c r="FI8" s="2"/>
      <c r="FJ8" s="1"/>
      <c r="FK8" s="1"/>
      <c r="FL8" s="1"/>
      <c r="FM8" s="2"/>
      <c r="FN8" s="1"/>
      <c r="FO8" s="1"/>
      <c r="FP8" s="1"/>
      <c r="FQ8" s="2"/>
      <c r="FR8" s="1"/>
      <c r="FS8" s="1"/>
      <c r="FT8" s="1"/>
      <c r="FU8" s="2"/>
      <c r="FV8" s="1"/>
      <c r="FW8" s="1"/>
      <c r="FX8" s="1"/>
      <c r="FY8" s="2"/>
      <c r="FZ8" s="1"/>
      <c r="GA8" s="1"/>
      <c r="GB8" s="1"/>
    </row>
    <row r="9" spans="1:263" x14ac:dyDescent="0.3">
      <c r="A9" s="72">
        <v>2009</v>
      </c>
      <c r="B9" s="73" t="s">
        <v>8</v>
      </c>
      <c r="C9" s="84">
        <v>27</v>
      </c>
      <c r="D9" s="19">
        <v>226</v>
      </c>
      <c r="E9" s="57">
        <f t="shared" si="0"/>
        <v>8370.3703703703704</v>
      </c>
      <c r="F9" s="58">
        <v>0</v>
      </c>
      <c r="G9" s="13">
        <v>1</v>
      </c>
      <c r="H9" s="57">
        <v>0</v>
      </c>
      <c r="I9" s="58">
        <v>0</v>
      </c>
      <c r="J9" s="13">
        <v>0</v>
      </c>
      <c r="K9" s="57">
        <v>0</v>
      </c>
      <c r="L9" s="58">
        <v>0</v>
      </c>
      <c r="M9" s="13">
        <v>0</v>
      </c>
      <c r="N9" s="57">
        <v>0</v>
      </c>
      <c r="O9" s="84">
        <v>700</v>
      </c>
      <c r="P9" s="19">
        <v>5517</v>
      </c>
      <c r="Q9" s="57">
        <f t="shared" si="8"/>
        <v>7881.4285714285716</v>
      </c>
      <c r="R9" s="84">
        <v>20</v>
      </c>
      <c r="S9" s="19">
        <v>194</v>
      </c>
      <c r="T9" s="57">
        <f t="shared" ref="T9:T12" si="10">S9/R9*1000</f>
        <v>9700</v>
      </c>
      <c r="U9" s="58">
        <v>0</v>
      </c>
      <c r="V9" s="13">
        <v>0</v>
      </c>
      <c r="W9" s="57">
        <v>0</v>
      </c>
      <c r="X9" s="58">
        <v>0</v>
      </c>
      <c r="Y9" s="13">
        <v>0</v>
      </c>
      <c r="Z9" s="57">
        <v>0</v>
      </c>
      <c r="AA9" s="58">
        <v>0</v>
      </c>
      <c r="AB9" s="13">
        <v>0</v>
      </c>
      <c r="AC9" s="57">
        <v>0</v>
      </c>
      <c r="AD9" s="58">
        <v>0</v>
      </c>
      <c r="AE9" s="13">
        <v>0</v>
      </c>
      <c r="AF9" s="57">
        <f t="shared" si="2"/>
        <v>0</v>
      </c>
      <c r="AG9" s="58">
        <v>0</v>
      </c>
      <c r="AH9" s="13">
        <v>0</v>
      </c>
      <c r="AI9" s="57">
        <v>0</v>
      </c>
      <c r="AJ9" s="58">
        <v>0</v>
      </c>
      <c r="AK9" s="13">
        <v>0</v>
      </c>
      <c r="AL9" s="57">
        <v>0</v>
      </c>
      <c r="AM9" s="58">
        <v>0</v>
      </c>
      <c r="AN9" s="13">
        <v>0</v>
      </c>
      <c r="AO9" s="57">
        <v>0</v>
      </c>
      <c r="AP9" s="58">
        <v>0</v>
      </c>
      <c r="AQ9" s="13">
        <v>0</v>
      </c>
      <c r="AR9" s="57">
        <v>0</v>
      </c>
      <c r="AS9" s="58">
        <v>0</v>
      </c>
      <c r="AT9" s="13">
        <v>0</v>
      </c>
      <c r="AU9" s="57">
        <v>0</v>
      </c>
      <c r="AV9" s="58">
        <v>0</v>
      </c>
      <c r="AW9" s="13">
        <v>0</v>
      </c>
      <c r="AX9" s="57">
        <v>0</v>
      </c>
      <c r="AY9" s="58">
        <v>0</v>
      </c>
      <c r="AZ9" s="13">
        <v>0</v>
      </c>
      <c r="BA9" s="57">
        <v>0</v>
      </c>
      <c r="BB9" s="58">
        <v>0</v>
      </c>
      <c r="BC9" s="13">
        <v>0</v>
      </c>
      <c r="BD9" s="57">
        <v>0</v>
      </c>
      <c r="BE9" s="58">
        <v>0</v>
      </c>
      <c r="BF9" s="13">
        <v>0</v>
      </c>
      <c r="BG9" s="57">
        <v>0</v>
      </c>
      <c r="BH9" s="58">
        <v>0</v>
      </c>
      <c r="BI9" s="13">
        <v>0</v>
      </c>
      <c r="BJ9" s="57">
        <f t="shared" si="3"/>
        <v>0</v>
      </c>
      <c r="BK9" s="58">
        <v>0</v>
      </c>
      <c r="BL9" s="13">
        <v>0</v>
      </c>
      <c r="BM9" s="57">
        <v>0</v>
      </c>
      <c r="BN9" s="58">
        <v>0</v>
      </c>
      <c r="BO9" s="13">
        <v>0</v>
      </c>
      <c r="BP9" s="57">
        <v>0</v>
      </c>
      <c r="BQ9" s="58">
        <v>0</v>
      </c>
      <c r="BR9" s="13">
        <v>0</v>
      </c>
      <c r="BS9" s="57">
        <f t="shared" si="4"/>
        <v>0</v>
      </c>
      <c r="BT9" s="58">
        <v>0</v>
      </c>
      <c r="BU9" s="13">
        <v>0</v>
      </c>
      <c r="BV9" s="57">
        <v>0</v>
      </c>
      <c r="BW9" s="58">
        <v>0</v>
      </c>
      <c r="BX9" s="13">
        <v>0</v>
      </c>
      <c r="BY9" s="57">
        <v>0</v>
      </c>
      <c r="BZ9" s="58">
        <v>0</v>
      </c>
      <c r="CA9" s="13">
        <v>1</v>
      </c>
      <c r="CB9" s="57">
        <v>0</v>
      </c>
      <c r="CC9" s="58">
        <v>0</v>
      </c>
      <c r="CD9" s="13">
        <v>0</v>
      </c>
      <c r="CE9" s="57">
        <v>0</v>
      </c>
      <c r="CF9" s="58">
        <v>0</v>
      </c>
      <c r="CG9" s="13">
        <v>0</v>
      </c>
      <c r="CH9" s="57">
        <v>0</v>
      </c>
      <c r="CI9" s="58">
        <v>0</v>
      </c>
      <c r="CJ9" s="13">
        <v>0</v>
      </c>
      <c r="CK9" s="57">
        <v>0</v>
      </c>
      <c r="CL9" s="58">
        <v>0</v>
      </c>
      <c r="CM9" s="13">
        <v>0</v>
      </c>
      <c r="CN9" s="57">
        <v>0</v>
      </c>
      <c r="CO9" s="58">
        <v>0</v>
      </c>
      <c r="CP9" s="13">
        <v>0</v>
      </c>
      <c r="CQ9" s="57">
        <f t="shared" si="5"/>
        <v>0</v>
      </c>
      <c r="CR9" s="58">
        <v>0</v>
      </c>
      <c r="CS9" s="13">
        <v>0</v>
      </c>
      <c r="CT9" s="57">
        <v>0</v>
      </c>
      <c r="CU9" s="58"/>
      <c r="CV9" s="13"/>
      <c r="CW9" s="57"/>
      <c r="CX9" s="58">
        <v>0</v>
      </c>
      <c r="CY9" s="13">
        <v>0</v>
      </c>
      <c r="CZ9" s="57">
        <v>0</v>
      </c>
      <c r="DA9" s="58">
        <v>0</v>
      </c>
      <c r="DB9" s="13">
        <v>0</v>
      </c>
      <c r="DC9" s="57">
        <v>0</v>
      </c>
      <c r="DD9" s="58">
        <v>0</v>
      </c>
      <c r="DE9" s="13">
        <v>0</v>
      </c>
      <c r="DF9" s="57">
        <v>0</v>
      </c>
      <c r="DG9" s="58">
        <v>0</v>
      </c>
      <c r="DH9" s="13">
        <v>0</v>
      </c>
      <c r="DI9" s="57">
        <v>0</v>
      </c>
      <c r="DJ9" s="58">
        <v>0</v>
      </c>
      <c r="DK9" s="13">
        <v>0</v>
      </c>
      <c r="DL9" s="57">
        <v>0</v>
      </c>
      <c r="DM9" s="58">
        <v>0</v>
      </c>
      <c r="DN9" s="13">
        <v>0</v>
      </c>
      <c r="DO9" s="57">
        <v>0</v>
      </c>
      <c r="DP9" s="58">
        <v>0</v>
      </c>
      <c r="DQ9" s="13">
        <v>0</v>
      </c>
      <c r="DR9" s="57">
        <v>0</v>
      </c>
      <c r="DS9" s="58">
        <v>0</v>
      </c>
      <c r="DT9" s="13">
        <v>0</v>
      </c>
      <c r="DU9" s="57">
        <v>0</v>
      </c>
      <c r="DV9" s="58">
        <v>0</v>
      </c>
      <c r="DW9" s="13">
        <v>0</v>
      </c>
      <c r="DX9" s="57">
        <v>0</v>
      </c>
      <c r="DY9" s="58">
        <v>0</v>
      </c>
      <c r="DZ9" s="13">
        <v>0</v>
      </c>
      <c r="EA9" s="57">
        <v>0</v>
      </c>
      <c r="EB9" s="58">
        <v>0</v>
      </c>
      <c r="EC9" s="13">
        <v>0</v>
      </c>
      <c r="ED9" s="57">
        <v>0</v>
      </c>
      <c r="EE9" s="58">
        <v>0</v>
      </c>
      <c r="EF9" s="13">
        <v>0</v>
      </c>
      <c r="EG9" s="57">
        <v>0</v>
      </c>
      <c r="EH9" s="11">
        <f t="shared" si="6"/>
        <v>747</v>
      </c>
      <c r="EI9" s="17">
        <f t="shared" si="7"/>
        <v>5939</v>
      </c>
      <c r="EJ9" s="6"/>
      <c r="EK9" s="9"/>
      <c r="EL9" s="6"/>
      <c r="EM9" s="6"/>
      <c r="EN9" s="6"/>
      <c r="EO9" s="9"/>
      <c r="EP9" s="6"/>
      <c r="EQ9" s="6"/>
      <c r="ER9" s="1"/>
      <c r="ES9" s="2"/>
      <c r="ET9" s="1"/>
      <c r="EU9" s="1"/>
      <c r="EV9" s="1"/>
      <c r="EW9" s="2"/>
      <c r="EX9" s="1"/>
      <c r="EY9" s="1"/>
      <c r="EZ9" s="1"/>
      <c r="FA9" s="2"/>
      <c r="FB9" s="1"/>
      <c r="FC9" s="1"/>
      <c r="FD9" s="1"/>
      <c r="FE9" s="2"/>
      <c r="FF9" s="1"/>
      <c r="FG9" s="1"/>
      <c r="FH9" s="1"/>
      <c r="FI9" s="2"/>
      <c r="FJ9" s="1"/>
      <c r="FK9" s="1"/>
      <c r="FL9" s="1"/>
      <c r="FM9" s="2"/>
      <c r="FN9" s="1"/>
      <c r="FO9" s="1"/>
      <c r="FP9" s="1"/>
      <c r="FQ9" s="2"/>
      <c r="FR9" s="1"/>
      <c r="FS9" s="1"/>
      <c r="FT9" s="1"/>
      <c r="FU9" s="2"/>
      <c r="FV9" s="1"/>
      <c r="FW9" s="1"/>
      <c r="FX9" s="1"/>
      <c r="FY9" s="2"/>
      <c r="FZ9" s="1"/>
      <c r="GA9" s="1"/>
      <c r="GB9" s="1"/>
    </row>
    <row r="10" spans="1:263" x14ac:dyDescent="0.3">
      <c r="A10" s="72">
        <v>2009</v>
      </c>
      <c r="B10" s="73" t="s">
        <v>9</v>
      </c>
      <c r="C10" s="84">
        <v>94</v>
      </c>
      <c r="D10" s="19">
        <v>692</v>
      </c>
      <c r="E10" s="57">
        <f t="shared" si="0"/>
        <v>7361.7021276595742</v>
      </c>
      <c r="F10" s="58">
        <v>0</v>
      </c>
      <c r="G10" s="13">
        <v>0</v>
      </c>
      <c r="H10" s="57">
        <v>0</v>
      </c>
      <c r="I10" s="58">
        <v>0</v>
      </c>
      <c r="J10" s="13">
        <v>0</v>
      </c>
      <c r="K10" s="57">
        <v>0</v>
      </c>
      <c r="L10" s="58">
        <v>0</v>
      </c>
      <c r="M10" s="13">
        <v>0</v>
      </c>
      <c r="N10" s="57">
        <v>0</v>
      </c>
      <c r="O10" s="84">
        <v>25</v>
      </c>
      <c r="P10" s="19">
        <v>177</v>
      </c>
      <c r="Q10" s="57">
        <f t="shared" si="8"/>
        <v>7080</v>
      </c>
      <c r="R10" s="84">
        <v>29</v>
      </c>
      <c r="S10" s="19">
        <v>262</v>
      </c>
      <c r="T10" s="57">
        <f t="shared" si="10"/>
        <v>9034.4827586206902</v>
      </c>
      <c r="U10" s="58">
        <v>0</v>
      </c>
      <c r="V10" s="13">
        <v>0</v>
      </c>
      <c r="W10" s="57">
        <v>0</v>
      </c>
      <c r="X10" s="58">
        <v>0</v>
      </c>
      <c r="Y10" s="13">
        <v>0</v>
      </c>
      <c r="Z10" s="57">
        <v>0</v>
      </c>
      <c r="AA10" s="58">
        <v>0</v>
      </c>
      <c r="AB10" s="13">
        <v>0</v>
      </c>
      <c r="AC10" s="57">
        <v>0</v>
      </c>
      <c r="AD10" s="58">
        <v>0</v>
      </c>
      <c r="AE10" s="13">
        <v>0</v>
      </c>
      <c r="AF10" s="57">
        <f t="shared" si="2"/>
        <v>0</v>
      </c>
      <c r="AG10" s="58">
        <v>0</v>
      </c>
      <c r="AH10" s="13">
        <v>0</v>
      </c>
      <c r="AI10" s="57">
        <v>0</v>
      </c>
      <c r="AJ10" s="58">
        <v>0</v>
      </c>
      <c r="AK10" s="13">
        <v>0</v>
      </c>
      <c r="AL10" s="57">
        <v>0</v>
      </c>
      <c r="AM10" s="58">
        <v>0</v>
      </c>
      <c r="AN10" s="13">
        <v>0</v>
      </c>
      <c r="AO10" s="57">
        <v>0</v>
      </c>
      <c r="AP10" s="58">
        <v>0</v>
      </c>
      <c r="AQ10" s="13">
        <v>0</v>
      </c>
      <c r="AR10" s="57">
        <v>0</v>
      </c>
      <c r="AS10" s="58">
        <v>0</v>
      </c>
      <c r="AT10" s="13">
        <v>0</v>
      </c>
      <c r="AU10" s="57">
        <v>0</v>
      </c>
      <c r="AV10" s="58">
        <v>0</v>
      </c>
      <c r="AW10" s="13">
        <v>0</v>
      </c>
      <c r="AX10" s="57">
        <v>0</v>
      </c>
      <c r="AY10" s="58">
        <v>0</v>
      </c>
      <c r="AZ10" s="13">
        <v>0</v>
      </c>
      <c r="BA10" s="57">
        <v>0</v>
      </c>
      <c r="BB10" s="58">
        <v>0</v>
      </c>
      <c r="BC10" s="13">
        <v>0</v>
      </c>
      <c r="BD10" s="57">
        <v>0</v>
      </c>
      <c r="BE10" s="58">
        <v>0</v>
      </c>
      <c r="BF10" s="13">
        <v>0</v>
      </c>
      <c r="BG10" s="57">
        <v>0</v>
      </c>
      <c r="BH10" s="58">
        <v>0</v>
      </c>
      <c r="BI10" s="13">
        <v>0</v>
      </c>
      <c r="BJ10" s="57">
        <f t="shared" si="3"/>
        <v>0</v>
      </c>
      <c r="BK10" s="58">
        <v>0</v>
      </c>
      <c r="BL10" s="13">
        <v>0</v>
      </c>
      <c r="BM10" s="57">
        <v>0</v>
      </c>
      <c r="BN10" s="58">
        <v>0</v>
      </c>
      <c r="BO10" s="13">
        <v>0</v>
      </c>
      <c r="BP10" s="57">
        <v>0</v>
      </c>
      <c r="BQ10" s="58">
        <v>0</v>
      </c>
      <c r="BR10" s="13">
        <v>0</v>
      </c>
      <c r="BS10" s="57">
        <f t="shared" si="4"/>
        <v>0</v>
      </c>
      <c r="BT10" s="58">
        <v>0</v>
      </c>
      <c r="BU10" s="13">
        <v>0</v>
      </c>
      <c r="BV10" s="57">
        <v>0</v>
      </c>
      <c r="BW10" s="58">
        <v>0</v>
      </c>
      <c r="BX10" s="13">
        <v>0</v>
      </c>
      <c r="BY10" s="57">
        <v>0</v>
      </c>
      <c r="BZ10" s="58">
        <v>0</v>
      </c>
      <c r="CA10" s="13">
        <v>0</v>
      </c>
      <c r="CB10" s="57">
        <v>0</v>
      </c>
      <c r="CC10" s="58">
        <v>0</v>
      </c>
      <c r="CD10" s="13">
        <v>0</v>
      </c>
      <c r="CE10" s="57">
        <v>0</v>
      </c>
      <c r="CF10" s="58">
        <v>0</v>
      </c>
      <c r="CG10" s="13">
        <v>0</v>
      </c>
      <c r="CH10" s="57">
        <v>0</v>
      </c>
      <c r="CI10" s="58">
        <v>0</v>
      </c>
      <c r="CJ10" s="13">
        <v>0</v>
      </c>
      <c r="CK10" s="57">
        <v>0</v>
      </c>
      <c r="CL10" s="58">
        <v>0</v>
      </c>
      <c r="CM10" s="13">
        <v>0</v>
      </c>
      <c r="CN10" s="57">
        <v>0</v>
      </c>
      <c r="CO10" s="58">
        <v>0</v>
      </c>
      <c r="CP10" s="13">
        <v>0</v>
      </c>
      <c r="CQ10" s="57">
        <f t="shared" si="5"/>
        <v>0</v>
      </c>
      <c r="CR10" s="58">
        <v>0</v>
      </c>
      <c r="CS10" s="13">
        <v>0</v>
      </c>
      <c r="CT10" s="57">
        <v>0</v>
      </c>
      <c r="CU10" s="58"/>
      <c r="CV10" s="13"/>
      <c r="CW10" s="57"/>
      <c r="CX10" s="58">
        <v>0</v>
      </c>
      <c r="CY10" s="13">
        <v>0</v>
      </c>
      <c r="CZ10" s="57">
        <v>0</v>
      </c>
      <c r="DA10" s="58">
        <v>0</v>
      </c>
      <c r="DB10" s="13">
        <v>0</v>
      </c>
      <c r="DC10" s="57">
        <v>0</v>
      </c>
      <c r="DD10" s="58">
        <v>0</v>
      </c>
      <c r="DE10" s="13">
        <v>0</v>
      </c>
      <c r="DF10" s="57">
        <v>0</v>
      </c>
      <c r="DG10" s="58">
        <v>0</v>
      </c>
      <c r="DH10" s="13">
        <v>0</v>
      </c>
      <c r="DI10" s="57">
        <v>0</v>
      </c>
      <c r="DJ10" s="58">
        <v>0</v>
      </c>
      <c r="DK10" s="13">
        <v>0</v>
      </c>
      <c r="DL10" s="57">
        <v>0</v>
      </c>
      <c r="DM10" s="58">
        <v>0</v>
      </c>
      <c r="DN10" s="13">
        <v>0</v>
      </c>
      <c r="DO10" s="57">
        <v>0</v>
      </c>
      <c r="DP10" s="58">
        <v>0</v>
      </c>
      <c r="DQ10" s="13">
        <v>0</v>
      </c>
      <c r="DR10" s="57">
        <v>0</v>
      </c>
      <c r="DS10" s="58">
        <v>0</v>
      </c>
      <c r="DT10" s="13">
        <v>0</v>
      </c>
      <c r="DU10" s="57">
        <v>0</v>
      </c>
      <c r="DV10" s="58">
        <v>0</v>
      </c>
      <c r="DW10" s="13">
        <v>0</v>
      </c>
      <c r="DX10" s="57">
        <v>0</v>
      </c>
      <c r="DY10" s="58">
        <v>0</v>
      </c>
      <c r="DZ10" s="13">
        <v>0</v>
      </c>
      <c r="EA10" s="57">
        <v>0</v>
      </c>
      <c r="EB10" s="58">
        <v>0</v>
      </c>
      <c r="EC10" s="13">
        <v>0</v>
      </c>
      <c r="ED10" s="57">
        <v>0</v>
      </c>
      <c r="EE10" s="58">
        <v>0</v>
      </c>
      <c r="EF10" s="13">
        <v>0</v>
      </c>
      <c r="EG10" s="57">
        <v>0</v>
      </c>
      <c r="EH10" s="11">
        <f t="shared" si="6"/>
        <v>148</v>
      </c>
      <c r="EI10" s="17">
        <f t="shared" si="7"/>
        <v>1131</v>
      </c>
      <c r="EJ10" s="6"/>
      <c r="EK10" s="9"/>
      <c r="EL10" s="6"/>
      <c r="EM10" s="6"/>
      <c r="EN10" s="6"/>
      <c r="EO10" s="9"/>
      <c r="EP10" s="6"/>
      <c r="EQ10" s="6"/>
      <c r="ER10" s="1"/>
      <c r="ES10" s="2"/>
      <c r="ET10" s="1"/>
      <c r="EU10" s="1"/>
      <c r="EV10" s="1"/>
      <c r="EW10" s="2"/>
      <c r="EX10" s="1"/>
      <c r="EY10" s="1"/>
      <c r="EZ10" s="1"/>
      <c r="FA10" s="2"/>
      <c r="FB10" s="1"/>
      <c r="FC10" s="1"/>
      <c r="FD10" s="1"/>
      <c r="FE10" s="2"/>
      <c r="FF10" s="1"/>
      <c r="FG10" s="1"/>
      <c r="FH10" s="1"/>
      <c r="FI10" s="2"/>
      <c r="FJ10" s="1"/>
      <c r="FK10" s="1"/>
      <c r="FL10" s="1"/>
      <c r="FM10" s="2"/>
      <c r="FN10" s="1"/>
      <c r="FO10" s="1"/>
      <c r="FP10" s="1"/>
      <c r="FQ10" s="2"/>
      <c r="FR10" s="1"/>
      <c r="FS10" s="1"/>
      <c r="FT10" s="1"/>
      <c r="FU10" s="2"/>
      <c r="FV10" s="1"/>
      <c r="FW10" s="1"/>
      <c r="FX10" s="1"/>
      <c r="FY10" s="2"/>
      <c r="FZ10" s="1"/>
      <c r="GA10" s="1"/>
      <c r="GB10" s="1"/>
    </row>
    <row r="11" spans="1:263" x14ac:dyDescent="0.3">
      <c r="A11" s="72">
        <v>2009</v>
      </c>
      <c r="B11" s="73" t="s">
        <v>10</v>
      </c>
      <c r="C11" s="84">
        <v>88</v>
      </c>
      <c r="D11" s="19">
        <v>549</v>
      </c>
      <c r="E11" s="57">
        <f t="shared" si="0"/>
        <v>6238.6363636363631</v>
      </c>
      <c r="F11" s="58">
        <v>0</v>
      </c>
      <c r="G11" s="13">
        <v>0</v>
      </c>
      <c r="H11" s="57">
        <v>0</v>
      </c>
      <c r="I11" s="58">
        <v>0</v>
      </c>
      <c r="J11" s="13">
        <v>0</v>
      </c>
      <c r="K11" s="57">
        <v>0</v>
      </c>
      <c r="L11" s="58">
        <v>0</v>
      </c>
      <c r="M11" s="13">
        <v>0</v>
      </c>
      <c r="N11" s="57">
        <v>0</v>
      </c>
      <c r="O11" s="84">
        <v>125</v>
      </c>
      <c r="P11" s="19">
        <v>847</v>
      </c>
      <c r="Q11" s="57">
        <f t="shared" si="8"/>
        <v>6776</v>
      </c>
      <c r="R11" s="84">
        <v>13</v>
      </c>
      <c r="S11" s="19">
        <v>107</v>
      </c>
      <c r="T11" s="57">
        <f t="shared" si="10"/>
        <v>8230.7692307692305</v>
      </c>
      <c r="U11" s="58">
        <v>0</v>
      </c>
      <c r="V11" s="13">
        <v>0</v>
      </c>
      <c r="W11" s="57">
        <v>0</v>
      </c>
      <c r="X11" s="58">
        <v>0</v>
      </c>
      <c r="Y11" s="13">
        <v>0</v>
      </c>
      <c r="Z11" s="57">
        <v>0</v>
      </c>
      <c r="AA11" s="58">
        <v>0</v>
      </c>
      <c r="AB11" s="13">
        <v>0</v>
      </c>
      <c r="AC11" s="57">
        <v>0</v>
      </c>
      <c r="AD11" s="58">
        <v>0</v>
      </c>
      <c r="AE11" s="13">
        <v>0</v>
      </c>
      <c r="AF11" s="57">
        <f t="shared" si="2"/>
        <v>0</v>
      </c>
      <c r="AG11" s="58">
        <v>0</v>
      </c>
      <c r="AH11" s="13">
        <v>0</v>
      </c>
      <c r="AI11" s="57">
        <v>0</v>
      </c>
      <c r="AJ11" s="58">
        <v>0</v>
      </c>
      <c r="AK11" s="13">
        <v>0</v>
      </c>
      <c r="AL11" s="57">
        <v>0</v>
      </c>
      <c r="AM11" s="58">
        <v>0</v>
      </c>
      <c r="AN11" s="13">
        <v>0</v>
      </c>
      <c r="AO11" s="57">
        <v>0</v>
      </c>
      <c r="AP11" s="58">
        <v>0</v>
      </c>
      <c r="AQ11" s="13">
        <v>6</v>
      </c>
      <c r="AR11" s="57">
        <v>0</v>
      </c>
      <c r="AS11" s="58">
        <v>0</v>
      </c>
      <c r="AT11" s="13">
        <v>0</v>
      </c>
      <c r="AU11" s="57">
        <v>0</v>
      </c>
      <c r="AV11" s="58">
        <v>0</v>
      </c>
      <c r="AW11" s="13">
        <v>0</v>
      </c>
      <c r="AX11" s="57">
        <v>0</v>
      </c>
      <c r="AY11" s="58">
        <v>0</v>
      </c>
      <c r="AZ11" s="13">
        <v>0</v>
      </c>
      <c r="BA11" s="57">
        <v>0</v>
      </c>
      <c r="BB11" s="58">
        <v>0</v>
      </c>
      <c r="BC11" s="13">
        <v>0</v>
      </c>
      <c r="BD11" s="57">
        <v>0</v>
      </c>
      <c r="BE11" s="58">
        <v>0</v>
      </c>
      <c r="BF11" s="13">
        <v>0</v>
      </c>
      <c r="BG11" s="57">
        <v>0</v>
      </c>
      <c r="BH11" s="58">
        <v>0</v>
      </c>
      <c r="BI11" s="13">
        <v>0</v>
      </c>
      <c r="BJ11" s="57">
        <f t="shared" si="3"/>
        <v>0</v>
      </c>
      <c r="BK11" s="58">
        <v>0</v>
      </c>
      <c r="BL11" s="13">
        <v>0</v>
      </c>
      <c r="BM11" s="57">
        <v>0</v>
      </c>
      <c r="BN11" s="58">
        <v>0</v>
      </c>
      <c r="BO11" s="13">
        <v>0</v>
      </c>
      <c r="BP11" s="57">
        <v>0</v>
      </c>
      <c r="BQ11" s="58">
        <v>0</v>
      </c>
      <c r="BR11" s="13">
        <v>0</v>
      </c>
      <c r="BS11" s="57">
        <f t="shared" si="4"/>
        <v>0</v>
      </c>
      <c r="BT11" s="58">
        <v>0</v>
      </c>
      <c r="BU11" s="13">
        <v>0</v>
      </c>
      <c r="BV11" s="57">
        <v>0</v>
      </c>
      <c r="BW11" s="58">
        <v>0</v>
      </c>
      <c r="BX11" s="13">
        <v>0</v>
      </c>
      <c r="BY11" s="57">
        <v>0</v>
      </c>
      <c r="BZ11" s="58">
        <v>0</v>
      </c>
      <c r="CA11" s="13">
        <v>0</v>
      </c>
      <c r="CB11" s="57">
        <v>0</v>
      </c>
      <c r="CC11" s="58">
        <v>0</v>
      </c>
      <c r="CD11" s="13">
        <v>0</v>
      </c>
      <c r="CE11" s="57">
        <v>0</v>
      </c>
      <c r="CF11" s="58">
        <v>0</v>
      </c>
      <c r="CG11" s="13">
        <v>0</v>
      </c>
      <c r="CH11" s="57">
        <v>0</v>
      </c>
      <c r="CI11" s="58">
        <v>0</v>
      </c>
      <c r="CJ11" s="13">
        <v>0</v>
      </c>
      <c r="CK11" s="57">
        <v>0</v>
      </c>
      <c r="CL11" s="58">
        <v>0</v>
      </c>
      <c r="CM11" s="13">
        <v>0</v>
      </c>
      <c r="CN11" s="57">
        <v>0</v>
      </c>
      <c r="CO11" s="58">
        <v>0</v>
      </c>
      <c r="CP11" s="13">
        <v>0</v>
      </c>
      <c r="CQ11" s="57">
        <f t="shared" si="5"/>
        <v>0</v>
      </c>
      <c r="CR11" s="58">
        <v>0</v>
      </c>
      <c r="CS11" s="13">
        <v>0</v>
      </c>
      <c r="CT11" s="57">
        <v>0</v>
      </c>
      <c r="CU11" s="58"/>
      <c r="CV11" s="13"/>
      <c r="CW11" s="57"/>
      <c r="CX11" s="58">
        <v>0</v>
      </c>
      <c r="CY11" s="13">
        <v>0</v>
      </c>
      <c r="CZ11" s="57">
        <v>0</v>
      </c>
      <c r="DA11" s="58">
        <v>0</v>
      </c>
      <c r="DB11" s="13">
        <v>0</v>
      </c>
      <c r="DC11" s="57">
        <v>0</v>
      </c>
      <c r="DD11" s="58">
        <v>0</v>
      </c>
      <c r="DE11" s="13">
        <v>0</v>
      </c>
      <c r="DF11" s="57">
        <v>0</v>
      </c>
      <c r="DG11" s="58">
        <v>0</v>
      </c>
      <c r="DH11" s="13">
        <v>0</v>
      </c>
      <c r="DI11" s="57">
        <v>0</v>
      </c>
      <c r="DJ11" s="58">
        <v>0</v>
      </c>
      <c r="DK11" s="13">
        <v>0</v>
      </c>
      <c r="DL11" s="57">
        <v>0</v>
      </c>
      <c r="DM11" s="58">
        <v>0</v>
      </c>
      <c r="DN11" s="13">
        <v>0</v>
      </c>
      <c r="DO11" s="57">
        <v>0</v>
      </c>
      <c r="DP11" s="58">
        <v>0</v>
      </c>
      <c r="DQ11" s="13">
        <v>0</v>
      </c>
      <c r="DR11" s="57">
        <v>0</v>
      </c>
      <c r="DS11" s="58">
        <v>0</v>
      </c>
      <c r="DT11" s="13">
        <v>0</v>
      </c>
      <c r="DU11" s="57">
        <v>0</v>
      </c>
      <c r="DV11" s="58">
        <v>0</v>
      </c>
      <c r="DW11" s="13">
        <v>0</v>
      </c>
      <c r="DX11" s="57">
        <v>0</v>
      </c>
      <c r="DY11" s="58">
        <v>0</v>
      </c>
      <c r="DZ11" s="13">
        <v>0</v>
      </c>
      <c r="EA11" s="57">
        <v>0</v>
      </c>
      <c r="EB11" s="58">
        <v>0</v>
      </c>
      <c r="EC11" s="13">
        <v>0</v>
      </c>
      <c r="ED11" s="57">
        <v>0</v>
      </c>
      <c r="EE11" s="58">
        <v>0</v>
      </c>
      <c r="EF11" s="13">
        <v>0</v>
      </c>
      <c r="EG11" s="57">
        <v>0</v>
      </c>
      <c r="EH11" s="11">
        <f t="shared" si="6"/>
        <v>226</v>
      </c>
      <c r="EI11" s="17">
        <f t="shared" si="7"/>
        <v>1509</v>
      </c>
      <c r="EJ11" s="6"/>
      <c r="EK11" s="9"/>
      <c r="EL11" s="6"/>
      <c r="EM11" s="6"/>
      <c r="EN11" s="6"/>
      <c r="EO11" s="9"/>
      <c r="EP11" s="6"/>
      <c r="EQ11" s="6"/>
      <c r="ER11" s="1"/>
      <c r="ES11" s="2"/>
      <c r="ET11" s="1"/>
      <c r="EU11" s="1"/>
      <c r="EV11" s="1"/>
      <c r="EW11" s="2"/>
      <c r="EX11" s="1"/>
      <c r="EY11" s="1"/>
      <c r="EZ11" s="1"/>
      <c r="FA11" s="2"/>
      <c r="FB11" s="1"/>
      <c r="FC11" s="1"/>
      <c r="FD11" s="1"/>
      <c r="FE11" s="2"/>
      <c r="FF11" s="1"/>
      <c r="FG11" s="1"/>
      <c r="FH11" s="1"/>
      <c r="FI11" s="2"/>
      <c r="FJ11" s="1"/>
      <c r="FK11" s="1"/>
      <c r="FL11" s="1"/>
      <c r="FM11" s="2"/>
      <c r="FN11" s="1"/>
      <c r="FO11" s="1"/>
      <c r="FP11" s="1"/>
      <c r="FQ11" s="2"/>
      <c r="FR11" s="1"/>
      <c r="FS11" s="1"/>
      <c r="FT11" s="1"/>
      <c r="FU11" s="2"/>
      <c r="FV11" s="1"/>
      <c r="FW11" s="1"/>
      <c r="FX11" s="1"/>
      <c r="FY11" s="2"/>
      <c r="FZ11" s="1"/>
      <c r="GA11" s="1"/>
      <c r="GB11" s="1"/>
    </row>
    <row r="12" spans="1:263" x14ac:dyDescent="0.3">
      <c r="A12" s="72">
        <v>2009</v>
      </c>
      <c r="B12" s="73" t="s">
        <v>11</v>
      </c>
      <c r="C12" s="84">
        <v>199</v>
      </c>
      <c r="D12" s="19">
        <v>1177</v>
      </c>
      <c r="E12" s="57">
        <f t="shared" si="0"/>
        <v>5914.572864321608</v>
      </c>
      <c r="F12" s="58">
        <v>0</v>
      </c>
      <c r="G12" s="13">
        <v>0</v>
      </c>
      <c r="H12" s="57">
        <v>0</v>
      </c>
      <c r="I12" s="58">
        <v>0</v>
      </c>
      <c r="J12" s="13">
        <v>0</v>
      </c>
      <c r="K12" s="57">
        <v>0</v>
      </c>
      <c r="L12" s="58">
        <v>0</v>
      </c>
      <c r="M12" s="13">
        <v>0</v>
      </c>
      <c r="N12" s="57">
        <v>0</v>
      </c>
      <c r="O12" s="84">
        <v>200</v>
      </c>
      <c r="P12" s="19">
        <v>1455</v>
      </c>
      <c r="Q12" s="57">
        <f t="shared" si="8"/>
        <v>7275</v>
      </c>
      <c r="R12" s="84">
        <v>1</v>
      </c>
      <c r="S12" s="19">
        <v>3</v>
      </c>
      <c r="T12" s="57">
        <f t="shared" si="10"/>
        <v>3000</v>
      </c>
      <c r="U12" s="58">
        <v>0</v>
      </c>
      <c r="V12" s="13">
        <v>0</v>
      </c>
      <c r="W12" s="57">
        <v>0</v>
      </c>
      <c r="X12" s="58">
        <v>0</v>
      </c>
      <c r="Y12" s="13">
        <v>0</v>
      </c>
      <c r="Z12" s="57">
        <v>0</v>
      </c>
      <c r="AA12" s="58">
        <v>0</v>
      </c>
      <c r="AB12" s="13">
        <v>0</v>
      </c>
      <c r="AC12" s="57">
        <v>0</v>
      </c>
      <c r="AD12" s="58">
        <v>0</v>
      </c>
      <c r="AE12" s="13">
        <v>0</v>
      </c>
      <c r="AF12" s="57">
        <f t="shared" si="2"/>
        <v>0</v>
      </c>
      <c r="AG12" s="58">
        <v>0</v>
      </c>
      <c r="AH12" s="13">
        <v>0</v>
      </c>
      <c r="AI12" s="57">
        <v>0</v>
      </c>
      <c r="AJ12" s="58">
        <v>0</v>
      </c>
      <c r="AK12" s="13">
        <v>0</v>
      </c>
      <c r="AL12" s="57">
        <v>0</v>
      </c>
      <c r="AM12" s="58">
        <v>0</v>
      </c>
      <c r="AN12" s="13">
        <v>0</v>
      </c>
      <c r="AO12" s="57">
        <v>0</v>
      </c>
      <c r="AP12" s="58">
        <v>0</v>
      </c>
      <c r="AQ12" s="13">
        <v>0</v>
      </c>
      <c r="AR12" s="57">
        <v>0</v>
      </c>
      <c r="AS12" s="58">
        <v>0</v>
      </c>
      <c r="AT12" s="13">
        <v>0</v>
      </c>
      <c r="AU12" s="57">
        <v>0</v>
      </c>
      <c r="AV12" s="58">
        <v>0</v>
      </c>
      <c r="AW12" s="13">
        <v>0</v>
      </c>
      <c r="AX12" s="57">
        <v>0</v>
      </c>
      <c r="AY12" s="58">
        <v>0</v>
      </c>
      <c r="AZ12" s="13">
        <v>0</v>
      </c>
      <c r="BA12" s="57">
        <v>0</v>
      </c>
      <c r="BB12" s="58">
        <v>0</v>
      </c>
      <c r="BC12" s="13">
        <v>0</v>
      </c>
      <c r="BD12" s="57">
        <v>0</v>
      </c>
      <c r="BE12" s="58">
        <v>0</v>
      </c>
      <c r="BF12" s="13">
        <v>0</v>
      </c>
      <c r="BG12" s="57">
        <v>0</v>
      </c>
      <c r="BH12" s="58">
        <v>0</v>
      </c>
      <c r="BI12" s="13">
        <v>0</v>
      </c>
      <c r="BJ12" s="57">
        <f t="shared" si="3"/>
        <v>0</v>
      </c>
      <c r="BK12" s="58">
        <v>0</v>
      </c>
      <c r="BL12" s="13">
        <v>0</v>
      </c>
      <c r="BM12" s="57">
        <v>0</v>
      </c>
      <c r="BN12" s="58">
        <v>0</v>
      </c>
      <c r="BO12" s="13">
        <v>0</v>
      </c>
      <c r="BP12" s="57">
        <v>0</v>
      </c>
      <c r="BQ12" s="58">
        <v>0</v>
      </c>
      <c r="BR12" s="13">
        <v>0</v>
      </c>
      <c r="BS12" s="57">
        <f t="shared" si="4"/>
        <v>0</v>
      </c>
      <c r="BT12" s="58">
        <v>0</v>
      </c>
      <c r="BU12" s="13">
        <v>0</v>
      </c>
      <c r="BV12" s="57">
        <v>0</v>
      </c>
      <c r="BW12" s="58">
        <v>0</v>
      </c>
      <c r="BX12" s="13">
        <v>0</v>
      </c>
      <c r="BY12" s="57">
        <v>0</v>
      </c>
      <c r="BZ12" s="58">
        <v>0</v>
      </c>
      <c r="CA12" s="13">
        <v>0</v>
      </c>
      <c r="CB12" s="57">
        <v>0</v>
      </c>
      <c r="CC12" s="58">
        <v>0</v>
      </c>
      <c r="CD12" s="13">
        <v>0</v>
      </c>
      <c r="CE12" s="57">
        <v>0</v>
      </c>
      <c r="CF12" s="58">
        <v>0</v>
      </c>
      <c r="CG12" s="13">
        <v>0</v>
      </c>
      <c r="CH12" s="57">
        <v>0</v>
      </c>
      <c r="CI12" s="58">
        <v>0</v>
      </c>
      <c r="CJ12" s="13">
        <v>0</v>
      </c>
      <c r="CK12" s="57">
        <v>0</v>
      </c>
      <c r="CL12" s="58">
        <v>0</v>
      </c>
      <c r="CM12" s="13">
        <v>0</v>
      </c>
      <c r="CN12" s="57">
        <v>0</v>
      </c>
      <c r="CO12" s="58">
        <v>0</v>
      </c>
      <c r="CP12" s="13">
        <v>0</v>
      </c>
      <c r="CQ12" s="57">
        <f t="shared" si="5"/>
        <v>0</v>
      </c>
      <c r="CR12" s="58">
        <v>0</v>
      </c>
      <c r="CS12" s="13">
        <v>0</v>
      </c>
      <c r="CT12" s="57">
        <v>0</v>
      </c>
      <c r="CU12" s="58"/>
      <c r="CV12" s="13"/>
      <c r="CW12" s="57"/>
      <c r="CX12" s="58">
        <v>0</v>
      </c>
      <c r="CY12" s="13">
        <v>0</v>
      </c>
      <c r="CZ12" s="57">
        <v>0</v>
      </c>
      <c r="DA12" s="58">
        <v>0</v>
      </c>
      <c r="DB12" s="13">
        <v>0</v>
      </c>
      <c r="DC12" s="57">
        <v>0</v>
      </c>
      <c r="DD12" s="58">
        <v>0</v>
      </c>
      <c r="DE12" s="13">
        <v>0</v>
      </c>
      <c r="DF12" s="57">
        <v>0</v>
      </c>
      <c r="DG12" s="58">
        <v>0</v>
      </c>
      <c r="DH12" s="13">
        <v>0</v>
      </c>
      <c r="DI12" s="57">
        <v>0</v>
      </c>
      <c r="DJ12" s="58">
        <v>0</v>
      </c>
      <c r="DK12" s="13">
        <v>0</v>
      </c>
      <c r="DL12" s="57">
        <v>0</v>
      </c>
      <c r="DM12" s="58">
        <v>0</v>
      </c>
      <c r="DN12" s="13">
        <v>0</v>
      </c>
      <c r="DO12" s="57">
        <v>0</v>
      </c>
      <c r="DP12" s="58">
        <v>0</v>
      </c>
      <c r="DQ12" s="13">
        <v>0</v>
      </c>
      <c r="DR12" s="57">
        <v>0</v>
      </c>
      <c r="DS12" s="58">
        <v>0</v>
      </c>
      <c r="DT12" s="13">
        <v>0</v>
      </c>
      <c r="DU12" s="57">
        <v>0</v>
      </c>
      <c r="DV12" s="58">
        <v>0</v>
      </c>
      <c r="DW12" s="13">
        <v>0</v>
      </c>
      <c r="DX12" s="57">
        <v>0</v>
      </c>
      <c r="DY12" s="58">
        <v>0</v>
      </c>
      <c r="DZ12" s="13">
        <v>0</v>
      </c>
      <c r="EA12" s="57">
        <v>0</v>
      </c>
      <c r="EB12" s="58">
        <v>0</v>
      </c>
      <c r="EC12" s="13">
        <v>0</v>
      </c>
      <c r="ED12" s="57">
        <v>0</v>
      </c>
      <c r="EE12" s="58">
        <v>0</v>
      </c>
      <c r="EF12" s="13">
        <v>0</v>
      </c>
      <c r="EG12" s="57">
        <v>0</v>
      </c>
      <c r="EH12" s="11">
        <f t="shared" si="6"/>
        <v>400</v>
      </c>
      <c r="EI12" s="17">
        <f t="shared" si="7"/>
        <v>2635</v>
      </c>
      <c r="EJ12" s="6"/>
      <c r="EK12" s="9"/>
      <c r="EL12" s="6"/>
      <c r="EM12" s="6"/>
      <c r="EN12" s="6"/>
      <c r="EO12" s="9"/>
      <c r="EP12" s="6"/>
      <c r="EQ12" s="6"/>
      <c r="ER12" s="1"/>
      <c r="ES12" s="2"/>
      <c r="ET12" s="1"/>
      <c r="EU12" s="1"/>
      <c r="EV12" s="1"/>
      <c r="EW12" s="2"/>
      <c r="EX12" s="1"/>
      <c r="EY12" s="1"/>
      <c r="EZ12" s="1"/>
      <c r="FA12" s="2"/>
      <c r="FB12" s="1"/>
      <c r="FC12" s="1"/>
      <c r="FD12" s="1"/>
      <c r="FE12" s="2"/>
      <c r="FF12" s="1"/>
      <c r="FG12" s="1"/>
      <c r="FH12" s="1"/>
      <c r="FI12" s="2"/>
      <c r="FJ12" s="1"/>
      <c r="FK12" s="1"/>
      <c r="FL12" s="1"/>
      <c r="FM12" s="2"/>
      <c r="FN12" s="1"/>
      <c r="FO12" s="1"/>
      <c r="FP12" s="1"/>
      <c r="FQ12" s="2"/>
      <c r="FR12" s="1"/>
      <c r="FS12" s="1"/>
      <c r="FT12" s="1"/>
      <c r="FU12" s="2"/>
      <c r="FV12" s="1"/>
      <c r="FW12" s="1"/>
      <c r="FX12" s="1"/>
      <c r="FY12" s="2"/>
      <c r="FZ12" s="1"/>
      <c r="GA12" s="1"/>
      <c r="GB12" s="1"/>
    </row>
    <row r="13" spans="1:263" x14ac:dyDescent="0.3">
      <c r="A13" s="72">
        <v>2009</v>
      </c>
      <c r="B13" s="73" t="s">
        <v>12</v>
      </c>
      <c r="C13" s="84">
        <v>236</v>
      </c>
      <c r="D13" s="19">
        <v>1563</v>
      </c>
      <c r="E13" s="57">
        <f t="shared" si="0"/>
        <v>6622.8813559322034</v>
      </c>
      <c r="F13" s="58">
        <v>0</v>
      </c>
      <c r="G13" s="13">
        <v>0</v>
      </c>
      <c r="H13" s="57">
        <v>0</v>
      </c>
      <c r="I13" s="58">
        <v>0</v>
      </c>
      <c r="J13" s="13">
        <v>0</v>
      </c>
      <c r="K13" s="57">
        <v>0</v>
      </c>
      <c r="L13" s="58">
        <v>0</v>
      </c>
      <c r="M13" s="13">
        <v>0</v>
      </c>
      <c r="N13" s="57">
        <v>0</v>
      </c>
      <c r="O13" s="84">
        <v>125</v>
      </c>
      <c r="P13" s="19">
        <v>998</v>
      </c>
      <c r="Q13" s="57">
        <f t="shared" si="8"/>
        <v>7984</v>
      </c>
      <c r="R13" s="84">
        <v>0</v>
      </c>
      <c r="S13" s="19">
        <v>1</v>
      </c>
      <c r="T13" s="57">
        <v>0</v>
      </c>
      <c r="U13" s="58">
        <v>0</v>
      </c>
      <c r="V13" s="13">
        <v>0</v>
      </c>
      <c r="W13" s="57">
        <v>0</v>
      </c>
      <c r="X13" s="58">
        <v>0</v>
      </c>
      <c r="Y13" s="13">
        <v>0</v>
      </c>
      <c r="Z13" s="57">
        <v>0</v>
      </c>
      <c r="AA13" s="58">
        <v>0</v>
      </c>
      <c r="AB13" s="13">
        <v>0</v>
      </c>
      <c r="AC13" s="57">
        <v>0</v>
      </c>
      <c r="AD13" s="58">
        <v>0</v>
      </c>
      <c r="AE13" s="13">
        <v>0</v>
      </c>
      <c r="AF13" s="57">
        <f t="shared" si="2"/>
        <v>0</v>
      </c>
      <c r="AG13" s="58">
        <v>0</v>
      </c>
      <c r="AH13" s="13">
        <v>0</v>
      </c>
      <c r="AI13" s="57">
        <v>0</v>
      </c>
      <c r="AJ13" s="58">
        <v>0</v>
      </c>
      <c r="AK13" s="13">
        <v>0</v>
      </c>
      <c r="AL13" s="57">
        <v>0</v>
      </c>
      <c r="AM13" s="58">
        <v>0</v>
      </c>
      <c r="AN13" s="13">
        <v>0</v>
      </c>
      <c r="AO13" s="57">
        <v>0</v>
      </c>
      <c r="AP13" s="58">
        <v>0</v>
      </c>
      <c r="AQ13" s="13">
        <v>0</v>
      </c>
      <c r="AR13" s="57">
        <v>0</v>
      </c>
      <c r="AS13" s="58">
        <v>0</v>
      </c>
      <c r="AT13" s="13">
        <v>0</v>
      </c>
      <c r="AU13" s="57">
        <v>0</v>
      </c>
      <c r="AV13" s="58">
        <v>0</v>
      </c>
      <c r="AW13" s="13">
        <v>0</v>
      </c>
      <c r="AX13" s="57">
        <v>0</v>
      </c>
      <c r="AY13" s="58">
        <v>0</v>
      </c>
      <c r="AZ13" s="13">
        <v>0</v>
      </c>
      <c r="BA13" s="57">
        <v>0</v>
      </c>
      <c r="BB13" s="58">
        <v>0</v>
      </c>
      <c r="BC13" s="13">
        <v>0</v>
      </c>
      <c r="BD13" s="57">
        <v>0</v>
      </c>
      <c r="BE13" s="58">
        <v>0</v>
      </c>
      <c r="BF13" s="13">
        <v>0</v>
      </c>
      <c r="BG13" s="57">
        <v>0</v>
      </c>
      <c r="BH13" s="58">
        <v>0</v>
      </c>
      <c r="BI13" s="13">
        <v>0</v>
      </c>
      <c r="BJ13" s="57">
        <f t="shared" si="3"/>
        <v>0</v>
      </c>
      <c r="BK13" s="58">
        <v>0</v>
      </c>
      <c r="BL13" s="13">
        <v>0</v>
      </c>
      <c r="BM13" s="57">
        <v>0</v>
      </c>
      <c r="BN13" s="58">
        <v>0</v>
      </c>
      <c r="BO13" s="13">
        <v>0</v>
      </c>
      <c r="BP13" s="57">
        <v>0</v>
      </c>
      <c r="BQ13" s="58">
        <v>0</v>
      </c>
      <c r="BR13" s="13">
        <v>0</v>
      </c>
      <c r="BS13" s="57">
        <f t="shared" si="4"/>
        <v>0</v>
      </c>
      <c r="BT13" s="58">
        <v>0</v>
      </c>
      <c r="BU13" s="13">
        <v>0</v>
      </c>
      <c r="BV13" s="57">
        <v>0</v>
      </c>
      <c r="BW13" s="58">
        <v>0</v>
      </c>
      <c r="BX13" s="13">
        <v>0</v>
      </c>
      <c r="BY13" s="57">
        <v>0</v>
      </c>
      <c r="BZ13" s="58">
        <v>0</v>
      </c>
      <c r="CA13" s="13">
        <v>0</v>
      </c>
      <c r="CB13" s="57">
        <v>0</v>
      </c>
      <c r="CC13" s="58">
        <v>0</v>
      </c>
      <c r="CD13" s="13">
        <v>0</v>
      </c>
      <c r="CE13" s="57">
        <v>0</v>
      </c>
      <c r="CF13" s="58">
        <v>0</v>
      </c>
      <c r="CG13" s="13">
        <v>0</v>
      </c>
      <c r="CH13" s="57">
        <v>0</v>
      </c>
      <c r="CI13" s="58">
        <v>0</v>
      </c>
      <c r="CJ13" s="13">
        <v>0</v>
      </c>
      <c r="CK13" s="57">
        <v>0</v>
      </c>
      <c r="CL13" s="58">
        <v>0</v>
      </c>
      <c r="CM13" s="13">
        <v>0</v>
      </c>
      <c r="CN13" s="57">
        <v>0</v>
      </c>
      <c r="CO13" s="58">
        <v>0</v>
      </c>
      <c r="CP13" s="13">
        <v>0</v>
      </c>
      <c r="CQ13" s="57">
        <f t="shared" si="5"/>
        <v>0</v>
      </c>
      <c r="CR13" s="58">
        <v>0</v>
      </c>
      <c r="CS13" s="13">
        <v>0</v>
      </c>
      <c r="CT13" s="57">
        <v>0</v>
      </c>
      <c r="CU13" s="58"/>
      <c r="CV13" s="13"/>
      <c r="CW13" s="57"/>
      <c r="CX13" s="58">
        <v>0</v>
      </c>
      <c r="CY13" s="13">
        <v>0</v>
      </c>
      <c r="CZ13" s="57">
        <v>0</v>
      </c>
      <c r="DA13" s="58">
        <v>0</v>
      </c>
      <c r="DB13" s="13">
        <v>0</v>
      </c>
      <c r="DC13" s="57">
        <v>0</v>
      </c>
      <c r="DD13" s="58">
        <v>0</v>
      </c>
      <c r="DE13" s="13">
        <v>0</v>
      </c>
      <c r="DF13" s="57">
        <v>0</v>
      </c>
      <c r="DG13" s="58">
        <v>0</v>
      </c>
      <c r="DH13" s="13">
        <v>0</v>
      </c>
      <c r="DI13" s="57">
        <v>0</v>
      </c>
      <c r="DJ13" s="65">
        <v>0</v>
      </c>
      <c r="DK13" s="14">
        <v>0</v>
      </c>
      <c r="DL13" s="57">
        <v>0</v>
      </c>
      <c r="DM13" s="65">
        <v>0</v>
      </c>
      <c r="DN13" s="14">
        <v>0</v>
      </c>
      <c r="DO13" s="57">
        <v>0</v>
      </c>
      <c r="DP13" s="65">
        <v>0</v>
      </c>
      <c r="DQ13" s="14">
        <v>5</v>
      </c>
      <c r="DR13" s="57">
        <v>0</v>
      </c>
      <c r="DS13" s="65">
        <v>0</v>
      </c>
      <c r="DT13" s="14">
        <v>0</v>
      </c>
      <c r="DU13" s="57">
        <v>0</v>
      </c>
      <c r="DV13" s="65">
        <v>0</v>
      </c>
      <c r="DW13" s="14">
        <v>0</v>
      </c>
      <c r="DX13" s="57">
        <v>0</v>
      </c>
      <c r="DY13" s="58">
        <v>0</v>
      </c>
      <c r="DZ13" s="13">
        <v>0</v>
      </c>
      <c r="EA13" s="57">
        <v>0</v>
      </c>
      <c r="EB13" s="58">
        <v>0</v>
      </c>
      <c r="EC13" s="13">
        <v>0</v>
      </c>
      <c r="ED13" s="57">
        <v>0</v>
      </c>
      <c r="EE13" s="65">
        <v>0</v>
      </c>
      <c r="EF13" s="14">
        <v>0</v>
      </c>
      <c r="EG13" s="57">
        <v>0</v>
      </c>
      <c r="EH13" s="11">
        <f t="shared" si="6"/>
        <v>361</v>
      </c>
      <c r="EI13" s="17">
        <f t="shared" si="7"/>
        <v>2567</v>
      </c>
      <c r="EJ13" s="6"/>
      <c r="EK13" s="9"/>
      <c r="EL13" s="6"/>
      <c r="EM13" s="6"/>
      <c r="EN13" s="6"/>
      <c r="EO13" s="9"/>
      <c r="EP13" s="6"/>
      <c r="EQ13" s="6"/>
      <c r="ER13" s="1"/>
      <c r="ES13" s="2"/>
      <c r="ET13" s="1"/>
      <c r="EU13" s="1"/>
      <c r="EV13" s="1"/>
      <c r="EW13" s="2"/>
      <c r="EX13" s="1"/>
      <c r="EY13" s="1"/>
      <c r="EZ13" s="1"/>
      <c r="FA13" s="2"/>
      <c r="FB13" s="1"/>
      <c r="FC13" s="1"/>
      <c r="FD13" s="1"/>
      <c r="FE13" s="2"/>
      <c r="FF13" s="1"/>
      <c r="FG13" s="1"/>
      <c r="FH13" s="1"/>
      <c r="FI13" s="2"/>
      <c r="FJ13" s="1"/>
      <c r="FK13" s="1"/>
      <c r="FL13" s="1"/>
      <c r="FM13" s="2"/>
      <c r="FN13" s="1"/>
      <c r="FO13" s="1"/>
      <c r="FP13" s="1"/>
      <c r="FQ13" s="2"/>
      <c r="FR13" s="1"/>
      <c r="FS13" s="1"/>
      <c r="FT13" s="1"/>
      <c r="FU13" s="2"/>
      <c r="FV13" s="1"/>
      <c r="FW13" s="1"/>
      <c r="FX13" s="1"/>
      <c r="FY13" s="2"/>
      <c r="FZ13" s="1"/>
      <c r="GA13" s="1"/>
      <c r="GB13" s="1"/>
    </row>
    <row r="14" spans="1:263" x14ac:dyDescent="0.3">
      <c r="A14" s="72">
        <v>2009</v>
      </c>
      <c r="B14" s="73" t="s">
        <v>13</v>
      </c>
      <c r="C14" s="84">
        <v>49</v>
      </c>
      <c r="D14" s="19">
        <v>332</v>
      </c>
      <c r="E14" s="57">
        <f t="shared" si="0"/>
        <v>6775.5102040816328</v>
      </c>
      <c r="F14" s="58">
        <v>0</v>
      </c>
      <c r="G14" s="13">
        <v>0</v>
      </c>
      <c r="H14" s="57">
        <v>0</v>
      </c>
      <c r="I14" s="58">
        <v>0</v>
      </c>
      <c r="J14" s="13">
        <v>0</v>
      </c>
      <c r="K14" s="57">
        <v>0</v>
      </c>
      <c r="L14" s="58">
        <v>0</v>
      </c>
      <c r="M14" s="13">
        <v>0</v>
      </c>
      <c r="N14" s="57">
        <v>0</v>
      </c>
      <c r="O14" s="84">
        <v>200</v>
      </c>
      <c r="P14" s="19">
        <v>1607</v>
      </c>
      <c r="Q14" s="57">
        <f t="shared" si="8"/>
        <v>8035</v>
      </c>
      <c r="R14" s="84">
        <v>19</v>
      </c>
      <c r="S14" s="19">
        <v>177</v>
      </c>
      <c r="T14" s="57">
        <f t="shared" ref="T14:T15" si="11">S14/R14*1000</f>
        <v>9315.78947368421</v>
      </c>
      <c r="U14" s="58">
        <v>0</v>
      </c>
      <c r="V14" s="13">
        <v>0</v>
      </c>
      <c r="W14" s="57">
        <v>0</v>
      </c>
      <c r="X14" s="58">
        <v>0</v>
      </c>
      <c r="Y14" s="13">
        <v>0</v>
      </c>
      <c r="Z14" s="57">
        <v>0</v>
      </c>
      <c r="AA14" s="58">
        <v>0</v>
      </c>
      <c r="AB14" s="13">
        <v>0</v>
      </c>
      <c r="AC14" s="57">
        <v>0</v>
      </c>
      <c r="AD14" s="58">
        <v>0</v>
      </c>
      <c r="AE14" s="13">
        <v>0</v>
      </c>
      <c r="AF14" s="57">
        <f t="shared" si="2"/>
        <v>0</v>
      </c>
      <c r="AG14" s="58">
        <v>0</v>
      </c>
      <c r="AH14" s="13">
        <v>0</v>
      </c>
      <c r="AI14" s="57">
        <v>0</v>
      </c>
      <c r="AJ14" s="58">
        <v>0</v>
      </c>
      <c r="AK14" s="13">
        <v>0</v>
      </c>
      <c r="AL14" s="57">
        <v>0</v>
      </c>
      <c r="AM14" s="58">
        <v>0</v>
      </c>
      <c r="AN14" s="13">
        <v>0</v>
      </c>
      <c r="AO14" s="57">
        <v>0</v>
      </c>
      <c r="AP14" s="58">
        <v>0</v>
      </c>
      <c r="AQ14" s="13">
        <v>0</v>
      </c>
      <c r="AR14" s="57">
        <v>0</v>
      </c>
      <c r="AS14" s="58">
        <v>0</v>
      </c>
      <c r="AT14" s="13">
        <v>0</v>
      </c>
      <c r="AU14" s="57">
        <v>0</v>
      </c>
      <c r="AV14" s="58">
        <v>0</v>
      </c>
      <c r="AW14" s="13">
        <v>0</v>
      </c>
      <c r="AX14" s="57">
        <v>0</v>
      </c>
      <c r="AY14" s="58">
        <v>0</v>
      </c>
      <c r="AZ14" s="13">
        <v>0</v>
      </c>
      <c r="BA14" s="57">
        <v>0</v>
      </c>
      <c r="BB14" s="58">
        <v>0</v>
      </c>
      <c r="BC14" s="13">
        <v>0</v>
      </c>
      <c r="BD14" s="57">
        <v>0</v>
      </c>
      <c r="BE14" s="58">
        <v>0</v>
      </c>
      <c r="BF14" s="13">
        <v>0</v>
      </c>
      <c r="BG14" s="57">
        <v>0</v>
      </c>
      <c r="BH14" s="58">
        <v>0</v>
      </c>
      <c r="BI14" s="13">
        <v>0</v>
      </c>
      <c r="BJ14" s="57">
        <f t="shared" si="3"/>
        <v>0</v>
      </c>
      <c r="BK14" s="58">
        <v>0</v>
      </c>
      <c r="BL14" s="13">
        <v>0</v>
      </c>
      <c r="BM14" s="57">
        <v>0</v>
      </c>
      <c r="BN14" s="58">
        <v>0</v>
      </c>
      <c r="BO14" s="13">
        <v>0</v>
      </c>
      <c r="BP14" s="57">
        <v>0</v>
      </c>
      <c r="BQ14" s="58">
        <v>0</v>
      </c>
      <c r="BR14" s="13">
        <v>0</v>
      </c>
      <c r="BS14" s="57">
        <f t="shared" si="4"/>
        <v>0</v>
      </c>
      <c r="BT14" s="58">
        <v>0</v>
      </c>
      <c r="BU14" s="13">
        <v>0</v>
      </c>
      <c r="BV14" s="57">
        <v>0</v>
      </c>
      <c r="BW14" s="58">
        <v>0</v>
      </c>
      <c r="BX14" s="13">
        <v>0</v>
      </c>
      <c r="BY14" s="57">
        <v>0</v>
      </c>
      <c r="BZ14" s="58">
        <v>0</v>
      </c>
      <c r="CA14" s="13">
        <v>0</v>
      </c>
      <c r="CB14" s="57">
        <v>0</v>
      </c>
      <c r="CC14" s="58">
        <v>0</v>
      </c>
      <c r="CD14" s="13">
        <v>0</v>
      </c>
      <c r="CE14" s="57">
        <v>0</v>
      </c>
      <c r="CF14" s="58">
        <v>0</v>
      </c>
      <c r="CG14" s="13">
        <v>0</v>
      </c>
      <c r="CH14" s="57">
        <v>0</v>
      </c>
      <c r="CI14" s="58">
        <v>0</v>
      </c>
      <c r="CJ14" s="13">
        <v>0</v>
      </c>
      <c r="CK14" s="57">
        <v>0</v>
      </c>
      <c r="CL14" s="58">
        <v>0</v>
      </c>
      <c r="CM14" s="13">
        <v>0</v>
      </c>
      <c r="CN14" s="57">
        <v>0</v>
      </c>
      <c r="CO14" s="58">
        <v>0</v>
      </c>
      <c r="CP14" s="13">
        <v>0</v>
      </c>
      <c r="CQ14" s="57">
        <f t="shared" si="5"/>
        <v>0</v>
      </c>
      <c r="CR14" s="58">
        <v>0</v>
      </c>
      <c r="CS14" s="13">
        <v>0</v>
      </c>
      <c r="CT14" s="57">
        <v>0</v>
      </c>
      <c r="CU14" s="58"/>
      <c r="CV14" s="13"/>
      <c r="CW14" s="57"/>
      <c r="CX14" s="58">
        <v>0</v>
      </c>
      <c r="CY14" s="13">
        <v>0</v>
      </c>
      <c r="CZ14" s="57">
        <v>0</v>
      </c>
      <c r="DA14" s="58">
        <v>0</v>
      </c>
      <c r="DB14" s="13">
        <v>0</v>
      </c>
      <c r="DC14" s="57">
        <v>0</v>
      </c>
      <c r="DD14" s="58">
        <v>0</v>
      </c>
      <c r="DE14" s="13">
        <v>0</v>
      </c>
      <c r="DF14" s="57">
        <v>0</v>
      </c>
      <c r="DG14" s="58">
        <v>0</v>
      </c>
      <c r="DH14" s="13">
        <v>0</v>
      </c>
      <c r="DI14" s="57">
        <v>0</v>
      </c>
      <c r="DJ14" s="84">
        <v>3</v>
      </c>
      <c r="DK14" s="19">
        <v>99</v>
      </c>
      <c r="DL14" s="57">
        <f t="shared" ref="DL14" si="12">DK14/DJ14*1000</f>
        <v>33000</v>
      </c>
      <c r="DM14" s="58">
        <v>0</v>
      </c>
      <c r="DN14" s="13">
        <v>0</v>
      </c>
      <c r="DO14" s="57">
        <v>0</v>
      </c>
      <c r="DP14" s="58">
        <v>0</v>
      </c>
      <c r="DQ14" s="13">
        <v>0</v>
      </c>
      <c r="DR14" s="57">
        <v>0</v>
      </c>
      <c r="DS14" s="58">
        <v>0</v>
      </c>
      <c r="DT14" s="13">
        <v>0</v>
      </c>
      <c r="DU14" s="57">
        <v>0</v>
      </c>
      <c r="DV14" s="58">
        <v>0</v>
      </c>
      <c r="DW14" s="13">
        <v>0</v>
      </c>
      <c r="DX14" s="57">
        <v>0</v>
      </c>
      <c r="DY14" s="58">
        <v>0</v>
      </c>
      <c r="DZ14" s="13">
        <v>0</v>
      </c>
      <c r="EA14" s="57">
        <v>0</v>
      </c>
      <c r="EB14" s="58">
        <v>0</v>
      </c>
      <c r="EC14" s="13">
        <v>0</v>
      </c>
      <c r="ED14" s="57">
        <v>0</v>
      </c>
      <c r="EE14" s="58">
        <v>0</v>
      </c>
      <c r="EF14" s="13">
        <v>1</v>
      </c>
      <c r="EG14" s="57">
        <v>0</v>
      </c>
      <c r="EH14" s="11">
        <f t="shared" si="6"/>
        <v>271</v>
      </c>
      <c r="EI14" s="17">
        <f t="shared" si="7"/>
        <v>2216</v>
      </c>
      <c r="EJ14" s="6"/>
      <c r="EK14" s="9"/>
      <c r="EL14" s="6"/>
      <c r="EM14" s="6"/>
      <c r="EN14" s="6"/>
      <c r="EO14" s="9"/>
      <c r="EP14" s="6"/>
      <c r="EQ14" s="6"/>
      <c r="ER14" s="1"/>
      <c r="ES14" s="2"/>
      <c r="ET14" s="1"/>
      <c r="EU14" s="1"/>
      <c r="EV14" s="1"/>
      <c r="EW14" s="2"/>
      <c r="EX14" s="1"/>
      <c r="EY14" s="1"/>
      <c r="EZ14" s="1"/>
      <c r="FA14" s="2"/>
      <c r="FB14" s="1"/>
      <c r="FC14" s="1"/>
      <c r="FD14" s="1"/>
      <c r="FE14" s="2"/>
      <c r="FF14" s="1"/>
      <c r="FG14" s="1"/>
      <c r="FH14" s="1"/>
      <c r="FI14" s="2"/>
      <c r="FJ14" s="1"/>
      <c r="FK14" s="1"/>
      <c r="FL14" s="1"/>
      <c r="FM14" s="2"/>
      <c r="FN14" s="1"/>
      <c r="FO14" s="1"/>
      <c r="FP14" s="1"/>
      <c r="FQ14" s="2"/>
      <c r="FR14" s="1"/>
      <c r="FS14" s="1"/>
      <c r="FT14" s="1"/>
      <c r="FU14" s="2"/>
      <c r="FV14" s="1"/>
      <c r="FW14" s="1"/>
      <c r="FX14" s="1"/>
      <c r="FY14" s="2"/>
      <c r="FZ14" s="1"/>
      <c r="GA14" s="1"/>
      <c r="GB14" s="1"/>
    </row>
    <row r="15" spans="1:263" x14ac:dyDescent="0.3">
      <c r="A15" s="72">
        <v>2009</v>
      </c>
      <c r="B15" s="73" t="s">
        <v>14</v>
      </c>
      <c r="C15" s="84">
        <v>150</v>
      </c>
      <c r="D15" s="19">
        <v>888</v>
      </c>
      <c r="E15" s="57">
        <f t="shared" si="0"/>
        <v>5920</v>
      </c>
      <c r="F15" s="58">
        <v>0</v>
      </c>
      <c r="G15" s="13">
        <v>0</v>
      </c>
      <c r="H15" s="57">
        <v>0</v>
      </c>
      <c r="I15" s="58">
        <v>0</v>
      </c>
      <c r="J15" s="13">
        <v>0</v>
      </c>
      <c r="K15" s="57">
        <v>0</v>
      </c>
      <c r="L15" s="58">
        <v>0</v>
      </c>
      <c r="M15" s="13">
        <v>0</v>
      </c>
      <c r="N15" s="57">
        <v>0</v>
      </c>
      <c r="O15" s="84">
        <v>300</v>
      </c>
      <c r="P15" s="19">
        <v>2040</v>
      </c>
      <c r="Q15" s="57">
        <f t="shared" si="8"/>
        <v>6800</v>
      </c>
      <c r="R15" s="84">
        <v>15</v>
      </c>
      <c r="S15" s="19">
        <v>131</v>
      </c>
      <c r="T15" s="57">
        <f t="shared" si="11"/>
        <v>8733.3333333333321</v>
      </c>
      <c r="U15" s="58">
        <v>0</v>
      </c>
      <c r="V15" s="13">
        <v>0</v>
      </c>
      <c r="W15" s="57">
        <v>0</v>
      </c>
      <c r="X15" s="58">
        <v>0</v>
      </c>
      <c r="Y15" s="13">
        <v>0</v>
      </c>
      <c r="Z15" s="57">
        <v>0</v>
      </c>
      <c r="AA15" s="58">
        <v>0</v>
      </c>
      <c r="AB15" s="13">
        <v>0</v>
      </c>
      <c r="AC15" s="57">
        <v>0</v>
      </c>
      <c r="AD15" s="58">
        <v>0</v>
      </c>
      <c r="AE15" s="13">
        <v>0</v>
      </c>
      <c r="AF15" s="57">
        <f t="shared" si="2"/>
        <v>0</v>
      </c>
      <c r="AG15" s="58">
        <v>0</v>
      </c>
      <c r="AH15" s="13">
        <v>0</v>
      </c>
      <c r="AI15" s="57">
        <v>0</v>
      </c>
      <c r="AJ15" s="58">
        <v>0</v>
      </c>
      <c r="AK15" s="13">
        <v>0</v>
      </c>
      <c r="AL15" s="57">
        <v>0</v>
      </c>
      <c r="AM15" s="58">
        <v>0</v>
      </c>
      <c r="AN15" s="13">
        <v>0</v>
      </c>
      <c r="AO15" s="57">
        <v>0</v>
      </c>
      <c r="AP15" s="58">
        <v>0</v>
      </c>
      <c r="AQ15" s="13">
        <v>0</v>
      </c>
      <c r="AR15" s="57">
        <v>0</v>
      </c>
      <c r="AS15" s="58">
        <v>0</v>
      </c>
      <c r="AT15" s="13">
        <v>0</v>
      </c>
      <c r="AU15" s="57">
        <v>0</v>
      </c>
      <c r="AV15" s="58">
        <v>0</v>
      </c>
      <c r="AW15" s="13">
        <v>0</v>
      </c>
      <c r="AX15" s="57">
        <v>0</v>
      </c>
      <c r="AY15" s="58">
        <v>0</v>
      </c>
      <c r="AZ15" s="13">
        <v>0</v>
      </c>
      <c r="BA15" s="57">
        <v>0</v>
      </c>
      <c r="BB15" s="58">
        <v>0</v>
      </c>
      <c r="BC15" s="13">
        <v>0</v>
      </c>
      <c r="BD15" s="57">
        <v>0</v>
      </c>
      <c r="BE15" s="58">
        <v>0</v>
      </c>
      <c r="BF15" s="13">
        <v>0</v>
      </c>
      <c r="BG15" s="57">
        <v>0</v>
      </c>
      <c r="BH15" s="58">
        <v>0</v>
      </c>
      <c r="BI15" s="13">
        <v>0</v>
      </c>
      <c r="BJ15" s="57">
        <f t="shared" si="3"/>
        <v>0</v>
      </c>
      <c r="BK15" s="58">
        <v>0</v>
      </c>
      <c r="BL15" s="13">
        <v>0</v>
      </c>
      <c r="BM15" s="57">
        <v>0</v>
      </c>
      <c r="BN15" s="58">
        <v>0</v>
      </c>
      <c r="BO15" s="13">
        <v>0</v>
      </c>
      <c r="BP15" s="57">
        <v>0</v>
      </c>
      <c r="BQ15" s="58">
        <v>0</v>
      </c>
      <c r="BR15" s="13">
        <v>0</v>
      </c>
      <c r="BS15" s="57">
        <f t="shared" si="4"/>
        <v>0</v>
      </c>
      <c r="BT15" s="58">
        <v>0</v>
      </c>
      <c r="BU15" s="13">
        <v>0</v>
      </c>
      <c r="BV15" s="57">
        <v>0</v>
      </c>
      <c r="BW15" s="58">
        <v>0</v>
      </c>
      <c r="BX15" s="13">
        <v>0</v>
      </c>
      <c r="BY15" s="57">
        <v>0</v>
      </c>
      <c r="BZ15" s="58">
        <v>0</v>
      </c>
      <c r="CA15" s="13">
        <v>0</v>
      </c>
      <c r="CB15" s="57">
        <v>0</v>
      </c>
      <c r="CC15" s="58">
        <v>0</v>
      </c>
      <c r="CD15" s="13">
        <v>0</v>
      </c>
      <c r="CE15" s="57">
        <v>0</v>
      </c>
      <c r="CF15" s="58">
        <v>0</v>
      </c>
      <c r="CG15" s="13">
        <v>0</v>
      </c>
      <c r="CH15" s="57">
        <v>0</v>
      </c>
      <c r="CI15" s="58">
        <v>0</v>
      </c>
      <c r="CJ15" s="13">
        <v>0</v>
      </c>
      <c r="CK15" s="57">
        <v>0</v>
      </c>
      <c r="CL15" s="58">
        <v>0</v>
      </c>
      <c r="CM15" s="13">
        <v>0</v>
      </c>
      <c r="CN15" s="57">
        <v>0</v>
      </c>
      <c r="CO15" s="58">
        <v>0</v>
      </c>
      <c r="CP15" s="13">
        <v>0</v>
      </c>
      <c r="CQ15" s="57">
        <f t="shared" si="5"/>
        <v>0</v>
      </c>
      <c r="CR15" s="58">
        <v>0</v>
      </c>
      <c r="CS15" s="13">
        <v>0</v>
      </c>
      <c r="CT15" s="57">
        <v>0</v>
      </c>
      <c r="CU15" s="58"/>
      <c r="CV15" s="13"/>
      <c r="CW15" s="57"/>
      <c r="CX15" s="58">
        <v>0</v>
      </c>
      <c r="CY15" s="13">
        <v>0</v>
      </c>
      <c r="CZ15" s="57">
        <v>0</v>
      </c>
      <c r="DA15" s="58">
        <v>0</v>
      </c>
      <c r="DB15" s="13">
        <v>0</v>
      </c>
      <c r="DC15" s="57">
        <v>0</v>
      </c>
      <c r="DD15" s="58">
        <v>0</v>
      </c>
      <c r="DE15" s="13">
        <v>0</v>
      </c>
      <c r="DF15" s="57">
        <v>0</v>
      </c>
      <c r="DG15" s="58">
        <v>0</v>
      </c>
      <c r="DH15" s="13">
        <v>0</v>
      </c>
      <c r="DI15" s="57">
        <v>0</v>
      </c>
      <c r="DJ15" s="58">
        <v>0</v>
      </c>
      <c r="DK15" s="13">
        <v>0</v>
      </c>
      <c r="DL15" s="57">
        <v>0</v>
      </c>
      <c r="DM15" s="58">
        <v>0</v>
      </c>
      <c r="DN15" s="13">
        <v>0</v>
      </c>
      <c r="DO15" s="57">
        <v>0</v>
      </c>
      <c r="DP15" s="58">
        <v>0</v>
      </c>
      <c r="DQ15" s="13">
        <v>0</v>
      </c>
      <c r="DR15" s="57">
        <v>0</v>
      </c>
      <c r="DS15" s="58">
        <v>0</v>
      </c>
      <c r="DT15" s="13">
        <v>0</v>
      </c>
      <c r="DU15" s="57">
        <v>0</v>
      </c>
      <c r="DV15" s="58">
        <v>0</v>
      </c>
      <c r="DW15" s="13">
        <v>0</v>
      </c>
      <c r="DX15" s="57">
        <v>0</v>
      </c>
      <c r="DY15" s="58">
        <v>0</v>
      </c>
      <c r="DZ15" s="13">
        <v>0</v>
      </c>
      <c r="EA15" s="57">
        <v>0</v>
      </c>
      <c r="EB15" s="58">
        <v>0</v>
      </c>
      <c r="EC15" s="13">
        <v>0</v>
      </c>
      <c r="ED15" s="57">
        <v>0</v>
      </c>
      <c r="EE15" s="58">
        <v>0</v>
      </c>
      <c r="EF15" s="13">
        <v>0</v>
      </c>
      <c r="EG15" s="57">
        <v>0</v>
      </c>
      <c r="EH15" s="11">
        <f t="shared" si="6"/>
        <v>465</v>
      </c>
      <c r="EI15" s="17">
        <f t="shared" si="7"/>
        <v>3059</v>
      </c>
      <c r="EJ15" s="6"/>
      <c r="EK15" s="9"/>
      <c r="EL15" s="6"/>
      <c r="EM15" s="6"/>
      <c r="EN15" s="6"/>
      <c r="EO15" s="9"/>
      <c r="EP15" s="6"/>
      <c r="EQ15" s="6"/>
      <c r="ER15" s="1"/>
      <c r="ES15" s="2"/>
      <c r="ET15" s="1"/>
      <c r="EU15" s="1"/>
      <c r="EV15" s="1"/>
      <c r="EW15" s="2"/>
      <c r="EX15" s="1"/>
      <c r="EY15" s="1"/>
      <c r="EZ15" s="1"/>
      <c r="FA15" s="2"/>
      <c r="FB15" s="1"/>
      <c r="FC15" s="1"/>
      <c r="FD15" s="1"/>
      <c r="FE15" s="2"/>
      <c r="FF15" s="1"/>
      <c r="FG15" s="1"/>
      <c r="FH15" s="1"/>
      <c r="FI15" s="2"/>
      <c r="FJ15" s="1"/>
      <c r="FK15" s="1"/>
      <c r="FL15" s="1"/>
      <c r="FM15" s="2"/>
      <c r="FN15" s="1"/>
      <c r="FO15" s="1"/>
      <c r="FP15" s="1"/>
      <c r="FQ15" s="2"/>
      <c r="FR15" s="1"/>
      <c r="FS15" s="1"/>
      <c r="FT15" s="1"/>
      <c r="FU15" s="2"/>
      <c r="FV15" s="1"/>
      <c r="FW15" s="1"/>
      <c r="FX15" s="1"/>
      <c r="FY15" s="2"/>
      <c r="FZ15" s="1"/>
      <c r="GA15" s="1"/>
      <c r="GB15" s="1"/>
    </row>
    <row r="16" spans="1:263" x14ac:dyDescent="0.3">
      <c r="A16" s="72">
        <v>2009</v>
      </c>
      <c r="B16" s="73" t="s">
        <v>15</v>
      </c>
      <c r="C16" s="84">
        <v>196</v>
      </c>
      <c r="D16" s="19">
        <v>1287</v>
      </c>
      <c r="E16" s="57">
        <f t="shared" si="0"/>
        <v>6566.3265306122448</v>
      </c>
      <c r="F16" s="58">
        <v>0</v>
      </c>
      <c r="G16" s="13">
        <v>0</v>
      </c>
      <c r="H16" s="57">
        <v>0</v>
      </c>
      <c r="I16" s="58">
        <v>0</v>
      </c>
      <c r="J16" s="13">
        <v>0</v>
      </c>
      <c r="K16" s="57">
        <v>0</v>
      </c>
      <c r="L16" s="58">
        <v>0</v>
      </c>
      <c r="M16" s="13">
        <v>0</v>
      </c>
      <c r="N16" s="57">
        <v>0</v>
      </c>
      <c r="O16" s="84">
        <v>300</v>
      </c>
      <c r="P16" s="19">
        <v>2034</v>
      </c>
      <c r="Q16" s="57">
        <f t="shared" si="8"/>
        <v>6780</v>
      </c>
      <c r="R16" s="84">
        <v>0</v>
      </c>
      <c r="S16" s="19">
        <v>2</v>
      </c>
      <c r="T16" s="57">
        <v>0</v>
      </c>
      <c r="U16" s="58">
        <v>0</v>
      </c>
      <c r="V16" s="13">
        <v>0</v>
      </c>
      <c r="W16" s="57">
        <v>0</v>
      </c>
      <c r="X16" s="58">
        <v>0</v>
      </c>
      <c r="Y16" s="13">
        <v>0</v>
      </c>
      <c r="Z16" s="57">
        <v>0</v>
      </c>
      <c r="AA16" s="58">
        <v>0</v>
      </c>
      <c r="AB16" s="13">
        <v>0</v>
      </c>
      <c r="AC16" s="57">
        <v>0</v>
      </c>
      <c r="AD16" s="58">
        <v>0</v>
      </c>
      <c r="AE16" s="13">
        <v>0</v>
      </c>
      <c r="AF16" s="57">
        <f t="shared" si="2"/>
        <v>0</v>
      </c>
      <c r="AG16" s="58">
        <v>0</v>
      </c>
      <c r="AH16" s="13">
        <v>1</v>
      </c>
      <c r="AI16" s="57">
        <v>0</v>
      </c>
      <c r="AJ16" s="58">
        <v>0</v>
      </c>
      <c r="AK16" s="13">
        <v>0</v>
      </c>
      <c r="AL16" s="57">
        <v>0</v>
      </c>
      <c r="AM16" s="58">
        <v>0</v>
      </c>
      <c r="AN16" s="13">
        <v>0</v>
      </c>
      <c r="AO16" s="57">
        <v>0</v>
      </c>
      <c r="AP16" s="58">
        <v>0</v>
      </c>
      <c r="AQ16" s="13">
        <v>0</v>
      </c>
      <c r="AR16" s="57">
        <v>0</v>
      </c>
      <c r="AS16" s="58">
        <v>0</v>
      </c>
      <c r="AT16" s="13">
        <v>0</v>
      </c>
      <c r="AU16" s="57">
        <v>0</v>
      </c>
      <c r="AV16" s="58">
        <v>0</v>
      </c>
      <c r="AW16" s="13">
        <v>0</v>
      </c>
      <c r="AX16" s="57">
        <v>0</v>
      </c>
      <c r="AY16" s="58">
        <v>0</v>
      </c>
      <c r="AZ16" s="13">
        <v>0</v>
      </c>
      <c r="BA16" s="57">
        <v>0</v>
      </c>
      <c r="BB16" s="58">
        <v>0</v>
      </c>
      <c r="BC16" s="13">
        <v>0</v>
      </c>
      <c r="BD16" s="57">
        <v>0</v>
      </c>
      <c r="BE16" s="58">
        <v>0</v>
      </c>
      <c r="BF16" s="13">
        <v>0</v>
      </c>
      <c r="BG16" s="57">
        <v>0</v>
      </c>
      <c r="BH16" s="58">
        <v>0</v>
      </c>
      <c r="BI16" s="13">
        <v>0</v>
      </c>
      <c r="BJ16" s="57">
        <f t="shared" si="3"/>
        <v>0</v>
      </c>
      <c r="BK16" s="58">
        <v>0</v>
      </c>
      <c r="BL16" s="13">
        <v>0</v>
      </c>
      <c r="BM16" s="57">
        <v>0</v>
      </c>
      <c r="BN16" s="58">
        <v>0</v>
      </c>
      <c r="BO16" s="13">
        <v>0</v>
      </c>
      <c r="BP16" s="57">
        <v>0</v>
      </c>
      <c r="BQ16" s="58">
        <v>0</v>
      </c>
      <c r="BR16" s="13">
        <v>0</v>
      </c>
      <c r="BS16" s="57">
        <f t="shared" si="4"/>
        <v>0</v>
      </c>
      <c r="BT16" s="58">
        <v>0</v>
      </c>
      <c r="BU16" s="13">
        <v>0</v>
      </c>
      <c r="BV16" s="57">
        <v>0</v>
      </c>
      <c r="BW16" s="58">
        <v>0</v>
      </c>
      <c r="BX16" s="13">
        <v>0</v>
      </c>
      <c r="BY16" s="57">
        <v>0</v>
      </c>
      <c r="BZ16" s="58">
        <v>0</v>
      </c>
      <c r="CA16" s="13">
        <v>0</v>
      </c>
      <c r="CB16" s="57">
        <v>0</v>
      </c>
      <c r="CC16" s="58">
        <v>0</v>
      </c>
      <c r="CD16" s="13">
        <v>0</v>
      </c>
      <c r="CE16" s="57">
        <v>0</v>
      </c>
      <c r="CF16" s="58">
        <v>0</v>
      </c>
      <c r="CG16" s="13">
        <v>0</v>
      </c>
      <c r="CH16" s="57">
        <v>0</v>
      </c>
      <c r="CI16" s="58">
        <v>0</v>
      </c>
      <c r="CJ16" s="13">
        <v>0</v>
      </c>
      <c r="CK16" s="57">
        <v>0</v>
      </c>
      <c r="CL16" s="58">
        <v>0</v>
      </c>
      <c r="CM16" s="13">
        <v>0</v>
      </c>
      <c r="CN16" s="57">
        <v>0</v>
      </c>
      <c r="CO16" s="58">
        <v>0</v>
      </c>
      <c r="CP16" s="13">
        <v>0</v>
      </c>
      <c r="CQ16" s="57">
        <f t="shared" si="5"/>
        <v>0</v>
      </c>
      <c r="CR16" s="58">
        <v>0</v>
      </c>
      <c r="CS16" s="13">
        <v>0</v>
      </c>
      <c r="CT16" s="57">
        <v>0</v>
      </c>
      <c r="CU16" s="58"/>
      <c r="CV16" s="13"/>
      <c r="CW16" s="57"/>
      <c r="CX16" s="58">
        <v>0</v>
      </c>
      <c r="CY16" s="13">
        <v>0</v>
      </c>
      <c r="CZ16" s="57">
        <v>0</v>
      </c>
      <c r="DA16" s="58">
        <v>0</v>
      </c>
      <c r="DB16" s="13">
        <v>0</v>
      </c>
      <c r="DC16" s="57">
        <v>0</v>
      </c>
      <c r="DD16" s="58">
        <v>0</v>
      </c>
      <c r="DE16" s="13">
        <v>0</v>
      </c>
      <c r="DF16" s="57">
        <v>0</v>
      </c>
      <c r="DG16" s="58">
        <v>0</v>
      </c>
      <c r="DH16" s="13">
        <v>0</v>
      </c>
      <c r="DI16" s="57">
        <v>0</v>
      </c>
      <c r="DJ16" s="58">
        <v>0</v>
      </c>
      <c r="DK16" s="13">
        <v>0</v>
      </c>
      <c r="DL16" s="57">
        <v>0</v>
      </c>
      <c r="DM16" s="58">
        <v>0</v>
      </c>
      <c r="DN16" s="13">
        <v>0</v>
      </c>
      <c r="DO16" s="57">
        <v>0</v>
      </c>
      <c r="DP16" s="58">
        <v>0</v>
      </c>
      <c r="DQ16" s="13">
        <v>0</v>
      </c>
      <c r="DR16" s="57">
        <v>0</v>
      </c>
      <c r="DS16" s="58">
        <v>0</v>
      </c>
      <c r="DT16" s="13">
        <v>0</v>
      </c>
      <c r="DU16" s="57">
        <v>0</v>
      </c>
      <c r="DV16" s="58">
        <v>0</v>
      </c>
      <c r="DW16" s="13">
        <v>0</v>
      </c>
      <c r="DX16" s="57">
        <v>0</v>
      </c>
      <c r="DY16" s="58">
        <v>0</v>
      </c>
      <c r="DZ16" s="13">
        <v>0</v>
      </c>
      <c r="EA16" s="57">
        <v>0</v>
      </c>
      <c r="EB16" s="58">
        <v>0</v>
      </c>
      <c r="EC16" s="13">
        <v>0</v>
      </c>
      <c r="ED16" s="57">
        <v>0</v>
      </c>
      <c r="EE16" s="58">
        <v>0</v>
      </c>
      <c r="EF16" s="13">
        <v>0</v>
      </c>
      <c r="EG16" s="57">
        <v>0</v>
      </c>
      <c r="EH16" s="11">
        <f t="shared" si="6"/>
        <v>496</v>
      </c>
      <c r="EI16" s="17">
        <f t="shared" si="7"/>
        <v>3324</v>
      </c>
      <c r="EJ16" s="6"/>
      <c r="EK16" s="9"/>
      <c r="EL16" s="6"/>
      <c r="EM16" s="6"/>
      <c r="EN16" s="6"/>
      <c r="EO16" s="9"/>
      <c r="EP16" s="6"/>
      <c r="EQ16" s="6"/>
      <c r="ER16" s="1"/>
      <c r="ES16" s="2"/>
      <c r="ET16" s="1"/>
      <c r="EU16" s="1"/>
      <c r="EV16" s="1"/>
      <c r="EW16" s="2"/>
      <c r="EX16" s="1"/>
      <c r="EY16" s="1"/>
      <c r="EZ16" s="1"/>
      <c r="FA16" s="2"/>
      <c r="FB16" s="1"/>
      <c r="FC16" s="1"/>
      <c r="FD16" s="1"/>
      <c r="FE16" s="2"/>
      <c r="FF16" s="1"/>
      <c r="FG16" s="1"/>
      <c r="FH16" s="1"/>
      <c r="FI16" s="2"/>
      <c r="FJ16" s="1"/>
      <c r="FK16" s="1"/>
      <c r="FL16" s="1"/>
      <c r="FM16" s="2"/>
      <c r="FN16" s="1"/>
      <c r="FO16" s="1"/>
      <c r="FP16" s="1"/>
      <c r="FQ16" s="2"/>
      <c r="FR16" s="1"/>
      <c r="FS16" s="1"/>
      <c r="FT16" s="1"/>
      <c r="FU16" s="2"/>
      <c r="FV16" s="1"/>
      <c r="FW16" s="1"/>
      <c r="FX16" s="1"/>
      <c r="FY16" s="2"/>
      <c r="FZ16" s="1"/>
      <c r="GA16" s="1"/>
      <c r="GB16" s="1"/>
    </row>
    <row r="17" spans="1:259" x14ac:dyDescent="0.3">
      <c r="A17" s="74">
        <v>2009</v>
      </c>
      <c r="B17" s="75" t="s">
        <v>16</v>
      </c>
      <c r="C17" s="85">
        <v>108</v>
      </c>
      <c r="D17" s="47">
        <v>673</v>
      </c>
      <c r="E17" s="60">
        <f t="shared" si="0"/>
        <v>6231.4814814814818</v>
      </c>
      <c r="F17" s="59">
        <v>0</v>
      </c>
      <c r="G17" s="31">
        <v>0</v>
      </c>
      <c r="H17" s="60">
        <v>0</v>
      </c>
      <c r="I17" s="59">
        <v>0</v>
      </c>
      <c r="J17" s="31">
        <v>0</v>
      </c>
      <c r="K17" s="60">
        <v>0</v>
      </c>
      <c r="L17" s="59">
        <v>0</v>
      </c>
      <c r="M17" s="31">
        <v>0</v>
      </c>
      <c r="N17" s="60">
        <v>0</v>
      </c>
      <c r="O17" s="85">
        <v>200</v>
      </c>
      <c r="P17" s="47">
        <v>1422</v>
      </c>
      <c r="Q17" s="60">
        <f t="shared" si="8"/>
        <v>7110</v>
      </c>
      <c r="R17" s="85">
        <v>11</v>
      </c>
      <c r="S17" s="47">
        <v>101</v>
      </c>
      <c r="T17" s="60">
        <f t="shared" ref="T17" si="13">S17/R17*1000</f>
        <v>9181.818181818182</v>
      </c>
      <c r="U17" s="59">
        <v>0</v>
      </c>
      <c r="V17" s="31">
        <v>0</v>
      </c>
      <c r="W17" s="60">
        <v>0</v>
      </c>
      <c r="X17" s="59">
        <v>0</v>
      </c>
      <c r="Y17" s="31">
        <v>0</v>
      </c>
      <c r="Z17" s="60">
        <v>0</v>
      </c>
      <c r="AA17" s="59">
        <v>0</v>
      </c>
      <c r="AB17" s="31">
        <v>0</v>
      </c>
      <c r="AC17" s="60">
        <v>0</v>
      </c>
      <c r="AD17" s="59">
        <v>0</v>
      </c>
      <c r="AE17" s="31">
        <v>0</v>
      </c>
      <c r="AF17" s="60">
        <f t="shared" si="2"/>
        <v>0</v>
      </c>
      <c r="AG17" s="59">
        <v>0</v>
      </c>
      <c r="AH17" s="31">
        <v>0</v>
      </c>
      <c r="AI17" s="60">
        <v>0</v>
      </c>
      <c r="AJ17" s="59">
        <v>0</v>
      </c>
      <c r="AK17" s="31">
        <v>0</v>
      </c>
      <c r="AL17" s="60">
        <v>0</v>
      </c>
      <c r="AM17" s="59">
        <v>0</v>
      </c>
      <c r="AN17" s="31">
        <v>0</v>
      </c>
      <c r="AO17" s="60">
        <v>0</v>
      </c>
      <c r="AP17" s="59">
        <v>0</v>
      </c>
      <c r="AQ17" s="31">
        <v>0</v>
      </c>
      <c r="AR17" s="60">
        <v>0</v>
      </c>
      <c r="AS17" s="59">
        <v>2</v>
      </c>
      <c r="AT17" s="31">
        <v>12</v>
      </c>
      <c r="AU17" s="60">
        <f t="shared" ref="AU17" si="14">AT17/AS17*1000</f>
        <v>6000</v>
      </c>
      <c r="AV17" s="59">
        <v>0</v>
      </c>
      <c r="AW17" s="31">
        <v>0</v>
      </c>
      <c r="AX17" s="60">
        <v>0</v>
      </c>
      <c r="AY17" s="59">
        <v>0</v>
      </c>
      <c r="AZ17" s="31">
        <v>0</v>
      </c>
      <c r="BA17" s="60">
        <v>0</v>
      </c>
      <c r="BB17" s="59">
        <v>0</v>
      </c>
      <c r="BC17" s="31">
        <v>0</v>
      </c>
      <c r="BD17" s="60">
        <v>0</v>
      </c>
      <c r="BE17" s="59">
        <v>0</v>
      </c>
      <c r="BF17" s="31">
        <v>0</v>
      </c>
      <c r="BG17" s="60">
        <v>0</v>
      </c>
      <c r="BH17" s="59">
        <v>0</v>
      </c>
      <c r="BI17" s="31">
        <v>0</v>
      </c>
      <c r="BJ17" s="60">
        <f t="shared" si="3"/>
        <v>0</v>
      </c>
      <c r="BK17" s="59">
        <v>0</v>
      </c>
      <c r="BL17" s="31">
        <v>0</v>
      </c>
      <c r="BM17" s="60">
        <v>0</v>
      </c>
      <c r="BN17" s="59">
        <v>0</v>
      </c>
      <c r="BO17" s="31">
        <v>0</v>
      </c>
      <c r="BP17" s="60">
        <v>0</v>
      </c>
      <c r="BQ17" s="59">
        <v>0</v>
      </c>
      <c r="BR17" s="31">
        <v>0</v>
      </c>
      <c r="BS17" s="60">
        <f t="shared" si="4"/>
        <v>0</v>
      </c>
      <c r="BT17" s="59">
        <v>0</v>
      </c>
      <c r="BU17" s="31">
        <v>0</v>
      </c>
      <c r="BV17" s="60">
        <v>0</v>
      </c>
      <c r="BW17" s="59">
        <v>0</v>
      </c>
      <c r="BX17" s="31">
        <v>0</v>
      </c>
      <c r="BY17" s="60">
        <v>0</v>
      </c>
      <c r="BZ17" s="59">
        <v>0</v>
      </c>
      <c r="CA17" s="31">
        <v>0</v>
      </c>
      <c r="CB17" s="60">
        <v>0</v>
      </c>
      <c r="CC17" s="59">
        <v>0</v>
      </c>
      <c r="CD17" s="31">
        <v>0</v>
      </c>
      <c r="CE17" s="60">
        <v>0</v>
      </c>
      <c r="CF17" s="59">
        <v>0</v>
      </c>
      <c r="CG17" s="31">
        <v>0</v>
      </c>
      <c r="CH17" s="60">
        <v>0</v>
      </c>
      <c r="CI17" s="59">
        <v>0</v>
      </c>
      <c r="CJ17" s="31">
        <v>0</v>
      </c>
      <c r="CK17" s="60">
        <v>0</v>
      </c>
      <c r="CL17" s="59">
        <v>0</v>
      </c>
      <c r="CM17" s="31">
        <v>0</v>
      </c>
      <c r="CN17" s="60">
        <v>0</v>
      </c>
      <c r="CO17" s="59">
        <v>0</v>
      </c>
      <c r="CP17" s="31">
        <v>0</v>
      </c>
      <c r="CQ17" s="60">
        <f t="shared" si="5"/>
        <v>0</v>
      </c>
      <c r="CR17" s="59">
        <v>1</v>
      </c>
      <c r="CS17" s="31">
        <v>8</v>
      </c>
      <c r="CT17" s="60">
        <f t="shared" ref="CT17" si="15">CS17/CR17*1000</f>
        <v>8000</v>
      </c>
      <c r="CU17" s="59"/>
      <c r="CV17" s="31"/>
      <c r="CW17" s="60"/>
      <c r="CX17" s="59">
        <v>0</v>
      </c>
      <c r="CY17" s="31">
        <v>0</v>
      </c>
      <c r="CZ17" s="60">
        <v>0</v>
      </c>
      <c r="DA17" s="59">
        <v>0</v>
      </c>
      <c r="DB17" s="31">
        <v>0</v>
      </c>
      <c r="DC17" s="60">
        <v>0</v>
      </c>
      <c r="DD17" s="59">
        <v>0</v>
      </c>
      <c r="DE17" s="31">
        <v>0</v>
      </c>
      <c r="DF17" s="60">
        <v>0</v>
      </c>
      <c r="DG17" s="59">
        <v>0</v>
      </c>
      <c r="DH17" s="31">
        <v>0</v>
      </c>
      <c r="DI17" s="60">
        <v>0</v>
      </c>
      <c r="DJ17" s="59">
        <v>0</v>
      </c>
      <c r="DK17" s="31">
        <v>0</v>
      </c>
      <c r="DL17" s="60">
        <v>0</v>
      </c>
      <c r="DM17" s="59">
        <v>0</v>
      </c>
      <c r="DN17" s="31">
        <v>0</v>
      </c>
      <c r="DO17" s="60">
        <v>0</v>
      </c>
      <c r="DP17" s="59">
        <v>0</v>
      </c>
      <c r="DQ17" s="31">
        <v>0</v>
      </c>
      <c r="DR17" s="60">
        <v>0</v>
      </c>
      <c r="DS17" s="59">
        <v>0</v>
      </c>
      <c r="DT17" s="31">
        <v>0</v>
      </c>
      <c r="DU17" s="60">
        <v>0</v>
      </c>
      <c r="DV17" s="59">
        <v>0</v>
      </c>
      <c r="DW17" s="31">
        <v>0</v>
      </c>
      <c r="DX17" s="60">
        <v>0</v>
      </c>
      <c r="DY17" s="59">
        <v>0</v>
      </c>
      <c r="DZ17" s="31">
        <v>0</v>
      </c>
      <c r="EA17" s="60">
        <v>0</v>
      </c>
      <c r="EB17" s="58">
        <v>0</v>
      </c>
      <c r="EC17" s="13">
        <v>0</v>
      </c>
      <c r="ED17" s="57">
        <v>0</v>
      </c>
      <c r="EE17" s="59">
        <v>0</v>
      </c>
      <c r="EF17" s="31">
        <v>0</v>
      </c>
      <c r="EG17" s="60">
        <v>0</v>
      </c>
      <c r="EH17" s="20">
        <f t="shared" si="6"/>
        <v>322</v>
      </c>
      <c r="EI17" s="21">
        <f t="shared" si="7"/>
        <v>2216</v>
      </c>
      <c r="EJ17" s="6"/>
      <c r="EK17" s="9"/>
      <c r="EL17" s="6"/>
      <c r="EM17" s="6"/>
      <c r="EN17" s="6"/>
      <c r="EO17" s="9"/>
      <c r="EP17" s="6"/>
      <c r="EQ17" s="6"/>
      <c r="ER17" s="1"/>
      <c r="ES17" s="2"/>
      <c r="ET17" s="1"/>
      <c r="EU17" s="1"/>
      <c r="EV17" s="1"/>
      <c r="EW17" s="2"/>
      <c r="EX17" s="1"/>
      <c r="EY17" s="1"/>
      <c r="EZ17" s="1"/>
      <c r="FA17" s="2"/>
      <c r="FB17" s="1"/>
      <c r="FC17" s="1"/>
      <c r="FD17" s="1"/>
      <c r="FE17" s="2"/>
      <c r="FF17" s="1"/>
      <c r="FG17" s="1"/>
      <c r="FH17" s="1"/>
      <c r="FI17" s="2"/>
      <c r="FJ17" s="1"/>
      <c r="FK17" s="1"/>
      <c r="FL17" s="1"/>
      <c r="FM17" s="2"/>
      <c r="FN17" s="1"/>
      <c r="FO17" s="1"/>
      <c r="FP17" s="1"/>
      <c r="FQ17" s="2"/>
      <c r="FR17" s="1"/>
      <c r="FS17" s="1"/>
      <c r="FT17" s="1"/>
      <c r="FU17" s="2"/>
      <c r="FV17" s="1"/>
      <c r="FW17" s="1"/>
      <c r="FX17" s="1"/>
      <c r="FY17" s="2"/>
      <c r="FZ17" s="1"/>
      <c r="GA17" s="1"/>
      <c r="GB17" s="1"/>
    </row>
    <row r="18" spans="1:259" ht="15" thickBot="1" x14ac:dyDescent="0.35">
      <c r="A18" s="82"/>
      <c r="B18" s="83" t="s">
        <v>17</v>
      </c>
      <c r="C18" s="78">
        <f>SUM(C6:C17)</f>
        <v>1569</v>
      </c>
      <c r="D18" s="49">
        <f>SUM(D6:D17)</f>
        <v>11729</v>
      </c>
      <c r="E18" s="79"/>
      <c r="F18" s="78">
        <f t="shared" ref="F18:G18" si="16">SUM(F6:F17)</f>
        <v>1</v>
      </c>
      <c r="G18" s="49">
        <f t="shared" si="16"/>
        <v>66</v>
      </c>
      <c r="H18" s="79"/>
      <c r="I18" s="78">
        <f t="shared" ref="I18:J18" si="17">SUM(I6:I17)</f>
        <v>0</v>
      </c>
      <c r="J18" s="49">
        <f t="shared" si="17"/>
        <v>0</v>
      </c>
      <c r="K18" s="79"/>
      <c r="L18" s="78">
        <f t="shared" ref="L18:M18" si="18">SUM(L6:L17)</f>
        <v>0</v>
      </c>
      <c r="M18" s="49">
        <f t="shared" si="18"/>
        <v>0</v>
      </c>
      <c r="N18" s="79"/>
      <c r="O18" s="78">
        <f t="shared" ref="O18:P18" si="19">SUM(O6:O17)</f>
        <v>2775</v>
      </c>
      <c r="P18" s="49">
        <f t="shared" si="19"/>
        <v>21280</v>
      </c>
      <c r="Q18" s="79"/>
      <c r="R18" s="78">
        <f t="shared" ref="R18:S18" si="20">SUM(R6:R17)</f>
        <v>130</v>
      </c>
      <c r="S18" s="49">
        <f t="shared" si="20"/>
        <v>1209</v>
      </c>
      <c r="T18" s="79"/>
      <c r="U18" s="78">
        <f t="shared" ref="U18:V18" si="21">SUM(U6:U17)</f>
        <v>0</v>
      </c>
      <c r="V18" s="49">
        <f t="shared" si="21"/>
        <v>0</v>
      </c>
      <c r="W18" s="79"/>
      <c r="X18" s="78">
        <f t="shared" ref="X18:Y18" si="22">SUM(X6:X17)</f>
        <v>0</v>
      </c>
      <c r="Y18" s="49">
        <f t="shared" si="22"/>
        <v>0</v>
      </c>
      <c r="Z18" s="79"/>
      <c r="AA18" s="78">
        <f t="shared" ref="AA18:AB18" si="23">SUM(AA6:AA17)</f>
        <v>0</v>
      </c>
      <c r="AB18" s="49">
        <f t="shared" si="23"/>
        <v>0</v>
      </c>
      <c r="AC18" s="79"/>
      <c r="AD18" s="78">
        <f t="shared" ref="AD18:AE18" si="24">SUM(AD6:AD17)</f>
        <v>0</v>
      </c>
      <c r="AE18" s="49">
        <f t="shared" si="24"/>
        <v>0</v>
      </c>
      <c r="AF18" s="79"/>
      <c r="AG18" s="78">
        <f t="shared" ref="AG18:AH18" si="25">SUM(AG6:AG17)</f>
        <v>0</v>
      </c>
      <c r="AH18" s="49">
        <f t="shared" si="25"/>
        <v>1</v>
      </c>
      <c r="AI18" s="79"/>
      <c r="AJ18" s="78">
        <f t="shared" ref="AJ18:AK18" si="26">SUM(AJ6:AJ17)</f>
        <v>0</v>
      </c>
      <c r="AK18" s="49">
        <f t="shared" si="26"/>
        <v>6</v>
      </c>
      <c r="AL18" s="79"/>
      <c r="AM18" s="78">
        <f t="shared" ref="AM18:AN18" si="27">SUM(AM6:AM17)</f>
        <v>0</v>
      </c>
      <c r="AN18" s="49">
        <f t="shared" si="27"/>
        <v>0</v>
      </c>
      <c r="AO18" s="79"/>
      <c r="AP18" s="78">
        <f t="shared" ref="AP18:AQ18" si="28">SUM(AP6:AP17)</f>
        <v>0</v>
      </c>
      <c r="AQ18" s="49">
        <f t="shared" si="28"/>
        <v>6</v>
      </c>
      <c r="AR18" s="79"/>
      <c r="AS18" s="78">
        <f t="shared" ref="AS18:AT18" si="29">SUM(AS6:AS17)</f>
        <v>2</v>
      </c>
      <c r="AT18" s="49">
        <f t="shared" si="29"/>
        <v>12</v>
      </c>
      <c r="AU18" s="79"/>
      <c r="AV18" s="78">
        <f t="shared" ref="AV18:AW18" si="30">SUM(AV6:AV17)</f>
        <v>0</v>
      </c>
      <c r="AW18" s="49">
        <f t="shared" si="30"/>
        <v>0</v>
      </c>
      <c r="AX18" s="79"/>
      <c r="AY18" s="78">
        <f t="shared" ref="AY18:AZ18" si="31">SUM(AY6:AY17)</f>
        <v>0</v>
      </c>
      <c r="AZ18" s="49">
        <f t="shared" si="31"/>
        <v>0</v>
      </c>
      <c r="BA18" s="79"/>
      <c r="BB18" s="78">
        <f t="shared" ref="BB18:BC18" si="32">SUM(BB6:BB17)</f>
        <v>0</v>
      </c>
      <c r="BC18" s="49">
        <f t="shared" si="32"/>
        <v>0</v>
      </c>
      <c r="BD18" s="79"/>
      <c r="BE18" s="78">
        <f t="shared" ref="BE18:BF18" si="33">SUM(BE6:BE17)</f>
        <v>0</v>
      </c>
      <c r="BF18" s="49">
        <f t="shared" si="33"/>
        <v>0</v>
      </c>
      <c r="BG18" s="79"/>
      <c r="BH18" s="78">
        <f t="shared" ref="BH18:BI18" si="34">SUM(BH6:BH17)</f>
        <v>0</v>
      </c>
      <c r="BI18" s="49">
        <f t="shared" si="34"/>
        <v>0</v>
      </c>
      <c r="BJ18" s="79"/>
      <c r="BK18" s="78">
        <f t="shared" ref="BK18:BL18" si="35">SUM(BK6:BK17)</f>
        <v>0</v>
      </c>
      <c r="BL18" s="49">
        <f t="shared" si="35"/>
        <v>0</v>
      </c>
      <c r="BM18" s="79"/>
      <c r="BN18" s="78">
        <f t="shared" ref="BN18:BO18" si="36">SUM(BN6:BN17)</f>
        <v>0</v>
      </c>
      <c r="BO18" s="49">
        <f t="shared" si="36"/>
        <v>0</v>
      </c>
      <c r="BP18" s="79"/>
      <c r="BQ18" s="78">
        <f t="shared" ref="BQ18:BR18" si="37">SUM(BQ6:BQ17)</f>
        <v>0</v>
      </c>
      <c r="BR18" s="49">
        <f t="shared" si="37"/>
        <v>0</v>
      </c>
      <c r="BS18" s="79"/>
      <c r="BT18" s="78">
        <f t="shared" ref="BT18:BU18" si="38">SUM(BT6:BT17)</f>
        <v>0</v>
      </c>
      <c r="BU18" s="49">
        <f t="shared" si="38"/>
        <v>0</v>
      </c>
      <c r="BV18" s="79"/>
      <c r="BW18" s="78">
        <f t="shared" ref="BW18:BX18" si="39">SUM(BW6:BW17)</f>
        <v>0</v>
      </c>
      <c r="BX18" s="49">
        <f t="shared" si="39"/>
        <v>0</v>
      </c>
      <c r="BY18" s="79"/>
      <c r="BZ18" s="78">
        <f t="shared" ref="BZ18:CA18" si="40">SUM(BZ6:BZ17)</f>
        <v>0</v>
      </c>
      <c r="CA18" s="49">
        <f t="shared" si="40"/>
        <v>1</v>
      </c>
      <c r="CB18" s="79"/>
      <c r="CC18" s="78">
        <f t="shared" ref="CC18:CD18" si="41">SUM(CC6:CC17)</f>
        <v>0</v>
      </c>
      <c r="CD18" s="49">
        <f t="shared" si="41"/>
        <v>0</v>
      </c>
      <c r="CE18" s="79"/>
      <c r="CF18" s="78">
        <f t="shared" ref="CF18:CG18" si="42">SUM(CF6:CF17)</f>
        <v>0</v>
      </c>
      <c r="CG18" s="49">
        <f t="shared" si="42"/>
        <v>0</v>
      </c>
      <c r="CH18" s="79"/>
      <c r="CI18" s="78">
        <f t="shared" ref="CI18:CJ18" si="43">SUM(CI6:CI17)</f>
        <v>0</v>
      </c>
      <c r="CJ18" s="49">
        <f t="shared" si="43"/>
        <v>0</v>
      </c>
      <c r="CK18" s="79"/>
      <c r="CL18" s="78">
        <f t="shared" ref="CL18:CM18" si="44">SUM(CL6:CL17)</f>
        <v>0</v>
      </c>
      <c r="CM18" s="49">
        <f t="shared" si="44"/>
        <v>0</v>
      </c>
      <c r="CN18" s="79"/>
      <c r="CO18" s="78">
        <f t="shared" ref="CO18:CP18" si="45">SUM(CO6:CO17)</f>
        <v>0</v>
      </c>
      <c r="CP18" s="49">
        <f t="shared" si="45"/>
        <v>0</v>
      </c>
      <c r="CQ18" s="79"/>
      <c r="CR18" s="78">
        <f t="shared" ref="CR18:CS18" si="46">SUM(CR6:CR17)</f>
        <v>1</v>
      </c>
      <c r="CS18" s="49">
        <f t="shared" si="46"/>
        <v>8</v>
      </c>
      <c r="CT18" s="79"/>
      <c r="CU18" s="78"/>
      <c r="CV18" s="49"/>
      <c r="CW18" s="79"/>
      <c r="CX18" s="78">
        <f t="shared" ref="CX18:CY18" si="47">SUM(CX6:CX17)</f>
        <v>0</v>
      </c>
      <c r="CY18" s="49">
        <f t="shared" si="47"/>
        <v>0</v>
      </c>
      <c r="CZ18" s="79"/>
      <c r="DA18" s="78">
        <f t="shared" ref="DA18:DB18" si="48">SUM(DA6:DA17)</f>
        <v>0</v>
      </c>
      <c r="DB18" s="49">
        <f t="shared" si="48"/>
        <v>0</v>
      </c>
      <c r="DC18" s="79"/>
      <c r="DD18" s="78">
        <f t="shared" ref="DD18:DE18" si="49">SUM(DD6:DD17)</f>
        <v>0</v>
      </c>
      <c r="DE18" s="49">
        <f t="shared" si="49"/>
        <v>0</v>
      </c>
      <c r="DF18" s="79"/>
      <c r="DG18" s="78">
        <f t="shared" ref="DG18:DH18" si="50">SUM(DG6:DG17)</f>
        <v>0</v>
      </c>
      <c r="DH18" s="49">
        <f t="shared" si="50"/>
        <v>0</v>
      </c>
      <c r="DI18" s="79"/>
      <c r="DJ18" s="78">
        <f t="shared" ref="DJ18:DK18" si="51">SUM(DJ6:DJ17)</f>
        <v>3</v>
      </c>
      <c r="DK18" s="49">
        <f t="shared" si="51"/>
        <v>99</v>
      </c>
      <c r="DL18" s="79"/>
      <c r="DM18" s="78">
        <f t="shared" ref="DM18:DN18" si="52">SUM(DM6:DM17)</f>
        <v>0</v>
      </c>
      <c r="DN18" s="49">
        <f t="shared" si="52"/>
        <v>0</v>
      </c>
      <c r="DO18" s="79"/>
      <c r="DP18" s="78">
        <f t="shared" ref="DP18:DQ18" si="53">SUM(DP6:DP17)</f>
        <v>0</v>
      </c>
      <c r="DQ18" s="49">
        <f t="shared" si="53"/>
        <v>8</v>
      </c>
      <c r="DR18" s="79"/>
      <c r="DS18" s="78">
        <f t="shared" ref="DS18:DT18" si="54">SUM(DS6:DS17)</f>
        <v>0</v>
      </c>
      <c r="DT18" s="49">
        <f t="shared" si="54"/>
        <v>0</v>
      </c>
      <c r="DU18" s="79"/>
      <c r="DV18" s="78">
        <f t="shared" ref="DV18:DW18" si="55">SUM(DV6:DV17)</f>
        <v>0</v>
      </c>
      <c r="DW18" s="49">
        <f t="shared" si="55"/>
        <v>0</v>
      </c>
      <c r="DX18" s="79"/>
      <c r="DY18" s="78">
        <f t="shared" ref="DY18:DZ18" si="56">SUM(DY6:DY17)</f>
        <v>0</v>
      </c>
      <c r="DZ18" s="49">
        <f t="shared" si="56"/>
        <v>0</v>
      </c>
      <c r="EA18" s="79"/>
      <c r="EB18" s="78">
        <f t="shared" ref="EB18:EC18" si="57">SUM(EB6:EB17)</f>
        <v>0</v>
      </c>
      <c r="EC18" s="49">
        <f t="shared" si="57"/>
        <v>0</v>
      </c>
      <c r="ED18" s="79"/>
      <c r="EE18" s="78">
        <f t="shared" ref="EE18:EF18" si="58">SUM(EE6:EE17)</f>
        <v>0</v>
      </c>
      <c r="EF18" s="49">
        <f t="shared" si="58"/>
        <v>1</v>
      </c>
      <c r="EG18" s="79"/>
      <c r="EH18" s="50">
        <f t="shared" si="6"/>
        <v>4481</v>
      </c>
      <c r="EI18" s="51">
        <f t="shared" si="7"/>
        <v>34426</v>
      </c>
      <c r="EJ18" s="6"/>
      <c r="EK18" s="9"/>
      <c r="EL18" s="6"/>
      <c r="EM18" s="6"/>
      <c r="EN18" s="6"/>
      <c r="EO18" s="9"/>
      <c r="EP18" s="6"/>
      <c r="EQ18" s="6"/>
      <c r="ER18" s="1"/>
      <c r="ES18" s="2"/>
      <c r="ET18" s="1"/>
      <c r="EU18" s="1"/>
      <c r="EV18" s="1"/>
      <c r="EW18" s="2"/>
      <c r="EX18" s="1"/>
      <c r="EY18" s="1"/>
      <c r="EZ18" s="1"/>
      <c r="FA18" s="2"/>
      <c r="FB18" s="1"/>
      <c r="FC18" s="1"/>
      <c r="FD18" s="1"/>
      <c r="FE18" s="2"/>
      <c r="FF18" s="1"/>
      <c r="FG18" s="1"/>
      <c r="FH18" s="1"/>
      <c r="FI18" s="2"/>
      <c r="FJ18" s="1"/>
      <c r="FK18" s="1"/>
      <c r="FL18" s="1"/>
      <c r="FM18" s="2"/>
      <c r="FN18" s="1"/>
      <c r="FO18" s="1"/>
      <c r="FP18" s="1"/>
      <c r="FQ18" s="2"/>
      <c r="FR18" s="1"/>
      <c r="FS18" s="1"/>
      <c r="FT18" s="1"/>
      <c r="FU18" s="2"/>
      <c r="FV18" s="1"/>
      <c r="FW18" s="1"/>
      <c r="FX18" s="1"/>
      <c r="FY18" s="2"/>
      <c r="FZ18" s="1"/>
      <c r="GA18" s="1"/>
      <c r="GB18" s="1"/>
      <c r="GG18" s="3"/>
      <c r="GL18" s="3"/>
      <c r="GQ18" s="3"/>
      <c r="GV18" s="3"/>
      <c r="HA18" s="3"/>
      <c r="HF18" s="3"/>
      <c r="HK18" s="3"/>
      <c r="HP18" s="3"/>
      <c r="HU18" s="3"/>
      <c r="HZ18" s="3"/>
      <c r="IE18" s="3"/>
      <c r="IJ18" s="3"/>
      <c r="IO18" s="3"/>
      <c r="IT18" s="3"/>
      <c r="IY18" s="3"/>
    </row>
    <row r="19" spans="1:259" x14ac:dyDescent="0.3">
      <c r="A19" s="70">
        <v>2010</v>
      </c>
      <c r="B19" s="71" t="s">
        <v>5</v>
      </c>
      <c r="C19" s="86">
        <v>36</v>
      </c>
      <c r="D19" s="48">
        <v>188</v>
      </c>
      <c r="E19" s="55">
        <f t="shared" ref="E19:E22" si="59">D19/C19*1000</f>
        <v>5222.2222222222226</v>
      </c>
      <c r="F19" s="63">
        <v>0</v>
      </c>
      <c r="G19" s="34">
        <v>0</v>
      </c>
      <c r="H19" s="55">
        <v>0</v>
      </c>
      <c r="I19" s="63">
        <v>0</v>
      </c>
      <c r="J19" s="34">
        <v>0</v>
      </c>
      <c r="K19" s="55">
        <v>0</v>
      </c>
      <c r="L19" s="86">
        <v>0</v>
      </c>
      <c r="M19" s="48">
        <v>0</v>
      </c>
      <c r="N19" s="55">
        <v>0</v>
      </c>
      <c r="O19" s="86">
        <v>100</v>
      </c>
      <c r="P19" s="48">
        <v>803</v>
      </c>
      <c r="Q19" s="55">
        <f t="shared" ref="Q19" si="60">P19/O19*1000</f>
        <v>8029.9999999999991</v>
      </c>
      <c r="R19" s="86">
        <v>61</v>
      </c>
      <c r="S19" s="48">
        <v>620</v>
      </c>
      <c r="T19" s="55">
        <f t="shared" ref="T19:T26" si="61">S19/R19*1000</f>
        <v>10163.934426229507</v>
      </c>
      <c r="U19" s="67">
        <v>0</v>
      </c>
      <c r="V19" s="33">
        <v>0</v>
      </c>
      <c r="W19" s="55">
        <v>0</v>
      </c>
      <c r="X19" s="67">
        <v>0</v>
      </c>
      <c r="Y19" s="33">
        <v>0</v>
      </c>
      <c r="Z19" s="55">
        <v>0</v>
      </c>
      <c r="AA19" s="67">
        <v>0</v>
      </c>
      <c r="AB19" s="33">
        <v>0</v>
      </c>
      <c r="AC19" s="55">
        <v>0</v>
      </c>
      <c r="AD19" s="67">
        <v>0</v>
      </c>
      <c r="AE19" s="33">
        <v>0</v>
      </c>
      <c r="AF19" s="55">
        <f t="shared" ref="AF19:AF30" si="62">IF(AD19=0,0,AE19/AD19*1000)</f>
        <v>0</v>
      </c>
      <c r="AG19" s="67">
        <v>0</v>
      </c>
      <c r="AH19" s="33">
        <v>0</v>
      </c>
      <c r="AI19" s="55">
        <v>0</v>
      </c>
      <c r="AJ19" s="63">
        <v>0</v>
      </c>
      <c r="AK19" s="34">
        <v>0</v>
      </c>
      <c r="AL19" s="55">
        <v>0</v>
      </c>
      <c r="AM19" s="63">
        <v>0</v>
      </c>
      <c r="AN19" s="34">
        <v>0</v>
      </c>
      <c r="AO19" s="55">
        <v>0</v>
      </c>
      <c r="AP19" s="63">
        <v>0</v>
      </c>
      <c r="AQ19" s="34">
        <v>0</v>
      </c>
      <c r="AR19" s="55">
        <v>0</v>
      </c>
      <c r="AS19" s="63">
        <v>0</v>
      </c>
      <c r="AT19" s="34">
        <v>0</v>
      </c>
      <c r="AU19" s="55">
        <v>0</v>
      </c>
      <c r="AV19" s="63">
        <v>0</v>
      </c>
      <c r="AW19" s="34">
        <v>0</v>
      </c>
      <c r="AX19" s="55">
        <v>0</v>
      </c>
      <c r="AY19" s="63">
        <v>0</v>
      </c>
      <c r="AZ19" s="34">
        <v>0</v>
      </c>
      <c r="BA19" s="55">
        <v>0</v>
      </c>
      <c r="BB19" s="63">
        <v>0</v>
      </c>
      <c r="BC19" s="34">
        <v>0</v>
      </c>
      <c r="BD19" s="55">
        <v>0</v>
      </c>
      <c r="BE19" s="63">
        <v>0</v>
      </c>
      <c r="BF19" s="34">
        <v>0</v>
      </c>
      <c r="BG19" s="55">
        <v>0</v>
      </c>
      <c r="BH19" s="63">
        <v>0</v>
      </c>
      <c r="BI19" s="34">
        <v>0</v>
      </c>
      <c r="BJ19" s="55">
        <f t="shared" ref="BJ19:BJ30" si="63">IF(BH19=0,0,BI19/BH19*1000)</f>
        <v>0</v>
      </c>
      <c r="BK19" s="63">
        <v>0</v>
      </c>
      <c r="BL19" s="34">
        <v>0</v>
      </c>
      <c r="BM19" s="55">
        <v>0</v>
      </c>
      <c r="BN19" s="63">
        <v>0</v>
      </c>
      <c r="BO19" s="34">
        <v>0</v>
      </c>
      <c r="BP19" s="55">
        <v>0</v>
      </c>
      <c r="BQ19" s="63">
        <v>0</v>
      </c>
      <c r="BR19" s="34">
        <v>0</v>
      </c>
      <c r="BS19" s="55">
        <f t="shared" ref="BS19:BS30" si="64">IF(BQ19=0,0,BR19/BQ19*1000)</f>
        <v>0</v>
      </c>
      <c r="BT19" s="63">
        <v>0</v>
      </c>
      <c r="BU19" s="34">
        <v>0</v>
      </c>
      <c r="BV19" s="55">
        <v>0</v>
      </c>
      <c r="BW19" s="67">
        <v>0</v>
      </c>
      <c r="BX19" s="33">
        <v>0</v>
      </c>
      <c r="BY19" s="55">
        <v>0</v>
      </c>
      <c r="BZ19" s="63">
        <v>0</v>
      </c>
      <c r="CA19" s="34">
        <v>0</v>
      </c>
      <c r="CB19" s="55">
        <v>0</v>
      </c>
      <c r="CC19" s="63">
        <v>0</v>
      </c>
      <c r="CD19" s="34">
        <v>0</v>
      </c>
      <c r="CE19" s="55">
        <v>0</v>
      </c>
      <c r="CF19" s="63">
        <v>0</v>
      </c>
      <c r="CG19" s="34">
        <v>0</v>
      </c>
      <c r="CH19" s="55">
        <v>0</v>
      </c>
      <c r="CI19" s="63">
        <v>0</v>
      </c>
      <c r="CJ19" s="34">
        <v>0</v>
      </c>
      <c r="CK19" s="55">
        <v>0</v>
      </c>
      <c r="CL19" s="63">
        <v>0</v>
      </c>
      <c r="CM19" s="34">
        <v>0</v>
      </c>
      <c r="CN19" s="55">
        <v>0</v>
      </c>
      <c r="CO19" s="63">
        <v>0</v>
      </c>
      <c r="CP19" s="34">
        <v>0</v>
      </c>
      <c r="CQ19" s="55">
        <f t="shared" ref="CQ19:CQ30" si="65">IF(CO19=0,0,CP19/CO19*1000)</f>
        <v>0</v>
      </c>
      <c r="CR19" s="63">
        <v>0</v>
      </c>
      <c r="CS19" s="34">
        <v>0</v>
      </c>
      <c r="CT19" s="55">
        <v>0</v>
      </c>
      <c r="CU19" s="63"/>
      <c r="CV19" s="34"/>
      <c r="CW19" s="55"/>
      <c r="CX19" s="63">
        <v>0</v>
      </c>
      <c r="CY19" s="34">
        <v>0</v>
      </c>
      <c r="CZ19" s="55">
        <v>0</v>
      </c>
      <c r="DA19" s="63">
        <v>0</v>
      </c>
      <c r="DB19" s="34">
        <v>0</v>
      </c>
      <c r="DC19" s="55">
        <v>0</v>
      </c>
      <c r="DD19" s="63">
        <v>0</v>
      </c>
      <c r="DE19" s="34">
        <v>0</v>
      </c>
      <c r="DF19" s="55">
        <v>0</v>
      </c>
      <c r="DG19" s="63">
        <v>0</v>
      </c>
      <c r="DH19" s="34">
        <v>0</v>
      </c>
      <c r="DI19" s="55">
        <v>0</v>
      </c>
      <c r="DJ19" s="63">
        <v>0</v>
      </c>
      <c r="DK19" s="34">
        <v>0</v>
      </c>
      <c r="DL19" s="55">
        <v>0</v>
      </c>
      <c r="DM19" s="86">
        <v>1</v>
      </c>
      <c r="DN19" s="48">
        <v>10</v>
      </c>
      <c r="DO19" s="55">
        <f t="shared" ref="DO19" si="66">DN19/DM19*1000</f>
        <v>10000</v>
      </c>
      <c r="DP19" s="63">
        <v>0</v>
      </c>
      <c r="DQ19" s="34">
        <v>0</v>
      </c>
      <c r="DR19" s="55">
        <v>0</v>
      </c>
      <c r="DS19" s="63">
        <v>0</v>
      </c>
      <c r="DT19" s="34">
        <v>0</v>
      </c>
      <c r="DU19" s="55">
        <v>0</v>
      </c>
      <c r="DV19" s="63">
        <v>0</v>
      </c>
      <c r="DW19" s="34">
        <v>0</v>
      </c>
      <c r="DX19" s="55">
        <v>0</v>
      </c>
      <c r="DY19" s="63">
        <v>0</v>
      </c>
      <c r="DZ19" s="34">
        <v>0</v>
      </c>
      <c r="EA19" s="55">
        <v>0</v>
      </c>
      <c r="EB19" s="63">
        <v>0</v>
      </c>
      <c r="EC19" s="34">
        <v>0</v>
      </c>
      <c r="ED19" s="55">
        <v>0</v>
      </c>
      <c r="EE19" s="63">
        <v>0</v>
      </c>
      <c r="EF19" s="34">
        <v>0</v>
      </c>
      <c r="EG19" s="55">
        <v>0</v>
      </c>
      <c r="EH19" s="36">
        <f t="shared" si="6"/>
        <v>198</v>
      </c>
      <c r="EI19" s="37">
        <f t="shared" si="7"/>
        <v>1621</v>
      </c>
      <c r="EJ19" s="6"/>
      <c r="EK19" s="9"/>
      <c r="EL19" s="6"/>
      <c r="EM19" s="6"/>
      <c r="EN19" s="6"/>
      <c r="EO19" s="9"/>
      <c r="EP19" s="6"/>
      <c r="EQ19" s="6"/>
      <c r="ER19" s="1"/>
      <c r="ES19" s="2"/>
      <c r="ET19" s="1"/>
      <c r="EU19" s="1"/>
      <c r="EV19" s="1"/>
      <c r="EW19" s="2"/>
      <c r="EX19" s="1"/>
      <c r="EY19" s="1"/>
      <c r="EZ19" s="1"/>
      <c r="FA19" s="2"/>
      <c r="FB19" s="1"/>
      <c r="FC19" s="1"/>
      <c r="FD19" s="1"/>
      <c r="FE19" s="2"/>
      <c r="FF19" s="1"/>
      <c r="FG19" s="1"/>
      <c r="FH19" s="1"/>
      <c r="FI19" s="2"/>
      <c r="FJ19" s="1"/>
      <c r="FK19" s="1"/>
      <c r="FL19" s="1"/>
      <c r="FM19" s="2"/>
      <c r="FN19" s="1"/>
      <c r="FO19" s="1"/>
      <c r="FP19" s="1"/>
      <c r="FQ19" s="2"/>
      <c r="FR19" s="1"/>
      <c r="FS19" s="1"/>
      <c r="FT19" s="1"/>
      <c r="FU19" s="2"/>
      <c r="FV19" s="1"/>
      <c r="FW19" s="1"/>
      <c r="FX19" s="1"/>
      <c r="FY19" s="2"/>
      <c r="FZ19" s="1"/>
      <c r="GA19" s="1"/>
      <c r="GB19" s="1"/>
    </row>
    <row r="20" spans="1:259" x14ac:dyDescent="0.3">
      <c r="A20" s="72">
        <v>2010</v>
      </c>
      <c r="B20" s="73" t="s">
        <v>6</v>
      </c>
      <c r="C20" s="84">
        <v>108</v>
      </c>
      <c r="D20" s="19">
        <v>666</v>
      </c>
      <c r="E20" s="57">
        <f t="shared" si="59"/>
        <v>6166.666666666667</v>
      </c>
      <c r="F20" s="58">
        <v>0</v>
      </c>
      <c r="G20" s="13">
        <v>0</v>
      </c>
      <c r="H20" s="57">
        <v>0</v>
      </c>
      <c r="I20" s="58">
        <v>0</v>
      </c>
      <c r="J20" s="13">
        <v>0</v>
      </c>
      <c r="K20" s="57">
        <v>0</v>
      </c>
      <c r="L20" s="84">
        <v>0</v>
      </c>
      <c r="M20" s="19">
        <v>0</v>
      </c>
      <c r="N20" s="57">
        <v>0</v>
      </c>
      <c r="O20" s="58">
        <v>0</v>
      </c>
      <c r="P20" s="13">
        <v>0</v>
      </c>
      <c r="Q20" s="57">
        <v>0</v>
      </c>
      <c r="R20" s="84">
        <v>8</v>
      </c>
      <c r="S20" s="19">
        <v>79</v>
      </c>
      <c r="T20" s="57">
        <f t="shared" si="61"/>
        <v>9875</v>
      </c>
      <c r="U20" s="58">
        <v>0</v>
      </c>
      <c r="V20" s="13">
        <v>0</v>
      </c>
      <c r="W20" s="57">
        <v>0</v>
      </c>
      <c r="X20" s="58">
        <v>0</v>
      </c>
      <c r="Y20" s="13">
        <v>0</v>
      </c>
      <c r="Z20" s="57">
        <v>0</v>
      </c>
      <c r="AA20" s="58">
        <v>0</v>
      </c>
      <c r="AB20" s="13">
        <v>0</v>
      </c>
      <c r="AC20" s="57">
        <v>0</v>
      </c>
      <c r="AD20" s="58">
        <v>0</v>
      </c>
      <c r="AE20" s="13">
        <v>0</v>
      </c>
      <c r="AF20" s="57">
        <f t="shared" si="62"/>
        <v>0</v>
      </c>
      <c r="AG20" s="58">
        <v>0</v>
      </c>
      <c r="AH20" s="13">
        <v>1</v>
      </c>
      <c r="AI20" s="57">
        <v>0</v>
      </c>
      <c r="AJ20" s="58">
        <v>0</v>
      </c>
      <c r="AK20" s="13">
        <v>0</v>
      </c>
      <c r="AL20" s="57">
        <v>0</v>
      </c>
      <c r="AM20" s="58">
        <v>0</v>
      </c>
      <c r="AN20" s="13">
        <v>0</v>
      </c>
      <c r="AO20" s="57">
        <v>0</v>
      </c>
      <c r="AP20" s="58">
        <v>0</v>
      </c>
      <c r="AQ20" s="13">
        <v>1</v>
      </c>
      <c r="AR20" s="57">
        <v>0</v>
      </c>
      <c r="AS20" s="58">
        <v>0</v>
      </c>
      <c r="AT20" s="13">
        <v>0</v>
      </c>
      <c r="AU20" s="57">
        <v>0</v>
      </c>
      <c r="AV20" s="58">
        <v>0</v>
      </c>
      <c r="AW20" s="13">
        <v>0</v>
      </c>
      <c r="AX20" s="57">
        <v>0</v>
      </c>
      <c r="AY20" s="58">
        <v>0</v>
      </c>
      <c r="AZ20" s="13">
        <v>0</v>
      </c>
      <c r="BA20" s="57">
        <v>0</v>
      </c>
      <c r="BB20" s="58">
        <v>0</v>
      </c>
      <c r="BC20" s="13">
        <v>0</v>
      </c>
      <c r="BD20" s="57">
        <v>0</v>
      </c>
      <c r="BE20" s="58">
        <v>0</v>
      </c>
      <c r="BF20" s="13">
        <v>0</v>
      </c>
      <c r="BG20" s="57">
        <v>0</v>
      </c>
      <c r="BH20" s="58">
        <v>0</v>
      </c>
      <c r="BI20" s="13">
        <v>0</v>
      </c>
      <c r="BJ20" s="57">
        <f t="shared" si="63"/>
        <v>0</v>
      </c>
      <c r="BK20" s="58">
        <v>0</v>
      </c>
      <c r="BL20" s="13">
        <v>0</v>
      </c>
      <c r="BM20" s="57">
        <v>0</v>
      </c>
      <c r="BN20" s="58">
        <v>0</v>
      </c>
      <c r="BO20" s="13">
        <v>0</v>
      </c>
      <c r="BP20" s="57">
        <v>0</v>
      </c>
      <c r="BQ20" s="58">
        <v>0</v>
      </c>
      <c r="BR20" s="13">
        <v>0</v>
      </c>
      <c r="BS20" s="57">
        <f t="shared" si="64"/>
        <v>0</v>
      </c>
      <c r="BT20" s="58">
        <v>0</v>
      </c>
      <c r="BU20" s="13">
        <v>0</v>
      </c>
      <c r="BV20" s="57">
        <v>0</v>
      </c>
      <c r="BW20" s="58">
        <v>0</v>
      </c>
      <c r="BX20" s="13">
        <v>0</v>
      </c>
      <c r="BY20" s="57">
        <v>0</v>
      </c>
      <c r="BZ20" s="58">
        <v>0</v>
      </c>
      <c r="CA20" s="13">
        <v>0</v>
      </c>
      <c r="CB20" s="57">
        <v>0</v>
      </c>
      <c r="CC20" s="58">
        <v>0</v>
      </c>
      <c r="CD20" s="13">
        <v>0</v>
      </c>
      <c r="CE20" s="57">
        <v>0</v>
      </c>
      <c r="CF20" s="58">
        <v>0</v>
      </c>
      <c r="CG20" s="13">
        <v>0</v>
      </c>
      <c r="CH20" s="57">
        <v>0</v>
      </c>
      <c r="CI20" s="58">
        <v>0</v>
      </c>
      <c r="CJ20" s="13">
        <v>0</v>
      </c>
      <c r="CK20" s="57">
        <v>0</v>
      </c>
      <c r="CL20" s="58">
        <v>0</v>
      </c>
      <c r="CM20" s="13">
        <v>0</v>
      </c>
      <c r="CN20" s="57">
        <v>0</v>
      </c>
      <c r="CO20" s="58">
        <v>0</v>
      </c>
      <c r="CP20" s="13">
        <v>0</v>
      </c>
      <c r="CQ20" s="57">
        <f t="shared" si="65"/>
        <v>0</v>
      </c>
      <c r="CR20" s="58">
        <v>0</v>
      </c>
      <c r="CS20" s="13">
        <v>0</v>
      </c>
      <c r="CT20" s="57">
        <v>0</v>
      </c>
      <c r="CU20" s="58"/>
      <c r="CV20" s="13"/>
      <c r="CW20" s="57"/>
      <c r="CX20" s="58">
        <v>0</v>
      </c>
      <c r="CY20" s="13">
        <v>0</v>
      </c>
      <c r="CZ20" s="57">
        <v>0</v>
      </c>
      <c r="DA20" s="58">
        <v>0</v>
      </c>
      <c r="DB20" s="13">
        <v>0</v>
      </c>
      <c r="DC20" s="57">
        <v>0</v>
      </c>
      <c r="DD20" s="58">
        <v>0</v>
      </c>
      <c r="DE20" s="13">
        <v>0</v>
      </c>
      <c r="DF20" s="57">
        <v>0</v>
      </c>
      <c r="DG20" s="58">
        <v>0</v>
      </c>
      <c r="DH20" s="13">
        <v>0</v>
      </c>
      <c r="DI20" s="57">
        <v>0</v>
      </c>
      <c r="DJ20" s="84">
        <v>4</v>
      </c>
      <c r="DK20" s="19">
        <v>126</v>
      </c>
      <c r="DL20" s="57">
        <f t="shared" ref="DL20" si="67">DK20/DJ20*1000</f>
        <v>31500</v>
      </c>
      <c r="DM20" s="58">
        <v>0</v>
      </c>
      <c r="DN20" s="13">
        <v>0</v>
      </c>
      <c r="DO20" s="57">
        <v>0</v>
      </c>
      <c r="DP20" s="58">
        <v>0</v>
      </c>
      <c r="DQ20" s="13">
        <v>0</v>
      </c>
      <c r="DR20" s="57">
        <v>0</v>
      </c>
      <c r="DS20" s="58">
        <v>0</v>
      </c>
      <c r="DT20" s="13">
        <v>0</v>
      </c>
      <c r="DU20" s="57">
        <v>0</v>
      </c>
      <c r="DV20" s="58">
        <v>0</v>
      </c>
      <c r="DW20" s="13">
        <v>0</v>
      </c>
      <c r="DX20" s="57">
        <v>0</v>
      </c>
      <c r="DY20" s="58">
        <v>0</v>
      </c>
      <c r="DZ20" s="13">
        <v>0</v>
      </c>
      <c r="EA20" s="57">
        <v>0</v>
      </c>
      <c r="EB20" s="58">
        <v>0</v>
      </c>
      <c r="EC20" s="13">
        <v>0</v>
      </c>
      <c r="ED20" s="57">
        <v>0</v>
      </c>
      <c r="EE20" s="58">
        <v>0</v>
      </c>
      <c r="EF20" s="13">
        <v>0</v>
      </c>
      <c r="EG20" s="57">
        <v>0</v>
      </c>
      <c r="EH20" s="11">
        <f t="shared" si="6"/>
        <v>120</v>
      </c>
      <c r="EI20" s="17">
        <f t="shared" si="7"/>
        <v>873</v>
      </c>
      <c r="EJ20" s="6"/>
      <c r="EK20" s="9"/>
      <c r="EL20" s="6"/>
      <c r="EM20" s="6"/>
      <c r="EN20" s="6"/>
      <c r="EO20" s="9"/>
      <c r="EP20" s="6"/>
      <c r="EQ20" s="6"/>
      <c r="ER20" s="1"/>
      <c r="ES20" s="2"/>
      <c r="ET20" s="1"/>
      <c r="EU20" s="1"/>
      <c r="EV20" s="1"/>
      <c r="EW20" s="2"/>
      <c r="EX20" s="1"/>
      <c r="EY20" s="1"/>
      <c r="EZ20" s="1"/>
      <c r="FA20" s="2"/>
      <c r="FB20" s="1"/>
      <c r="FC20" s="1"/>
      <c r="FD20" s="1"/>
      <c r="FE20" s="2"/>
      <c r="FF20" s="1"/>
      <c r="FG20" s="1"/>
      <c r="FH20" s="1"/>
      <c r="FI20" s="2"/>
      <c r="FJ20" s="1"/>
      <c r="FK20" s="1"/>
      <c r="FL20" s="1"/>
      <c r="FM20" s="2"/>
      <c r="FN20" s="1"/>
      <c r="FO20" s="1"/>
      <c r="FP20" s="1"/>
      <c r="FQ20" s="2"/>
      <c r="FR20" s="1"/>
      <c r="FS20" s="1"/>
      <c r="FT20" s="1"/>
      <c r="FU20" s="2"/>
      <c r="FV20" s="1"/>
      <c r="FW20" s="1"/>
      <c r="FX20" s="1"/>
      <c r="FY20" s="2"/>
      <c r="FZ20" s="1"/>
      <c r="GA20" s="1"/>
      <c r="GB20" s="1"/>
    </row>
    <row r="21" spans="1:259" x14ac:dyDescent="0.3">
      <c r="A21" s="72">
        <v>2010</v>
      </c>
      <c r="B21" s="73" t="s">
        <v>7</v>
      </c>
      <c r="C21" s="84">
        <v>236</v>
      </c>
      <c r="D21" s="19">
        <v>1494</v>
      </c>
      <c r="E21" s="57">
        <f t="shared" si="59"/>
        <v>6330.5084745762706</v>
      </c>
      <c r="F21" s="58">
        <v>0</v>
      </c>
      <c r="G21" s="13">
        <v>0</v>
      </c>
      <c r="H21" s="57">
        <v>0</v>
      </c>
      <c r="I21" s="58">
        <v>0</v>
      </c>
      <c r="J21" s="13">
        <v>0</v>
      </c>
      <c r="K21" s="57">
        <v>0</v>
      </c>
      <c r="L21" s="84">
        <v>0</v>
      </c>
      <c r="M21" s="19">
        <v>0</v>
      </c>
      <c r="N21" s="57">
        <v>0</v>
      </c>
      <c r="O21" s="84">
        <v>200</v>
      </c>
      <c r="P21" s="19">
        <v>1608</v>
      </c>
      <c r="Q21" s="57">
        <f t="shared" ref="Q21" si="68">P21/O21*1000</f>
        <v>8039.9999999999991</v>
      </c>
      <c r="R21" s="84">
        <v>57</v>
      </c>
      <c r="S21" s="19">
        <v>599</v>
      </c>
      <c r="T21" s="57">
        <f t="shared" si="61"/>
        <v>10508.771929824561</v>
      </c>
      <c r="U21" s="58">
        <v>0</v>
      </c>
      <c r="V21" s="13">
        <v>0</v>
      </c>
      <c r="W21" s="57">
        <v>0</v>
      </c>
      <c r="X21" s="58">
        <v>0</v>
      </c>
      <c r="Y21" s="13">
        <v>0</v>
      </c>
      <c r="Z21" s="57">
        <v>0</v>
      </c>
      <c r="AA21" s="58">
        <v>0</v>
      </c>
      <c r="AB21" s="13">
        <v>0</v>
      </c>
      <c r="AC21" s="57">
        <v>0</v>
      </c>
      <c r="AD21" s="58">
        <v>0</v>
      </c>
      <c r="AE21" s="13">
        <v>0</v>
      </c>
      <c r="AF21" s="57">
        <f t="shared" si="62"/>
        <v>0</v>
      </c>
      <c r="AG21" s="58">
        <v>0</v>
      </c>
      <c r="AH21" s="13">
        <v>2</v>
      </c>
      <c r="AI21" s="57">
        <v>0</v>
      </c>
      <c r="AJ21" s="65">
        <v>0</v>
      </c>
      <c r="AK21" s="14">
        <v>0</v>
      </c>
      <c r="AL21" s="57">
        <v>0</v>
      </c>
      <c r="AM21" s="65">
        <v>0</v>
      </c>
      <c r="AN21" s="14">
        <v>0</v>
      </c>
      <c r="AO21" s="57">
        <v>0</v>
      </c>
      <c r="AP21" s="65">
        <v>0</v>
      </c>
      <c r="AQ21" s="14">
        <v>0</v>
      </c>
      <c r="AR21" s="57">
        <v>0</v>
      </c>
      <c r="AS21" s="65">
        <v>0</v>
      </c>
      <c r="AT21" s="14">
        <v>0</v>
      </c>
      <c r="AU21" s="57">
        <v>0</v>
      </c>
      <c r="AV21" s="65">
        <v>0</v>
      </c>
      <c r="AW21" s="14">
        <v>0</v>
      </c>
      <c r="AX21" s="57">
        <v>0</v>
      </c>
      <c r="AY21" s="65">
        <v>0</v>
      </c>
      <c r="AZ21" s="14">
        <v>0</v>
      </c>
      <c r="BA21" s="57">
        <v>0</v>
      </c>
      <c r="BB21" s="65">
        <v>0</v>
      </c>
      <c r="BC21" s="14">
        <v>0</v>
      </c>
      <c r="BD21" s="57">
        <v>0</v>
      </c>
      <c r="BE21" s="65">
        <v>0</v>
      </c>
      <c r="BF21" s="14">
        <v>0</v>
      </c>
      <c r="BG21" s="57">
        <v>0</v>
      </c>
      <c r="BH21" s="65">
        <v>0</v>
      </c>
      <c r="BI21" s="14">
        <v>0</v>
      </c>
      <c r="BJ21" s="57">
        <f t="shared" si="63"/>
        <v>0</v>
      </c>
      <c r="BK21" s="65">
        <v>0</v>
      </c>
      <c r="BL21" s="14">
        <v>0</v>
      </c>
      <c r="BM21" s="57">
        <v>0</v>
      </c>
      <c r="BN21" s="65">
        <v>0</v>
      </c>
      <c r="BO21" s="14">
        <v>0</v>
      </c>
      <c r="BP21" s="57">
        <v>0</v>
      </c>
      <c r="BQ21" s="65">
        <v>0</v>
      </c>
      <c r="BR21" s="14">
        <v>0</v>
      </c>
      <c r="BS21" s="57">
        <f t="shared" si="64"/>
        <v>0</v>
      </c>
      <c r="BT21" s="65">
        <v>0</v>
      </c>
      <c r="BU21" s="14">
        <v>0</v>
      </c>
      <c r="BV21" s="57">
        <v>0</v>
      </c>
      <c r="BW21" s="58">
        <v>0</v>
      </c>
      <c r="BX21" s="13">
        <v>0</v>
      </c>
      <c r="BY21" s="57">
        <v>0</v>
      </c>
      <c r="BZ21" s="58">
        <v>0</v>
      </c>
      <c r="CA21" s="13">
        <v>0</v>
      </c>
      <c r="CB21" s="57">
        <v>0</v>
      </c>
      <c r="CC21" s="58">
        <v>0</v>
      </c>
      <c r="CD21" s="13">
        <v>0</v>
      </c>
      <c r="CE21" s="57">
        <v>0</v>
      </c>
      <c r="CF21" s="58">
        <v>0</v>
      </c>
      <c r="CG21" s="13">
        <v>0</v>
      </c>
      <c r="CH21" s="57">
        <v>0</v>
      </c>
      <c r="CI21" s="58">
        <v>0</v>
      </c>
      <c r="CJ21" s="13">
        <v>0</v>
      </c>
      <c r="CK21" s="57">
        <v>0</v>
      </c>
      <c r="CL21" s="58">
        <v>0</v>
      </c>
      <c r="CM21" s="13">
        <v>0</v>
      </c>
      <c r="CN21" s="57">
        <v>0</v>
      </c>
      <c r="CO21" s="58">
        <v>0</v>
      </c>
      <c r="CP21" s="13">
        <v>0</v>
      </c>
      <c r="CQ21" s="57">
        <f t="shared" si="65"/>
        <v>0</v>
      </c>
      <c r="CR21" s="58">
        <v>0</v>
      </c>
      <c r="CS21" s="13">
        <v>0</v>
      </c>
      <c r="CT21" s="57">
        <v>0</v>
      </c>
      <c r="CU21" s="58"/>
      <c r="CV21" s="13"/>
      <c r="CW21" s="57"/>
      <c r="CX21" s="58">
        <v>0</v>
      </c>
      <c r="CY21" s="13">
        <v>0</v>
      </c>
      <c r="CZ21" s="57">
        <v>0</v>
      </c>
      <c r="DA21" s="58">
        <v>0</v>
      </c>
      <c r="DB21" s="13">
        <v>0</v>
      </c>
      <c r="DC21" s="57">
        <v>0</v>
      </c>
      <c r="DD21" s="58">
        <v>0</v>
      </c>
      <c r="DE21" s="13">
        <v>0</v>
      </c>
      <c r="DF21" s="57">
        <v>0</v>
      </c>
      <c r="DG21" s="58">
        <v>0</v>
      </c>
      <c r="DH21" s="13">
        <v>0</v>
      </c>
      <c r="DI21" s="57">
        <v>0</v>
      </c>
      <c r="DJ21" s="58">
        <v>0</v>
      </c>
      <c r="DK21" s="13">
        <v>0</v>
      </c>
      <c r="DL21" s="57">
        <v>0</v>
      </c>
      <c r="DM21" s="58">
        <v>0</v>
      </c>
      <c r="DN21" s="13">
        <v>0</v>
      </c>
      <c r="DO21" s="57">
        <v>0</v>
      </c>
      <c r="DP21" s="58">
        <v>0</v>
      </c>
      <c r="DQ21" s="13">
        <v>4</v>
      </c>
      <c r="DR21" s="57">
        <v>0</v>
      </c>
      <c r="DS21" s="58">
        <v>0</v>
      </c>
      <c r="DT21" s="13">
        <v>0</v>
      </c>
      <c r="DU21" s="57">
        <v>0</v>
      </c>
      <c r="DV21" s="58">
        <v>0</v>
      </c>
      <c r="DW21" s="13">
        <v>0</v>
      </c>
      <c r="DX21" s="57">
        <v>0</v>
      </c>
      <c r="DY21" s="58">
        <v>0</v>
      </c>
      <c r="DZ21" s="13">
        <v>0</v>
      </c>
      <c r="EA21" s="57">
        <v>0</v>
      </c>
      <c r="EB21" s="58">
        <v>0</v>
      </c>
      <c r="EC21" s="13">
        <v>0</v>
      </c>
      <c r="ED21" s="57">
        <v>0</v>
      </c>
      <c r="EE21" s="58">
        <v>0</v>
      </c>
      <c r="EF21" s="13">
        <v>0</v>
      </c>
      <c r="EG21" s="57">
        <v>0</v>
      </c>
      <c r="EH21" s="11">
        <f t="shared" si="6"/>
        <v>493</v>
      </c>
      <c r="EI21" s="17">
        <f t="shared" si="7"/>
        <v>3707</v>
      </c>
      <c r="EJ21" s="6"/>
      <c r="EK21" s="9"/>
      <c r="EL21" s="6"/>
      <c r="EM21" s="6"/>
      <c r="EN21" s="6"/>
      <c r="EO21" s="9"/>
      <c r="EP21" s="6"/>
      <c r="EQ21" s="6"/>
      <c r="ER21" s="1"/>
      <c r="ES21" s="2"/>
      <c r="ET21" s="1"/>
      <c r="EU21" s="1"/>
      <c r="EV21" s="1"/>
      <c r="EW21" s="2"/>
      <c r="EX21" s="1"/>
      <c r="EY21" s="1"/>
      <c r="EZ21" s="1"/>
      <c r="FA21" s="2"/>
      <c r="FB21" s="1"/>
      <c r="FC21" s="1"/>
      <c r="FD21" s="1"/>
      <c r="FE21" s="2"/>
      <c r="FF21" s="1"/>
      <c r="FG21" s="1"/>
      <c r="FH21" s="1"/>
      <c r="FI21" s="2"/>
      <c r="FJ21" s="1"/>
      <c r="FK21" s="1"/>
      <c r="FL21" s="1"/>
      <c r="FM21" s="2"/>
      <c r="FN21" s="1"/>
      <c r="FO21" s="1"/>
      <c r="FP21" s="1"/>
      <c r="FQ21" s="2"/>
      <c r="FR21" s="1"/>
      <c r="FS21" s="1"/>
      <c r="FT21" s="1"/>
      <c r="FU21" s="2"/>
      <c r="FV21" s="1"/>
      <c r="FW21" s="1"/>
      <c r="FX21" s="1"/>
      <c r="FY21" s="2"/>
      <c r="FZ21" s="1"/>
      <c r="GA21" s="1"/>
      <c r="GB21" s="1"/>
    </row>
    <row r="22" spans="1:259" x14ac:dyDescent="0.3">
      <c r="A22" s="72">
        <v>2010</v>
      </c>
      <c r="B22" s="73" t="s">
        <v>8</v>
      </c>
      <c r="C22" s="84">
        <v>115</v>
      </c>
      <c r="D22" s="19">
        <v>804</v>
      </c>
      <c r="E22" s="57">
        <f t="shared" si="59"/>
        <v>6991.304347826087</v>
      </c>
      <c r="F22" s="58">
        <v>0</v>
      </c>
      <c r="G22" s="13">
        <v>0</v>
      </c>
      <c r="H22" s="57">
        <v>0</v>
      </c>
      <c r="I22" s="58">
        <v>0</v>
      </c>
      <c r="J22" s="13">
        <v>0</v>
      </c>
      <c r="K22" s="57">
        <v>0</v>
      </c>
      <c r="L22" s="84">
        <v>0</v>
      </c>
      <c r="M22" s="19">
        <v>0</v>
      </c>
      <c r="N22" s="57">
        <v>0</v>
      </c>
      <c r="O22" s="58">
        <v>0</v>
      </c>
      <c r="P22" s="13">
        <v>0</v>
      </c>
      <c r="Q22" s="57">
        <v>0</v>
      </c>
      <c r="R22" s="84">
        <v>19</v>
      </c>
      <c r="S22" s="19">
        <v>209</v>
      </c>
      <c r="T22" s="57">
        <f t="shared" si="61"/>
        <v>11000</v>
      </c>
      <c r="U22" s="58">
        <v>0</v>
      </c>
      <c r="V22" s="13">
        <v>0</v>
      </c>
      <c r="W22" s="57">
        <v>0</v>
      </c>
      <c r="X22" s="58">
        <v>0</v>
      </c>
      <c r="Y22" s="13">
        <v>0</v>
      </c>
      <c r="Z22" s="57">
        <v>0</v>
      </c>
      <c r="AA22" s="58">
        <v>0</v>
      </c>
      <c r="AB22" s="13">
        <v>0</v>
      </c>
      <c r="AC22" s="57">
        <v>0</v>
      </c>
      <c r="AD22" s="58">
        <v>0</v>
      </c>
      <c r="AE22" s="13">
        <v>0</v>
      </c>
      <c r="AF22" s="57">
        <f t="shared" si="62"/>
        <v>0</v>
      </c>
      <c r="AG22" s="58">
        <v>0</v>
      </c>
      <c r="AH22" s="13">
        <v>0</v>
      </c>
      <c r="AI22" s="57">
        <v>0</v>
      </c>
      <c r="AJ22" s="58">
        <v>0</v>
      </c>
      <c r="AK22" s="13">
        <v>0</v>
      </c>
      <c r="AL22" s="57">
        <v>0</v>
      </c>
      <c r="AM22" s="65">
        <v>0</v>
      </c>
      <c r="AN22" s="14">
        <v>0</v>
      </c>
      <c r="AO22" s="57">
        <v>0</v>
      </c>
      <c r="AP22" s="58">
        <v>1</v>
      </c>
      <c r="AQ22" s="13">
        <v>2</v>
      </c>
      <c r="AR22" s="57">
        <f t="shared" ref="AR22" si="69">AQ22/AP22*1000</f>
        <v>2000</v>
      </c>
      <c r="AS22" s="58">
        <v>4</v>
      </c>
      <c r="AT22" s="13">
        <v>77</v>
      </c>
      <c r="AU22" s="57">
        <f t="shared" ref="AU22" si="70">AT22/AS22*1000</f>
        <v>19250</v>
      </c>
      <c r="AV22" s="58">
        <v>0</v>
      </c>
      <c r="AW22" s="13">
        <v>0</v>
      </c>
      <c r="AX22" s="57">
        <v>0</v>
      </c>
      <c r="AY22" s="58">
        <v>0</v>
      </c>
      <c r="AZ22" s="13">
        <v>0</v>
      </c>
      <c r="BA22" s="57">
        <v>0</v>
      </c>
      <c r="BB22" s="58">
        <v>0</v>
      </c>
      <c r="BC22" s="13">
        <v>0</v>
      </c>
      <c r="BD22" s="57">
        <v>0</v>
      </c>
      <c r="BE22" s="58">
        <v>0</v>
      </c>
      <c r="BF22" s="13">
        <v>0</v>
      </c>
      <c r="BG22" s="57">
        <v>0</v>
      </c>
      <c r="BH22" s="58">
        <v>0</v>
      </c>
      <c r="BI22" s="13">
        <v>0</v>
      </c>
      <c r="BJ22" s="57">
        <f t="shared" si="63"/>
        <v>0</v>
      </c>
      <c r="BK22" s="58">
        <v>0</v>
      </c>
      <c r="BL22" s="13">
        <v>0</v>
      </c>
      <c r="BM22" s="57">
        <v>0</v>
      </c>
      <c r="BN22" s="58">
        <v>0</v>
      </c>
      <c r="BO22" s="13">
        <v>0</v>
      </c>
      <c r="BP22" s="57">
        <v>0</v>
      </c>
      <c r="BQ22" s="58">
        <v>0</v>
      </c>
      <c r="BR22" s="13">
        <v>0</v>
      </c>
      <c r="BS22" s="57">
        <f t="shared" si="64"/>
        <v>0</v>
      </c>
      <c r="BT22" s="58">
        <v>0</v>
      </c>
      <c r="BU22" s="13">
        <v>0</v>
      </c>
      <c r="BV22" s="57">
        <v>0</v>
      </c>
      <c r="BW22" s="58">
        <v>0</v>
      </c>
      <c r="BX22" s="13">
        <v>0</v>
      </c>
      <c r="BY22" s="57">
        <v>0</v>
      </c>
      <c r="BZ22" s="58">
        <v>0</v>
      </c>
      <c r="CA22" s="13">
        <v>0</v>
      </c>
      <c r="CB22" s="57">
        <v>0</v>
      </c>
      <c r="CC22" s="58">
        <v>0</v>
      </c>
      <c r="CD22" s="13">
        <v>0</v>
      </c>
      <c r="CE22" s="57">
        <v>0</v>
      </c>
      <c r="CF22" s="58">
        <v>0</v>
      </c>
      <c r="CG22" s="13">
        <v>0</v>
      </c>
      <c r="CH22" s="57">
        <v>0</v>
      </c>
      <c r="CI22" s="58">
        <v>0</v>
      </c>
      <c r="CJ22" s="13">
        <v>0</v>
      </c>
      <c r="CK22" s="57">
        <v>0</v>
      </c>
      <c r="CL22" s="58">
        <v>0</v>
      </c>
      <c r="CM22" s="13">
        <v>0</v>
      </c>
      <c r="CN22" s="57">
        <v>0</v>
      </c>
      <c r="CO22" s="58">
        <v>0</v>
      </c>
      <c r="CP22" s="13">
        <v>0</v>
      </c>
      <c r="CQ22" s="57">
        <f t="shared" si="65"/>
        <v>0</v>
      </c>
      <c r="CR22" s="58">
        <v>0</v>
      </c>
      <c r="CS22" s="13">
        <v>0</v>
      </c>
      <c r="CT22" s="57">
        <v>0</v>
      </c>
      <c r="CU22" s="58"/>
      <c r="CV22" s="13"/>
      <c r="CW22" s="57"/>
      <c r="CX22" s="58">
        <v>0</v>
      </c>
      <c r="CY22" s="13">
        <v>0</v>
      </c>
      <c r="CZ22" s="57">
        <v>0</v>
      </c>
      <c r="DA22" s="58">
        <v>0</v>
      </c>
      <c r="DB22" s="13">
        <v>0</v>
      </c>
      <c r="DC22" s="57">
        <v>0</v>
      </c>
      <c r="DD22" s="58">
        <v>0</v>
      </c>
      <c r="DE22" s="13">
        <v>0</v>
      </c>
      <c r="DF22" s="57">
        <v>0</v>
      </c>
      <c r="DG22" s="58">
        <v>0</v>
      </c>
      <c r="DH22" s="13">
        <v>0</v>
      </c>
      <c r="DI22" s="57">
        <v>0</v>
      </c>
      <c r="DJ22" s="58">
        <v>0</v>
      </c>
      <c r="DK22" s="13">
        <v>0</v>
      </c>
      <c r="DL22" s="57">
        <v>0</v>
      </c>
      <c r="DM22" s="58">
        <v>0</v>
      </c>
      <c r="DN22" s="13">
        <v>0</v>
      </c>
      <c r="DO22" s="57">
        <v>0</v>
      </c>
      <c r="DP22" s="58">
        <v>0</v>
      </c>
      <c r="DQ22" s="13">
        <v>0</v>
      </c>
      <c r="DR22" s="57">
        <v>0</v>
      </c>
      <c r="DS22" s="58">
        <v>0</v>
      </c>
      <c r="DT22" s="13">
        <v>0</v>
      </c>
      <c r="DU22" s="57">
        <v>0</v>
      </c>
      <c r="DV22" s="58">
        <v>0</v>
      </c>
      <c r="DW22" s="13">
        <v>0</v>
      </c>
      <c r="DX22" s="57">
        <v>0</v>
      </c>
      <c r="DY22" s="58">
        <v>0</v>
      </c>
      <c r="DZ22" s="13">
        <v>0</v>
      </c>
      <c r="EA22" s="57">
        <v>0</v>
      </c>
      <c r="EB22" s="58">
        <v>0</v>
      </c>
      <c r="EC22" s="13">
        <v>0</v>
      </c>
      <c r="ED22" s="57">
        <v>0</v>
      </c>
      <c r="EE22" s="58">
        <v>0</v>
      </c>
      <c r="EF22" s="13">
        <v>0</v>
      </c>
      <c r="EG22" s="57">
        <v>0</v>
      </c>
      <c r="EH22" s="11">
        <f t="shared" si="6"/>
        <v>139</v>
      </c>
      <c r="EI22" s="17">
        <f t="shared" si="7"/>
        <v>1092</v>
      </c>
      <c r="EJ22" s="6"/>
      <c r="EK22" s="9"/>
      <c r="EL22" s="6"/>
      <c r="EM22" s="6"/>
      <c r="EN22" s="6"/>
      <c r="EO22" s="9"/>
      <c r="EP22" s="6"/>
      <c r="EQ22" s="6"/>
      <c r="ER22" s="1"/>
      <c r="ES22" s="2"/>
      <c r="ET22" s="1"/>
      <c r="EU22" s="1"/>
      <c r="EV22" s="1"/>
      <c r="EW22" s="2"/>
      <c r="EX22" s="1"/>
      <c r="EY22" s="1"/>
      <c r="EZ22" s="1"/>
      <c r="FA22" s="2"/>
      <c r="FB22" s="1"/>
      <c r="FC22" s="1"/>
      <c r="FD22" s="1"/>
      <c r="FE22" s="2"/>
      <c r="FF22" s="1"/>
      <c r="FG22" s="1"/>
      <c r="FH22" s="1"/>
      <c r="FI22" s="2"/>
      <c r="FJ22" s="1"/>
      <c r="FK22" s="1"/>
      <c r="FL22" s="1"/>
      <c r="FM22" s="2"/>
      <c r="FN22" s="1"/>
      <c r="FO22" s="1"/>
      <c r="FP22" s="1"/>
      <c r="FQ22" s="2"/>
      <c r="FR22" s="1"/>
      <c r="FS22" s="1"/>
      <c r="FT22" s="1"/>
      <c r="FU22" s="2"/>
      <c r="FV22" s="1"/>
      <c r="FW22" s="1"/>
      <c r="FX22" s="1"/>
      <c r="FY22" s="2"/>
      <c r="FZ22" s="1"/>
      <c r="GA22" s="1"/>
      <c r="GB22" s="1"/>
    </row>
    <row r="23" spans="1:259" x14ac:dyDescent="0.3">
      <c r="A23" s="72">
        <v>2010</v>
      </c>
      <c r="B23" s="73" t="s">
        <v>9</v>
      </c>
      <c r="C23" s="58">
        <v>0</v>
      </c>
      <c r="D23" s="13">
        <v>0</v>
      </c>
      <c r="E23" s="57">
        <v>0</v>
      </c>
      <c r="F23" s="65">
        <v>0</v>
      </c>
      <c r="G23" s="14">
        <v>0</v>
      </c>
      <c r="H23" s="57">
        <v>0</v>
      </c>
      <c r="I23" s="65">
        <v>0</v>
      </c>
      <c r="J23" s="14">
        <v>0</v>
      </c>
      <c r="K23" s="57">
        <v>0</v>
      </c>
      <c r="L23" s="84">
        <v>0</v>
      </c>
      <c r="M23" s="19">
        <v>0</v>
      </c>
      <c r="N23" s="57">
        <v>0</v>
      </c>
      <c r="O23" s="58">
        <v>0</v>
      </c>
      <c r="P23" s="13">
        <v>0</v>
      </c>
      <c r="Q23" s="57">
        <v>0</v>
      </c>
      <c r="R23" s="84">
        <v>4</v>
      </c>
      <c r="S23" s="19">
        <v>1</v>
      </c>
      <c r="T23" s="57">
        <f t="shared" si="61"/>
        <v>250</v>
      </c>
      <c r="U23" s="58">
        <v>0</v>
      </c>
      <c r="V23" s="13">
        <v>0</v>
      </c>
      <c r="W23" s="57">
        <v>0</v>
      </c>
      <c r="X23" s="58">
        <v>0</v>
      </c>
      <c r="Y23" s="13">
        <v>0</v>
      </c>
      <c r="Z23" s="57">
        <v>0</v>
      </c>
      <c r="AA23" s="58">
        <v>0</v>
      </c>
      <c r="AB23" s="13">
        <v>0</v>
      </c>
      <c r="AC23" s="57">
        <v>0</v>
      </c>
      <c r="AD23" s="58">
        <v>0</v>
      </c>
      <c r="AE23" s="13">
        <v>0</v>
      </c>
      <c r="AF23" s="57">
        <f t="shared" si="62"/>
        <v>0</v>
      </c>
      <c r="AG23" s="58">
        <v>0</v>
      </c>
      <c r="AH23" s="13">
        <v>0</v>
      </c>
      <c r="AI23" s="57">
        <v>0</v>
      </c>
      <c r="AJ23" s="58">
        <v>0</v>
      </c>
      <c r="AK23" s="13">
        <v>0</v>
      </c>
      <c r="AL23" s="57">
        <v>0</v>
      </c>
      <c r="AM23" s="58">
        <v>0</v>
      </c>
      <c r="AN23" s="13">
        <v>0</v>
      </c>
      <c r="AO23" s="57">
        <v>0</v>
      </c>
      <c r="AP23" s="58">
        <v>0</v>
      </c>
      <c r="AQ23" s="13">
        <v>0</v>
      </c>
      <c r="AR23" s="57">
        <v>0</v>
      </c>
      <c r="AS23" s="58">
        <v>0</v>
      </c>
      <c r="AT23" s="13">
        <v>0</v>
      </c>
      <c r="AU23" s="57">
        <v>0</v>
      </c>
      <c r="AV23" s="58">
        <v>0</v>
      </c>
      <c r="AW23" s="13">
        <v>0</v>
      </c>
      <c r="AX23" s="57">
        <v>0</v>
      </c>
      <c r="AY23" s="58">
        <v>0</v>
      </c>
      <c r="AZ23" s="13">
        <v>0</v>
      </c>
      <c r="BA23" s="57">
        <v>0</v>
      </c>
      <c r="BB23" s="58">
        <v>0</v>
      </c>
      <c r="BC23" s="13">
        <v>0</v>
      </c>
      <c r="BD23" s="57">
        <v>0</v>
      </c>
      <c r="BE23" s="58">
        <v>0</v>
      </c>
      <c r="BF23" s="13">
        <v>0</v>
      </c>
      <c r="BG23" s="57">
        <v>0</v>
      </c>
      <c r="BH23" s="58">
        <v>0</v>
      </c>
      <c r="BI23" s="13">
        <v>0</v>
      </c>
      <c r="BJ23" s="57">
        <f t="shared" si="63"/>
        <v>0</v>
      </c>
      <c r="BK23" s="58">
        <v>0</v>
      </c>
      <c r="BL23" s="13">
        <v>0</v>
      </c>
      <c r="BM23" s="57">
        <v>0</v>
      </c>
      <c r="BN23" s="58">
        <v>0</v>
      </c>
      <c r="BO23" s="13">
        <v>0</v>
      </c>
      <c r="BP23" s="57">
        <v>0</v>
      </c>
      <c r="BQ23" s="58">
        <v>0</v>
      </c>
      <c r="BR23" s="13">
        <v>0</v>
      </c>
      <c r="BS23" s="57">
        <f t="shared" si="64"/>
        <v>0</v>
      </c>
      <c r="BT23" s="58">
        <v>0</v>
      </c>
      <c r="BU23" s="13">
        <v>0</v>
      </c>
      <c r="BV23" s="57">
        <v>0</v>
      </c>
      <c r="BW23" s="58">
        <v>0</v>
      </c>
      <c r="BX23" s="13">
        <v>0</v>
      </c>
      <c r="BY23" s="57">
        <v>0</v>
      </c>
      <c r="BZ23" s="58">
        <v>0</v>
      </c>
      <c r="CA23" s="13">
        <v>0</v>
      </c>
      <c r="CB23" s="57">
        <v>0</v>
      </c>
      <c r="CC23" s="58">
        <v>0</v>
      </c>
      <c r="CD23" s="13">
        <v>0</v>
      </c>
      <c r="CE23" s="57">
        <v>0</v>
      </c>
      <c r="CF23" s="58">
        <v>0</v>
      </c>
      <c r="CG23" s="13">
        <v>0</v>
      </c>
      <c r="CH23" s="57">
        <v>0</v>
      </c>
      <c r="CI23" s="58">
        <v>0</v>
      </c>
      <c r="CJ23" s="13">
        <v>0</v>
      </c>
      <c r="CK23" s="57">
        <v>0</v>
      </c>
      <c r="CL23" s="58">
        <v>0</v>
      </c>
      <c r="CM23" s="13">
        <v>0</v>
      </c>
      <c r="CN23" s="57">
        <v>0</v>
      </c>
      <c r="CO23" s="58">
        <v>0</v>
      </c>
      <c r="CP23" s="13">
        <v>0</v>
      </c>
      <c r="CQ23" s="57">
        <f t="shared" si="65"/>
        <v>0</v>
      </c>
      <c r="CR23" s="58">
        <v>0</v>
      </c>
      <c r="CS23" s="13">
        <v>0</v>
      </c>
      <c r="CT23" s="57">
        <v>0</v>
      </c>
      <c r="CU23" s="58"/>
      <c r="CV23" s="13"/>
      <c r="CW23" s="57"/>
      <c r="CX23" s="58">
        <v>0</v>
      </c>
      <c r="CY23" s="13">
        <v>0</v>
      </c>
      <c r="CZ23" s="57">
        <v>0</v>
      </c>
      <c r="DA23" s="58">
        <v>0</v>
      </c>
      <c r="DB23" s="13">
        <v>0</v>
      </c>
      <c r="DC23" s="57">
        <v>0</v>
      </c>
      <c r="DD23" s="58">
        <v>0</v>
      </c>
      <c r="DE23" s="13">
        <v>0</v>
      </c>
      <c r="DF23" s="57">
        <v>0</v>
      </c>
      <c r="DG23" s="58">
        <v>0</v>
      </c>
      <c r="DH23" s="13">
        <v>0</v>
      </c>
      <c r="DI23" s="57">
        <v>0</v>
      </c>
      <c r="DJ23" s="58">
        <v>0</v>
      </c>
      <c r="DK23" s="13">
        <v>0</v>
      </c>
      <c r="DL23" s="57">
        <v>0</v>
      </c>
      <c r="DM23" s="58">
        <v>0</v>
      </c>
      <c r="DN23" s="13">
        <v>0</v>
      </c>
      <c r="DO23" s="57">
        <v>0</v>
      </c>
      <c r="DP23" s="58">
        <v>0</v>
      </c>
      <c r="DQ23" s="13">
        <v>0</v>
      </c>
      <c r="DR23" s="57">
        <v>0</v>
      </c>
      <c r="DS23" s="58">
        <v>0</v>
      </c>
      <c r="DT23" s="13">
        <v>0</v>
      </c>
      <c r="DU23" s="57">
        <v>0</v>
      </c>
      <c r="DV23" s="58">
        <v>0</v>
      </c>
      <c r="DW23" s="13">
        <v>0</v>
      </c>
      <c r="DX23" s="57">
        <v>0</v>
      </c>
      <c r="DY23" s="58">
        <v>0</v>
      </c>
      <c r="DZ23" s="13">
        <v>0</v>
      </c>
      <c r="EA23" s="57">
        <v>0</v>
      </c>
      <c r="EB23" s="58">
        <v>0</v>
      </c>
      <c r="EC23" s="13">
        <v>0</v>
      </c>
      <c r="ED23" s="57">
        <v>0</v>
      </c>
      <c r="EE23" s="58">
        <v>0</v>
      </c>
      <c r="EF23" s="13">
        <v>0</v>
      </c>
      <c r="EG23" s="57">
        <v>0</v>
      </c>
      <c r="EH23" s="11">
        <f t="shared" si="6"/>
        <v>4</v>
      </c>
      <c r="EI23" s="17">
        <f t="shared" si="7"/>
        <v>1</v>
      </c>
      <c r="EJ23" s="6"/>
      <c r="EK23" s="9"/>
      <c r="EL23" s="6"/>
      <c r="EM23" s="6"/>
      <c r="EN23" s="6"/>
      <c r="EO23" s="9"/>
      <c r="EP23" s="6"/>
      <c r="EQ23" s="6"/>
      <c r="ER23" s="1"/>
      <c r="ES23" s="2"/>
      <c r="ET23" s="1"/>
      <c r="EU23" s="1"/>
      <c r="EV23" s="1"/>
      <c r="EW23" s="2"/>
      <c r="EX23" s="1"/>
      <c r="EY23" s="1"/>
      <c r="EZ23" s="1"/>
      <c r="FA23" s="2"/>
      <c r="FB23" s="1"/>
      <c r="FC23" s="1"/>
      <c r="FD23" s="1"/>
      <c r="FE23" s="2"/>
      <c r="FF23" s="1"/>
      <c r="FG23" s="1"/>
      <c r="FH23" s="1"/>
      <c r="FI23" s="2"/>
      <c r="FJ23" s="1"/>
      <c r="FK23" s="1"/>
      <c r="FL23" s="1"/>
      <c r="FM23" s="2"/>
      <c r="FN23" s="1"/>
      <c r="FO23" s="1"/>
      <c r="FP23" s="1"/>
      <c r="FQ23" s="2"/>
      <c r="FR23" s="1"/>
      <c r="FS23" s="1"/>
      <c r="FT23" s="1"/>
      <c r="FU23" s="2"/>
      <c r="FV23" s="1"/>
      <c r="FW23" s="1"/>
      <c r="FX23" s="1"/>
      <c r="FY23" s="2"/>
      <c r="FZ23" s="1"/>
      <c r="GA23" s="1"/>
      <c r="GB23" s="1"/>
    </row>
    <row r="24" spans="1:259" x14ac:dyDescent="0.3">
      <c r="A24" s="72">
        <v>2010</v>
      </c>
      <c r="B24" s="73" t="s">
        <v>10</v>
      </c>
      <c r="C24" s="84">
        <v>120</v>
      </c>
      <c r="D24" s="19">
        <v>887</v>
      </c>
      <c r="E24" s="57">
        <f t="shared" ref="E24" si="71">D24/C24*1000</f>
        <v>7391.666666666667</v>
      </c>
      <c r="F24" s="58">
        <v>0</v>
      </c>
      <c r="G24" s="13">
        <v>0</v>
      </c>
      <c r="H24" s="57">
        <v>0</v>
      </c>
      <c r="I24" s="58">
        <v>0</v>
      </c>
      <c r="J24" s="13">
        <v>0</v>
      </c>
      <c r="K24" s="57">
        <v>0</v>
      </c>
      <c r="L24" s="84">
        <v>0</v>
      </c>
      <c r="M24" s="19">
        <v>0</v>
      </c>
      <c r="N24" s="57">
        <v>0</v>
      </c>
      <c r="O24" s="58">
        <v>0</v>
      </c>
      <c r="P24" s="13">
        <v>0</v>
      </c>
      <c r="Q24" s="57">
        <v>0</v>
      </c>
      <c r="R24" s="84">
        <v>23</v>
      </c>
      <c r="S24" s="19">
        <v>204</v>
      </c>
      <c r="T24" s="57">
        <f t="shared" si="61"/>
        <v>8869.565217391304</v>
      </c>
      <c r="U24" s="58">
        <v>0</v>
      </c>
      <c r="V24" s="13">
        <v>0</v>
      </c>
      <c r="W24" s="57">
        <v>0</v>
      </c>
      <c r="X24" s="58">
        <v>0</v>
      </c>
      <c r="Y24" s="13">
        <v>0</v>
      </c>
      <c r="Z24" s="57">
        <v>0</v>
      </c>
      <c r="AA24" s="58">
        <v>0</v>
      </c>
      <c r="AB24" s="13">
        <v>0</v>
      </c>
      <c r="AC24" s="57">
        <v>0</v>
      </c>
      <c r="AD24" s="58">
        <v>0</v>
      </c>
      <c r="AE24" s="13">
        <v>0</v>
      </c>
      <c r="AF24" s="57">
        <f t="shared" si="62"/>
        <v>0</v>
      </c>
      <c r="AG24" s="58">
        <v>0</v>
      </c>
      <c r="AH24" s="13">
        <v>0</v>
      </c>
      <c r="AI24" s="57">
        <v>0</v>
      </c>
      <c r="AJ24" s="58">
        <v>0</v>
      </c>
      <c r="AK24" s="13">
        <v>0</v>
      </c>
      <c r="AL24" s="57">
        <v>0</v>
      </c>
      <c r="AM24" s="58">
        <v>0</v>
      </c>
      <c r="AN24" s="13">
        <v>0</v>
      </c>
      <c r="AO24" s="57">
        <v>0</v>
      </c>
      <c r="AP24" s="58">
        <v>0</v>
      </c>
      <c r="AQ24" s="13">
        <v>0</v>
      </c>
      <c r="AR24" s="57">
        <v>0</v>
      </c>
      <c r="AS24" s="58">
        <v>0</v>
      </c>
      <c r="AT24" s="13">
        <v>0</v>
      </c>
      <c r="AU24" s="57">
        <v>0</v>
      </c>
      <c r="AV24" s="58">
        <v>0</v>
      </c>
      <c r="AW24" s="13">
        <v>0</v>
      </c>
      <c r="AX24" s="57">
        <v>0</v>
      </c>
      <c r="AY24" s="58">
        <v>0</v>
      </c>
      <c r="AZ24" s="13">
        <v>0</v>
      </c>
      <c r="BA24" s="57">
        <v>0</v>
      </c>
      <c r="BB24" s="58">
        <v>0</v>
      </c>
      <c r="BC24" s="13">
        <v>0</v>
      </c>
      <c r="BD24" s="57">
        <v>0</v>
      </c>
      <c r="BE24" s="58">
        <v>0</v>
      </c>
      <c r="BF24" s="13">
        <v>0</v>
      </c>
      <c r="BG24" s="57">
        <v>0</v>
      </c>
      <c r="BH24" s="58">
        <v>0</v>
      </c>
      <c r="BI24" s="13">
        <v>0</v>
      </c>
      <c r="BJ24" s="57">
        <f t="shared" si="63"/>
        <v>0</v>
      </c>
      <c r="BK24" s="58">
        <v>0</v>
      </c>
      <c r="BL24" s="13">
        <v>0</v>
      </c>
      <c r="BM24" s="57">
        <v>0</v>
      </c>
      <c r="BN24" s="58">
        <v>0</v>
      </c>
      <c r="BO24" s="13">
        <v>0</v>
      </c>
      <c r="BP24" s="57">
        <v>0</v>
      </c>
      <c r="BQ24" s="58">
        <v>0</v>
      </c>
      <c r="BR24" s="13">
        <v>0</v>
      </c>
      <c r="BS24" s="57">
        <f t="shared" si="64"/>
        <v>0</v>
      </c>
      <c r="BT24" s="58">
        <v>0</v>
      </c>
      <c r="BU24" s="13">
        <v>0</v>
      </c>
      <c r="BV24" s="57">
        <v>0</v>
      </c>
      <c r="BW24" s="58">
        <v>0</v>
      </c>
      <c r="BX24" s="13">
        <v>0</v>
      </c>
      <c r="BY24" s="57">
        <v>0</v>
      </c>
      <c r="BZ24" s="58">
        <v>0</v>
      </c>
      <c r="CA24" s="13">
        <v>0</v>
      </c>
      <c r="CB24" s="57">
        <v>0</v>
      </c>
      <c r="CC24" s="58">
        <v>0</v>
      </c>
      <c r="CD24" s="13">
        <v>0</v>
      </c>
      <c r="CE24" s="57">
        <v>0</v>
      </c>
      <c r="CF24" s="58">
        <v>0</v>
      </c>
      <c r="CG24" s="13">
        <v>0</v>
      </c>
      <c r="CH24" s="57">
        <v>0</v>
      </c>
      <c r="CI24" s="58">
        <v>0</v>
      </c>
      <c r="CJ24" s="13">
        <v>0</v>
      </c>
      <c r="CK24" s="57">
        <v>0</v>
      </c>
      <c r="CL24" s="58">
        <v>0</v>
      </c>
      <c r="CM24" s="13">
        <v>0</v>
      </c>
      <c r="CN24" s="57">
        <v>0</v>
      </c>
      <c r="CO24" s="58">
        <v>0</v>
      </c>
      <c r="CP24" s="13">
        <v>0</v>
      </c>
      <c r="CQ24" s="57">
        <f t="shared" si="65"/>
        <v>0</v>
      </c>
      <c r="CR24" s="58">
        <v>0</v>
      </c>
      <c r="CS24" s="13">
        <v>0</v>
      </c>
      <c r="CT24" s="57">
        <v>0</v>
      </c>
      <c r="CU24" s="58"/>
      <c r="CV24" s="13"/>
      <c r="CW24" s="57"/>
      <c r="CX24" s="58">
        <v>0</v>
      </c>
      <c r="CY24" s="13">
        <v>0</v>
      </c>
      <c r="CZ24" s="57">
        <v>0</v>
      </c>
      <c r="DA24" s="58">
        <v>0</v>
      </c>
      <c r="DB24" s="13">
        <v>0</v>
      </c>
      <c r="DC24" s="57">
        <v>0</v>
      </c>
      <c r="DD24" s="58">
        <v>0</v>
      </c>
      <c r="DE24" s="13">
        <v>0</v>
      </c>
      <c r="DF24" s="57">
        <v>0</v>
      </c>
      <c r="DG24" s="58">
        <v>0</v>
      </c>
      <c r="DH24" s="13">
        <v>0</v>
      </c>
      <c r="DI24" s="57">
        <v>0</v>
      </c>
      <c r="DJ24" s="58">
        <v>0</v>
      </c>
      <c r="DK24" s="13">
        <v>0</v>
      </c>
      <c r="DL24" s="57">
        <v>0</v>
      </c>
      <c r="DM24" s="58">
        <v>0</v>
      </c>
      <c r="DN24" s="13">
        <v>0</v>
      </c>
      <c r="DO24" s="57">
        <v>0</v>
      </c>
      <c r="DP24" s="58">
        <v>0</v>
      </c>
      <c r="DQ24" s="13">
        <v>0</v>
      </c>
      <c r="DR24" s="57">
        <v>0</v>
      </c>
      <c r="DS24" s="58">
        <v>0</v>
      </c>
      <c r="DT24" s="13">
        <v>0</v>
      </c>
      <c r="DU24" s="57">
        <v>0</v>
      </c>
      <c r="DV24" s="58">
        <v>0</v>
      </c>
      <c r="DW24" s="13">
        <v>0</v>
      </c>
      <c r="DX24" s="57">
        <v>0</v>
      </c>
      <c r="DY24" s="58">
        <v>0</v>
      </c>
      <c r="DZ24" s="13">
        <v>0</v>
      </c>
      <c r="EA24" s="57">
        <v>0</v>
      </c>
      <c r="EB24" s="58">
        <v>0</v>
      </c>
      <c r="EC24" s="13">
        <v>0</v>
      </c>
      <c r="ED24" s="57">
        <v>0</v>
      </c>
      <c r="EE24" s="58">
        <v>0</v>
      </c>
      <c r="EF24" s="13">
        <v>0</v>
      </c>
      <c r="EG24" s="57">
        <v>0</v>
      </c>
      <c r="EH24" s="11">
        <f t="shared" si="6"/>
        <v>143</v>
      </c>
      <c r="EI24" s="17">
        <f t="shared" si="7"/>
        <v>1091</v>
      </c>
      <c r="EJ24" s="6"/>
      <c r="EK24" s="9"/>
      <c r="EL24" s="6"/>
      <c r="EM24" s="6"/>
      <c r="EN24" s="6"/>
      <c r="EO24" s="9"/>
      <c r="EP24" s="6"/>
      <c r="EQ24" s="6"/>
      <c r="ER24" s="1"/>
      <c r="ES24" s="2"/>
      <c r="ET24" s="1"/>
      <c r="EU24" s="1"/>
      <c r="EV24" s="1"/>
      <c r="EW24" s="2"/>
      <c r="EX24" s="1"/>
      <c r="EY24" s="1"/>
      <c r="EZ24" s="1"/>
      <c r="FA24" s="2"/>
      <c r="FB24" s="1"/>
      <c r="FC24" s="1"/>
      <c r="FD24" s="1"/>
      <c r="FE24" s="2"/>
      <c r="FF24" s="1"/>
      <c r="FG24" s="1"/>
      <c r="FH24" s="1"/>
      <c r="FI24" s="2"/>
      <c r="FJ24" s="1"/>
      <c r="FK24" s="1"/>
      <c r="FL24" s="1"/>
      <c r="FM24" s="2"/>
      <c r="FN24" s="1"/>
      <c r="FO24" s="1"/>
      <c r="FP24" s="1"/>
      <c r="FQ24" s="2"/>
      <c r="FR24" s="1"/>
      <c r="FS24" s="1"/>
      <c r="FT24" s="1"/>
      <c r="FU24" s="2"/>
      <c r="FV24" s="1"/>
      <c r="FW24" s="1"/>
      <c r="FX24" s="1"/>
      <c r="FY24" s="2"/>
      <c r="FZ24" s="1"/>
      <c r="GA24" s="1"/>
      <c r="GB24" s="1"/>
    </row>
    <row r="25" spans="1:259" x14ac:dyDescent="0.3">
      <c r="A25" s="72">
        <v>2010</v>
      </c>
      <c r="B25" s="73" t="s">
        <v>11</v>
      </c>
      <c r="C25" s="58">
        <v>0</v>
      </c>
      <c r="D25" s="13">
        <v>0</v>
      </c>
      <c r="E25" s="57">
        <v>0</v>
      </c>
      <c r="F25" s="58">
        <v>0</v>
      </c>
      <c r="G25" s="13">
        <v>0</v>
      </c>
      <c r="H25" s="57">
        <v>0</v>
      </c>
      <c r="I25" s="58">
        <v>0</v>
      </c>
      <c r="J25" s="13">
        <v>0</v>
      </c>
      <c r="K25" s="57">
        <v>0</v>
      </c>
      <c r="L25" s="84">
        <v>0</v>
      </c>
      <c r="M25" s="19">
        <v>0</v>
      </c>
      <c r="N25" s="57">
        <v>0</v>
      </c>
      <c r="O25" s="58">
        <v>0</v>
      </c>
      <c r="P25" s="13">
        <v>0</v>
      </c>
      <c r="Q25" s="57">
        <v>0</v>
      </c>
      <c r="R25" s="84">
        <v>6</v>
      </c>
      <c r="S25" s="19">
        <v>56</v>
      </c>
      <c r="T25" s="57">
        <f t="shared" si="61"/>
        <v>9333.3333333333339</v>
      </c>
      <c r="U25" s="58">
        <v>0</v>
      </c>
      <c r="V25" s="13">
        <v>0</v>
      </c>
      <c r="W25" s="57">
        <v>0</v>
      </c>
      <c r="X25" s="58">
        <v>0</v>
      </c>
      <c r="Y25" s="13">
        <v>0</v>
      </c>
      <c r="Z25" s="57">
        <v>0</v>
      </c>
      <c r="AA25" s="58">
        <v>0</v>
      </c>
      <c r="AB25" s="13">
        <v>0</v>
      </c>
      <c r="AC25" s="57">
        <v>0</v>
      </c>
      <c r="AD25" s="58">
        <v>0</v>
      </c>
      <c r="AE25" s="13">
        <v>0</v>
      </c>
      <c r="AF25" s="57">
        <f t="shared" si="62"/>
        <v>0</v>
      </c>
      <c r="AG25" s="58">
        <v>0</v>
      </c>
      <c r="AH25" s="13">
        <v>0</v>
      </c>
      <c r="AI25" s="57">
        <v>0</v>
      </c>
      <c r="AJ25" s="58">
        <v>0</v>
      </c>
      <c r="AK25" s="13">
        <v>0</v>
      </c>
      <c r="AL25" s="57">
        <v>0</v>
      </c>
      <c r="AM25" s="58">
        <v>0</v>
      </c>
      <c r="AN25" s="13">
        <v>0</v>
      </c>
      <c r="AO25" s="57">
        <v>0</v>
      </c>
      <c r="AP25" s="58">
        <v>0</v>
      </c>
      <c r="AQ25" s="13">
        <v>0</v>
      </c>
      <c r="AR25" s="57">
        <v>0</v>
      </c>
      <c r="AS25" s="58">
        <v>0</v>
      </c>
      <c r="AT25" s="13">
        <v>4</v>
      </c>
      <c r="AU25" s="57">
        <v>0</v>
      </c>
      <c r="AV25" s="58">
        <v>0</v>
      </c>
      <c r="AW25" s="13">
        <v>0</v>
      </c>
      <c r="AX25" s="57">
        <v>0</v>
      </c>
      <c r="AY25" s="58">
        <v>0</v>
      </c>
      <c r="AZ25" s="13">
        <v>0</v>
      </c>
      <c r="BA25" s="57">
        <v>0</v>
      </c>
      <c r="BB25" s="58">
        <v>0</v>
      </c>
      <c r="BC25" s="13">
        <v>0</v>
      </c>
      <c r="BD25" s="57">
        <v>0</v>
      </c>
      <c r="BE25" s="58">
        <v>0</v>
      </c>
      <c r="BF25" s="13">
        <v>0</v>
      </c>
      <c r="BG25" s="57">
        <v>0</v>
      </c>
      <c r="BH25" s="58">
        <v>0</v>
      </c>
      <c r="BI25" s="13">
        <v>0</v>
      </c>
      <c r="BJ25" s="57">
        <f t="shared" si="63"/>
        <v>0</v>
      </c>
      <c r="BK25" s="58">
        <v>0</v>
      </c>
      <c r="BL25" s="13">
        <v>0</v>
      </c>
      <c r="BM25" s="57">
        <v>0</v>
      </c>
      <c r="BN25" s="58">
        <v>0</v>
      </c>
      <c r="BO25" s="13">
        <v>0</v>
      </c>
      <c r="BP25" s="57">
        <v>0</v>
      </c>
      <c r="BQ25" s="58">
        <v>0</v>
      </c>
      <c r="BR25" s="13">
        <v>0</v>
      </c>
      <c r="BS25" s="57">
        <f t="shared" si="64"/>
        <v>0</v>
      </c>
      <c r="BT25" s="58">
        <v>0</v>
      </c>
      <c r="BU25" s="13">
        <v>0</v>
      </c>
      <c r="BV25" s="57">
        <v>0</v>
      </c>
      <c r="BW25" s="58">
        <v>0</v>
      </c>
      <c r="BX25" s="13">
        <v>0</v>
      </c>
      <c r="BY25" s="57">
        <v>0</v>
      </c>
      <c r="BZ25" s="58">
        <v>0</v>
      </c>
      <c r="CA25" s="13">
        <v>0</v>
      </c>
      <c r="CB25" s="57">
        <v>0</v>
      </c>
      <c r="CC25" s="58">
        <v>0</v>
      </c>
      <c r="CD25" s="13">
        <v>0</v>
      </c>
      <c r="CE25" s="57">
        <v>0</v>
      </c>
      <c r="CF25" s="58">
        <v>0</v>
      </c>
      <c r="CG25" s="13">
        <v>0</v>
      </c>
      <c r="CH25" s="57">
        <v>0</v>
      </c>
      <c r="CI25" s="58">
        <v>0</v>
      </c>
      <c r="CJ25" s="13">
        <v>0</v>
      </c>
      <c r="CK25" s="57">
        <v>0</v>
      </c>
      <c r="CL25" s="58">
        <v>0</v>
      </c>
      <c r="CM25" s="13">
        <v>0</v>
      </c>
      <c r="CN25" s="57">
        <v>0</v>
      </c>
      <c r="CO25" s="58">
        <v>0</v>
      </c>
      <c r="CP25" s="13">
        <v>0</v>
      </c>
      <c r="CQ25" s="57">
        <f t="shared" si="65"/>
        <v>0</v>
      </c>
      <c r="CR25" s="58">
        <v>0</v>
      </c>
      <c r="CS25" s="13">
        <v>0</v>
      </c>
      <c r="CT25" s="57">
        <v>0</v>
      </c>
      <c r="CU25" s="58"/>
      <c r="CV25" s="13"/>
      <c r="CW25" s="57"/>
      <c r="CX25" s="58">
        <v>0</v>
      </c>
      <c r="CY25" s="13">
        <v>0</v>
      </c>
      <c r="CZ25" s="57">
        <v>0</v>
      </c>
      <c r="DA25" s="58">
        <v>0</v>
      </c>
      <c r="DB25" s="13">
        <v>0</v>
      </c>
      <c r="DC25" s="57">
        <v>0</v>
      </c>
      <c r="DD25" s="58">
        <v>0</v>
      </c>
      <c r="DE25" s="13">
        <v>0</v>
      </c>
      <c r="DF25" s="57">
        <v>0</v>
      </c>
      <c r="DG25" s="58">
        <v>0</v>
      </c>
      <c r="DH25" s="13">
        <v>0</v>
      </c>
      <c r="DI25" s="57">
        <v>0</v>
      </c>
      <c r="DJ25" s="58">
        <v>0</v>
      </c>
      <c r="DK25" s="13">
        <v>0</v>
      </c>
      <c r="DL25" s="57">
        <v>0</v>
      </c>
      <c r="DM25" s="84">
        <v>1</v>
      </c>
      <c r="DN25" s="19">
        <v>64</v>
      </c>
      <c r="DO25" s="57">
        <f t="shared" ref="DO25" si="72">DN25/DM25*1000</f>
        <v>64000</v>
      </c>
      <c r="DP25" s="58">
        <v>0</v>
      </c>
      <c r="DQ25" s="13">
        <v>0</v>
      </c>
      <c r="DR25" s="57">
        <v>0</v>
      </c>
      <c r="DS25" s="58">
        <v>0</v>
      </c>
      <c r="DT25" s="13">
        <v>0</v>
      </c>
      <c r="DU25" s="57">
        <v>0</v>
      </c>
      <c r="DV25" s="58">
        <v>0</v>
      </c>
      <c r="DW25" s="13">
        <v>0</v>
      </c>
      <c r="DX25" s="57">
        <v>0</v>
      </c>
      <c r="DY25" s="58">
        <v>0</v>
      </c>
      <c r="DZ25" s="13">
        <v>0</v>
      </c>
      <c r="EA25" s="57">
        <v>0</v>
      </c>
      <c r="EB25" s="58">
        <v>0</v>
      </c>
      <c r="EC25" s="13">
        <v>0</v>
      </c>
      <c r="ED25" s="57">
        <v>0</v>
      </c>
      <c r="EE25" s="58">
        <v>0</v>
      </c>
      <c r="EF25" s="13">
        <v>0</v>
      </c>
      <c r="EG25" s="57">
        <v>0</v>
      </c>
      <c r="EH25" s="11">
        <f t="shared" si="6"/>
        <v>7</v>
      </c>
      <c r="EI25" s="17">
        <f t="shared" si="7"/>
        <v>124</v>
      </c>
      <c r="EJ25" s="6"/>
      <c r="EK25" s="9"/>
      <c r="EL25" s="6"/>
      <c r="EM25" s="6"/>
      <c r="EN25" s="6"/>
      <c r="EO25" s="9"/>
      <c r="EP25" s="6"/>
      <c r="EQ25" s="6"/>
      <c r="ER25" s="1"/>
      <c r="ES25" s="2"/>
      <c r="ET25" s="1"/>
      <c r="EU25" s="1"/>
      <c r="EV25" s="1"/>
      <c r="EW25" s="2"/>
      <c r="EX25" s="1"/>
      <c r="EY25" s="1"/>
      <c r="EZ25" s="1"/>
      <c r="FA25" s="2"/>
      <c r="FB25" s="1"/>
      <c r="FC25" s="1"/>
      <c r="FD25" s="1"/>
      <c r="FE25" s="2"/>
      <c r="FF25" s="1"/>
      <c r="FG25" s="1"/>
      <c r="FH25" s="1"/>
      <c r="FI25" s="2"/>
      <c r="FJ25" s="1"/>
      <c r="FK25" s="1"/>
      <c r="FL25" s="1"/>
      <c r="FM25" s="2"/>
      <c r="FN25" s="1"/>
      <c r="FO25" s="1"/>
      <c r="FP25" s="1"/>
      <c r="FQ25" s="2"/>
      <c r="FR25" s="1"/>
      <c r="FS25" s="1"/>
      <c r="FT25" s="1"/>
      <c r="FU25" s="2"/>
      <c r="FV25" s="1"/>
      <c r="FW25" s="1"/>
      <c r="FX25" s="1"/>
      <c r="FY25" s="2"/>
      <c r="FZ25" s="1"/>
      <c r="GA25" s="1"/>
      <c r="GB25" s="1"/>
    </row>
    <row r="26" spans="1:259" x14ac:dyDescent="0.3">
      <c r="A26" s="72">
        <v>2010</v>
      </c>
      <c r="B26" s="73" t="s">
        <v>12</v>
      </c>
      <c r="C26" s="58">
        <v>0</v>
      </c>
      <c r="D26" s="13">
        <v>0</v>
      </c>
      <c r="E26" s="57">
        <v>0</v>
      </c>
      <c r="F26" s="58">
        <v>0</v>
      </c>
      <c r="G26" s="13">
        <v>0</v>
      </c>
      <c r="H26" s="57">
        <v>0</v>
      </c>
      <c r="I26" s="58">
        <v>0</v>
      </c>
      <c r="J26" s="13">
        <v>0</v>
      </c>
      <c r="K26" s="57">
        <v>0</v>
      </c>
      <c r="L26" s="84">
        <v>0</v>
      </c>
      <c r="M26" s="19">
        <v>0</v>
      </c>
      <c r="N26" s="57">
        <v>0</v>
      </c>
      <c r="O26" s="58">
        <v>0</v>
      </c>
      <c r="P26" s="13">
        <v>0</v>
      </c>
      <c r="Q26" s="57">
        <v>0</v>
      </c>
      <c r="R26" s="84">
        <v>22</v>
      </c>
      <c r="S26" s="19">
        <v>221</v>
      </c>
      <c r="T26" s="57">
        <f t="shared" si="61"/>
        <v>10045.454545454544</v>
      </c>
      <c r="U26" s="58">
        <v>0</v>
      </c>
      <c r="V26" s="13">
        <v>0</v>
      </c>
      <c r="W26" s="57">
        <v>0</v>
      </c>
      <c r="X26" s="58">
        <v>0</v>
      </c>
      <c r="Y26" s="13">
        <v>0</v>
      </c>
      <c r="Z26" s="57">
        <v>0</v>
      </c>
      <c r="AA26" s="58">
        <v>0</v>
      </c>
      <c r="AB26" s="13">
        <v>0</v>
      </c>
      <c r="AC26" s="57">
        <v>0</v>
      </c>
      <c r="AD26" s="58">
        <v>0</v>
      </c>
      <c r="AE26" s="13">
        <v>0</v>
      </c>
      <c r="AF26" s="57">
        <f t="shared" si="62"/>
        <v>0</v>
      </c>
      <c r="AG26" s="58">
        <v>0</v>
      </c>
      <c r="AH26" s="13">
        <v>1</v>
      </c>
      <c r="AI26" s="57">
        <v>0</v>
      </c>
      <c r="AJ26" s="65">
        <v>0</v>
      </c>
      <c r="AK26" s="14">
        <v>0</v>
      </c>
      <c r="AL26" s="57">
        <v>0</v>
      </c>
      <c r="AM26" s="65">
        <v>0</v>
      </c>
      <c r="AN26" s="14">
        <v>0</v>
      </c>
      <c r="AO26" s="57">
        <v>0</v>
      </c>
      <c r="AP26" s="65">
        <v>0</v>
      </c>
      <c r="AQ26" s="14">
        <v>0</v>
      </c>
      <c r="AR26" s="57">
        <v>0</v>
      </c>
      <c r="AS26" s="65">
        <v>0</v>
      </c>
      <c r="AT26" s="14">
        <v>7</v>
      </c>
      <c r="AU26" s="57">
        <v>0</v>
      </c>
      <c r="AV26" s="65">
        <v>0</v>
      </c>
      <c r="AW26" s="14">
        <v>0</v>
      </c>
      <c r="AX26" s="57">
        <v>0</v>
      </c>
      <c r="AY26" s="65">
        <v>0</v>
      </c>
      <c r="AZ26" s="14">
        <v>0</v>
      </c>
      <c r="BA26" s="57">
        <v>0</v>
      </c>
      <c r="BB26" s="65">
        <v>0</v>
      </c>
      <c r="BC26" s="14">
        <v>0</v>
      </c>
      <c r="BD26" s="57">
        <v>0</v>
      </c>
      <c r="BE26" s="65">
        <v>0</v>
      </c>
      <c r="BF26" s="14">
        <v>0</v>
      </c>
      <c r="BG26" s="57">
        <v>0</v>
      </c>
      <c r="BH26" s="65">
        <v>0</v>
      </c>
      <c r="BI26" s="14">
        <v>0</v>
      </c>
      <c r="BJ26" s="57">
        <f t="shared" si="63"/>
        <v>0</v>
      </c>
      <c r="BK26" s="65">
        <v>0</v>
      </c>
      <c r="BL26" s="14">
        <v>0</v>
      </c>
      <c r="BM26" s="57">
        <v>0</v>
      </c>
      <c r="BN26" s="65">
        <v>0</v>
      </c>
      <c r="BO26" s="14">
        <v>0</v>
      </c>
      <c r="BP26" s="57">
        <v>0</v>
      </c>
      <c r="BQ26" s="65">
        <v>0</v>
      </c>
      <c r="BR26" s="14">
        <v>0</v>
      </c>
      <c r="BS26" s="57">
        <f t="shared" si="64"/>
        <v>0</v>
      </c>
      <c r="BT26" s="65">
        <v>0</v>
      </c>
      <c r="BU26" s="14">
        <v>0</v>
      </c>
      <c r="BV26" s="57">
        <v>0</v>
      </c>
      <c r="BW26" s="58">
        <v>0</v>
      </c>
      <c r="BX26" s="13">
        <v>0</v>
      </c>
      <c r="BY26" s="57">
        <v>0</v>
      </c>
      <c r="BZ26" s="58">
        <v>0</v>
      </c>
      <c r="CA26" s="13">
        <v>0</v>
      </c>
      <c r="CB26" s="57">
        <v>0</v>
      </c>
      <c r="CC26" s="58">
        <v>0</v>
      </c>
      <c r="CD26" s="13">
        <v>0</v>
      </c>
      <c r="CE26" s="57">
        <v>0</v>
      </c>
      <c r="CF26" s="58">
        <v>0</v>
      </c>
      <c r="CG26" s="13">
        <v>0</v>
      </c>
      <c r="CH26" s="57">
        <v>0</v>
      </c>
      <c r="CI26" s="58">
        <v>0</v>
      </c>
      <c r="CJ26" s="13">
        <v>0</v>
      </c>
      <c r="CK26" s="57">
        <v>0</v>
      </c>
      <c r="CL26" s="58">
        <v>0</v>
      </c>
      <c r="CM26" s="13">
        <v>0</v>
      </c>
      <c r="CN26" s="57">
        <v>0</v>
      </c>
      <c r="CO26" s="58">
        <v>0</v>
      </c>
      <c r="CP26" s="13">
        <v>0</v>
      </c>
      <c r="CQ26" s="57">
        <f t="shared" si="65"/>
        <v>0</v>
      </c>
      <c r="CR26" s="58">
        <v>0</v>
      </c>
      <c r="CS26" s="13">
        <v>0</v>
      </c>
      <c r="CT26" s="57">
        <v>0</v>
      </c>
      <c r="CU26" s="58"/>
      <c r="CV26" s="13"/>
      <c r="CW26" s="57"/>
      <c r="CX26" s="58">
        <v>0</v>
      </c>
      <c r="CY26" s="13">
        <v>0</v>
      </c>
      <c r="CZ26" s="57">
        <v>0</v>
      </c>
      <c r="DA26" s="58">
        <v>0</v>
      </c>
      <c r="DB26" s="13">
        <v>0</v>
      </c>
      <c r="DC26" s="57">
        <v>0</v>
      </c>
      <c r="DD26" s="58">
        <v>0</v>
      </c>
      <c r="DE26" s="13">
        <v>0</v>
      </c>
      <c r="DF26" s="57">
        <v>0</v>
      </c>
      <c r="DG26" s="58">
        <v>0</v>
      </c>
      <c r="DH26" s="13">
        <v>0</v>
      </c>
      <c r="DI26" s="57">
        <v>0</v>
      </c>
      <c r="DJ26" s="84">
        <v>4</v>
      </c>
      <c r="DK26" s="19">
        <v>140</v>
      </c>
      <c r="DL26" s="57">
        <f t="shared" ref="DL26" si="73">DK26/DJ26*1000</f>
        <v>35000</v>
      </c>
      <c r="DM26" s="58">
        <v>0</v>
      </c>
      <c r="DN26" s="13">
        <v>0</v>
      </c>
      <c r="DO26" s="57">
        <v>0</v>
      </c>
      <c r="DP26" s="58">
        <v>0</v>
      </c>
      <c r="DQ26" s="13">
        <v>0</v>
      </c>
      <c r="DR26" s="57">
        <v>0</v>
      </c>
      <c r="DS26" s="58">
        <v>0</v>
      </c>
      <c r="DT26" s="13">
        <v>0</v>
      </c>
      <c r="DU26" s="57">
        <v>0</v>
      </c>
      <c r="DV26" s="58">
        <v>5</v>
      </c>
      <c r="DW26" s="13">
        <v>83</v>
      </c>
      <c r="DX26" s="57">
        <f t="shared" ref="DX26" si="74">DW26/DV26*1000</f>
        <v>16600</v>
      </c>
      <c r="DY26" s="58">
        <v>0</v>
      </c>
      <c r="DZ26" s="13">
        <v>0</v>
      </c>
      <c r="EA26" s="57">
        <v>0</v>
      </c>
      <c r="EB26" s="58">
        <v>0</v>
      </c>
      <c r="EC26" s="13">
        <v>0</v>
      </c>
      <c r="ED26" s="57">
        <v>0</v>
      </c>
      <c r="EE26" s="58">
        <v>0</v>
      </c>
      <c r="EF26" s="13">
        <v>0</v>
      </c>
      <c r="EG26" s="57">
        <v>0</v>
      </c>
      <c r="EH26" s="11">
        <f t="shared" si="6"/>
        <v>31</v>
      </c>
      <c r="EI26" s="17">
        <f t="shared" si="7"/>
        <v>452</v>
      </c>
      <c r="EJ26" s="6"/>
      <c r="EK26" s="9"/>
      <c r="EL26" s="6"/>
      <c r="EM26" s="6"/>
      <c r="EN26" s="6"/>
      <c r="EO26" s="9"/>
      <c r="EP26" s="6"/>
      <c r="EQ26" s="6"/>
      <c r="ER26" s="1"/>
      <c r="ES26" s="2"/>
      <c r="ET26" s="1"/>
      <c r="EU26" s="1"/>
      <c r="EV26" s="1"/>
      <c r="EW26" s="2"/>
      <c r="EX26" s="1"/>
      <c r="EY26" s="1"/>
      <c r="EZ26" s="1"/>
      <c r="FA26" s="2"/>
      <c r="FB26" s="1"/>
      <c r="FC26" s="1"/>
      <c r="FD26" s="1"/>
      <c r="FE26" s="2"/>
      <c r="FF26" s="1"/>
      <c r="FG26" s="1"/>
      <c r="FH26" s="1"/>
      <c r="FI26" s="2"/>
      <c r="FJ26" s="1"/>
      <c r="FK26" s="1"/>
      <c r="FL26" s="1"/>
      <c r="FM26" s="2"/>
      <c r="FN26" s="1"/>
      <c r="FO26" s="1"/>
      <c r="FP26" s="1"/>
      <c r="FQ26" s="2"/>
      <c r="FR26" s="1"/>
      <c r="FS26" s="1"/>
      <c r="FT26" s="1"/>
      <c r="FU26" s="2"/>
      <c r="FV26" s="1"/>
      <c r="FW26" s="1"/>
      <c r="FX26" s="1"/>
      <c r="FY26" s="2"/>
      <c r="FZ26" s="1"/>
      <c r="GA26" s="1"/>
      <c r="GB26" s="1"/>
    </row>
    <row r="27" spans="1:259" x14ac:dyDescent="0.3">
      <c r="A27" s="72">
        <v>2010</v>
      </c>
      <c r="B27" s="73" t="s">
        <v>13</v>
      </c>
      <c r="C27" s="58">
        <v>0</v>
      </c>
      <c r="D27" s="13">
        <v>0</v>
      </c>
      <c r="E27" s="57">
        <v>0</v>
      </c>
      <c r="F27" s="58">
        <v>0</v>
      </c>
      <c r="G27" s="13">
        <v>0</v>
      </c>
      <c r="H27" s="57">
        <v>0</v>
      </c>
      <c r="I27" s="58">
        <v>0</v>
      </c>
      <c r="J27" s="13">
        <v>0</v>
      </c>
      <c r="K27" s="57">
        <v>0</v>
      </c>
      <c r="L27" s="84">
        <v>0</v>
      </c>
      <c r="M27" s="19">
        <v>0</v>
      </c>
      <c r="N27" s="57">
        <v>0</v>
      </c>
      <c r="O27" s="58">
        <v>0</v>
      </c>
      <c r="P27" s="13">
        <v>0</v>
      </c>
      <c r="Q27" s="57">
        <v>0</v>
      </c>
      <c r="R27" s="84">
        <v>0</v>
      </c>
      <c r="S27" s="19">
        <v>2</v>
      </c>
      <c r="T27" s="57">
        <v>0</v>
      </c>
      <c r="U27" s="58">
        <v>0</v>
      </c>
      <c r="V27" s="13">
        <v>0</v>
      </c>
      <c r="W27" s="57">
        <v>0</v>
      </c>
      <c r="X27" s="58">
        <v>0</v>
      </c>
      <c r="Y27" s="13">
        <v>0</v>
      </c>
      <c r="Z27" s="57">
        <v>0</v>
      </c>
      <c r="AA27" s="58">
        <v>0</v>
      </c>
      <c r="AB27" s="13">
        <v>0</v>
      </c>
      <c r="AC27" s="57">
        <v>0</v>
      </c>
      <c r="AD27" s="58">
        <v>0</v>
      </c>
      <c r="AE27" s="13">
        <v>0</v>
      </c>
      <c r="AF27" s="57">
        <f t="shared" si="62"/>
        <v>0</v>
      </c>
      <c r="AG27" s="58">
        <v>0</v>
      </c>
      <c r="AH27" s="13">
        <v>0</v>
      </c>
      <c r="AI27" s="57">
        <v>0</v>
      </c>
      <c r="AJ27" s="58">
        <v>0</v>
      </c>
      <c r="AK27" s="13">
        <v>0</v>
      </c>
      <c r="AL27" s="57">
        <v>0</v>
      </c>
      <c r="AM27" s="58">
        <v>0</v>
      </c>
      <c r="AN27" s="13">
        <v>0</v>
      </c>
      <c r="AO27" s="57">
        <v>0</v>
      </c>
      <c r="AP27" s="58">
        <v>0</v>
      </c>
      <c r="AQ27" s="13">
        <v>0</v>
      </c>
      <c r="AR27" s="57">
        <v>0</v>
      </c>
      <c r="AS27" s="58">
        <v>0</v>
      </c>
      <c r="AT27" s="13">
        <v>0</v>
      </c>
      <c r="AU27" s="57">
        <v>0</v>
      </c>
      <c r="AV27" s="58">
        <v>0</v>
      </c>
      <c r="AW27" s="13">
        <v>0</v>
      </c>
      <c r="AX27" s="57">
        <v>0</v>
      </c>
      <c r="AY27" s="58">
        <v>0</v>
      </c>
      <c r="AZ27" s="13">
        <v>0</v>
      </c>
      <c r="BA27" s="57">
        <v>0</v>
      </c>
      <c r="BB27" s="58">
        <v>0</v>
      </c>
      <c r="BC27" s="13">
        <v>0</v>
      </c>
      <c r="BD27" s="57">
        <v>0</v>
      </c>
      <c r="BE27" s="58">
        <v>0</v>
      </c>
      <c r="BF27" s="13">
        <v>0</v>
      </c>
      <c r="BG27" s="57">
        <v>0</v>
      </c>
      <c r="BH27" s="58">
        <v>0</v>
      </c>
      <c r="BI27" s="13">
        <v>0</v>
      </c>
      <c r="BJ27" s="57">
        <f t="shared" si="63"/>
        <v>0</v>
      </c>
      <c r="BK27" s="58">
        <v>0</v>
      </c>
      <c r="BL27" s="13">
        <v>0</v>
      </c>
      <c r="BM27" s="57">
        <v>0</v>
      </c>
      <c r="BN27" s="58">
        <v>0</v>
      </c>
      <c r="BO27" s="13">
        <v>0</v>
      </c>
      <c r="BP27" s="57">
        <v>0</v>
      </c>
      <c r="BQ27" s="58">
        <v>0</v>
      </c>
      <c r="BR27" s="13">
        <v>0</v>
      </c>
      <c r="BS27" s="57">
        <f t="shared" si="64"/>
        <v>0</v>
      </c>
      <c r="BT27" s="58">
        <v>0</v>
      </c>
      <c r="BU27" s="13">
        <v>0</v>
      </c>
      <c r="BV27" s="57">
        <v>0</v>
      </c>
      <c r="BW27" s="58">
        <v>0</v>
      </c>
      <c r="BX27" s="13">
        <v>0</v>
      </c>
      <c r="BY27" s="57">
        <v>0</v>
      </c>
      <c r="BZ27" s="58">
        <v>0</v>
      </c>
      <c r="CA27" s="13">
        <v>0</v>
      </c>
      <c r="CB27" s="57">
        <v>0</v>
      </c>
      <c r="CC27" s="58">
        <v>0</v>
      </c>
      <c r="CD27" s="13">
        <v>0</v>
      </c>
      <c r="CE27" s="57">
        <v>0</v>
      </c>
      <c r="CF27" s="58">
        <v>0</v>
      </c>
      <c r="CG27" s="13">
        <v>0</v>
      </c>
      <c r="CH27" s="57">
        <v>0</v>
      </c>
      <c r="CI27" s="58">
        <v>0</v>
      </c>
      <c r="CJ27" s="13">
        <v>0</v>
      </c>
      <c r="CK27" s="57">
        <v>0</v>
      </c>
      <c r="CL27" s="58">
        <v>0</v>
      </c>
      <c r="CM27" s="13">
        <v>0</v>
      </c>
      <c r="CN27" s="57">
        <v>0</v>
      </c>
      <c r="CO27" s="58">
        <v>0</v>
      </c>
      <c r="CP27" s="13">
        <v>0</v>
      </c>
      <c r="CQ27" s="57">
        <f t="shared" si="65"/>
        <v>0</v>
      </c>
      <c r="CR27" s="58">
        <v>0</v>
      </c>
      <c r="CS27" s="13">
        <v>0</v>
      </c>
      <c r="CT27" s="57">
        <v>0</v>
      </c>
      <c r="CU27" s="58"/>
      <c r="CV27" s="13"/>
      <c r="CW27" s="57"/>
      <c r="CX27" s="58">
        <v>0</v>
      </c>
      <c r="CY27" s="13">
        <v>0</v>
      </c>
      <c r="CZ27" s="57">
        <v>0</v>
      </c>
      <c r="DA27" s="58">
        <v>0</v>
      </c>
      <c r="DB27" s="13">
        <v>0</v>
      </c>
      <c r="DC27" s="57">
        <v>0</v>
      </c>
      <c r="DD27" s="58">
        <v>0</v>
      </c>
      <c r="DE27" s="13">
        <v>0</v>
      </c>
      <c r="DF27" s="57">
        <v>0</v>
      </c>
      <c r="DG27" s="58">
        <v>0</v>
      </c>
      <c r="DH27" s="13">
        <v>0</v>
      </c>
      <c r="DI27" s="57">
        <v>0</v>
      </c>
      <c r="DJ27" s="58">
        <v>0</v>
      </c>
      <c r="DK27" s="13">
        <v>0</v>
      </c>
      <c r="DL27" s="57">
        <v>0</v>
      </c>
      <c r="DM27" s="58">
        <v>0</v>
      </c>
      <c r="DN27" s="13">
        <v>0</v>
      </c>
      <c r="DO27" s="57">
        <v>0</v>
      </c>
      <c r="DP27" s="58">
        <v>0</v>
      </c>
      <c r="DQ27" s="13">
        <v>0</v>
      </c>
      <c r="DR27" s="57">
        <v>0</v>
      </c>
      <c r="DS27" s="58">
        <v>0</v>
      </c>
      <c r="DT27" s="13">
        <v>0</v>
      </c>
      <c r="DU27" s="57">
        <v>0</v>
      </c>
      <c r="DV27" s="58">
        <v>0</v>
      </c>
      <c r="DW27" s="13">
        <v>0</v>
      </c>
      <c r="DX27" s="57">
        <v>0</v>
      </c>
      <c r="DY27" s="58">
        <v>0</v>
      </c>
      <c r="DZ27" s="13">
        <v>0</v>
      </c>
      <c r="EA27" s="57">
        <v>0</v>
      </c>
      <c r="EB27" s="58">
        <v>0</v>
      </c>
      <c r="EC27" s="13">
        <v>0</v>
      </c>
      <c r="ED27" s="57">
        <v>0</v>
      </c>
      <c r="EE27" s="58">
        <v>0</v>
      </c>
      <c r="EF27" s="13">
        <v>0</v>
      </c>
      <c r="EG27" s="57">
        <v>0</v>
      </c>
      <c r="EH27" s="11">
        <f t="shared" si="6"/>
        <v>0</v>
      </c>
      <c r="EI27" s="17">
        <f t="shared" si="7"/>
        <v>2</v>
      </c>
      <c r="EJ27" s="6"/>
      <c r="EK27" s="9"/>
      <c r="EL27" s="6"/>
      <c r="EM27" s="6"/>
      <c r="EN27" s="6"/>
      <c r="EO27" s="9"/>
      <c r="EP27" s="6"/>
      <c r="EQ27" s="6"/>
      <c r="ER27" s="1"/>
      <c r="ES27" s="2"/>
      <c r="ET27" s="1"/>
      <c r="EU27" s="1"/>
      <c r="EV27" s="1"/>
      <c r="EW27" s="2"/>
      <c r="EX27" s="1"/>
      <c r="EY27" s="1"/>
      <c r="EZ27" s="1"/>
      <c r="FA27" s="2"/>
      <c r="FB27" s="1"/>
      <c r="FC27" s="1"/>
      <c r="FD27" s="1"/>
      <c r="FE27" s="2"/>
      <c r="FF27" s="1"/>
      <c r="FG27" s="1"/>
      <c r="FH27" s="1"/>
      <c r="FI27" s="2"/>
      <c r="FJ27" s="1"/>
      <c r="FK27" s="1"/>
      <c r="FL27" s="1"/>
      <c r="FM27" s="2"/>
      <c r="FN27" s="1"/>
      <c r="FO27" s="1"/>
      <c r="FP27" s="1"/>
      <c r="FQ27" s="2"/>
      <c r="FR27" s="1"/>
      <c r="FS27" s="1"/>
      <c r="FT27" s="1"/>
      <c r="FU27" s="2"/>
      <c r="FV27" s="1"/>
      <c r="FW27" s="1"/>
      <c r="FX27" s="1"/>
      <c r="FY27" s="2"/>
      <c r="FZ27" s="1"/>
      <c r="GA27" s="1"/>
      <c r="GB27" s="1"/>
    </row>
    <row r="28" spans="1:259" x14ac:dyDescent="0.3">
      <c r="A28" s="72">
        <v>2010</v>
      </c>
      <c r="B28" s="73" t="s">
        <v>14</v>
      </c>
      <c r="C28" s="84">
        <v>2</v>
      </c>
      <c r="D28" s="19">
        <v>18</v>
      </c>
      <c r="E28" s="57">
        <f t="shared" ref="E28" si="75">D28/C28*1000</f>
        <v>9000</v>
      </c>
      <c r="F28" s="58">
        <v>0</v>
      </c>
      <c r="G28" s="13">
        <v>0</v>
      </c>
      <c r="H28" s="57">
        <v>0</v>
      </c>
      <c r="I28" s="58">
        <v>0</v>
      </c>
      <c r="J28" s="13">
        <v>0</v>
      </c>
      <c r="K28" s="57">
        <v>0</v>
      </c>
      <c r="L28" s="84">
        <v>0</v>
      </c>
      <c r="M28" s="19">
        <v>0</v>
      </c>
      <c r="N28" s="57">
        <v>0</v>
      </c>
      <c r="O28" s="58">
        <v>0</v>
      </c>
      <c r="P28" s="13">
        <v>0</v>
      </c>
      <c r="Q28" s="57">
        <v>0</v>
      </c>
      <c r="R28" s="84">
        <v>34</v>
      </c>
      <c r="S28" s="19">
        <v>322</v>
      </c>
      <c r="T28" s="57">
        <f t="shared" ref="T28:T30" si="76">S28/R28*1000</f>
        <v>9470.5882352941171</v>
      </c>
      <c r="U28" s="65">
        <v>0</v>
      </c>
      <c r="V28" s="14">
        <v>0</v>
      </c>
      <c r="W28" s="57">
        <v>0</v>
      </c>
      <c r="X28" s="65">
        <v>0</v>
      </c>
      <c r="Y28" s="14">
        <v>0</v>
      </c>
      <c r="Z28" s="57">
        <v>0</v>
      </c>
      <c r="AA28" s="65">
        <v>0</v>
      </c>
      <c r="AB28" s="14">
        <v>0</v>
      </c>
      <c r="AC28" s="57">
        <v>0</v>
      </c>
      <c r="AD28" s="65">
        <v>0</v>
      </c>
      <c r="AE28" s="14">
        <v>0</v>
      </c>
      <c r="AF28" s="57">
        <f t="shared" si="62"/>
        <v>0</v>
      </c>
      <c r="AG28" s="65">
        <v>0</v>
      </c>
      <c r="AH28" s="14">
        <v>0</v>
      </c>
      <c r="AI28" s="57">
        <v>0</v>
      </c>
      <c r="AJ28" s="58">
        <v>0</v>
      </c>
      <c r="AK28" s="13">
        <v>0</v>
      </c>
      <c r="AL28" s="57">
        <v>0</v>
      </c>
      <c r="AM28" s="58">
        <v>0</v>
      </c>
      <c r="AN28" s="13">
        <v>0</v>
      </c>
      <c r="AO28" s="57">
        <v>0</v>
      </c>
      <c r="AP28" s="58">
        <v>0</v>
      </c>
      <c r="AQ28" s="13">
        <v>0</v>
      </c>
      <c r="AR28" s="57">
        <v>0</v>
      </c>
      <c r="AS28" s="58">
        <v>5</v>
      </c>
      <c r="AT28" s="13">
        <v>122</v>
      </c>
      <c r="AU28" s="57">
        <f t="shared" ref="AU28" si="77">AT28/AS28*1000</f>
        <v>24400</v>
      </c>
      <c r="AV28" s="58">
        <v>1</v>
      </c>
      <c r="AW28" s="13">
        <v>23</v>
      </c>
      <c r="AX28" s="57">
        <f t="shared" ref="AX28" si="78">AW28/AV28*1000</f>
        <v>23000</v>
      </c>
      <c r="AY28" s="58">
        <v>0</v>
      </c>
      <c r="AZ28" s="13">
        <v>0</v>
      </c>
      <c r="BA28" s="57">
        <v>0</v>
      </c>
      <c r="BB28" s="58">
        <v>0</v>
      </c>
      <c r="BC28" s="13">
        <v>0</v>
      </c>
      <c r="BD28" s="57">
        <v>0</v>
      </c>
      <c r="BE28" s="58">
        <v>0</v>
      </c>
      <c r="BF28" s="13">
        <v>0</v>
      </c>
      <c r="BG28" s="57">
        <v>0</v>
      </c>
      <c r="BH28" s="58">
        <v>0</v>
      </c>
      <c r="BI28" s="13">
        <v>0</v>
      </c>
      <c r="BJ28" s="57">
        <f t="shared" si="63"/>
        <v>0</v>
      </c>
      <c r="BK28" s="58">
        <v>0</v>
      </c>
      <c r="BL28" s="13">
        <v>0</v>
      </c>
      <c r="BM28" s="57">
        <v>0</v>
      </c>
      <c r="BN28" s="58">
        <v>0</v>
      </c>
      <c r="BO28" s="13">
        <v>0</v>
      </c>
      <c r="BP28" s="57">
        <v>0</v>
      </c>
      <c r="BQ28" s="58">
        <v>0</v>
      </c>
      <c r="BR28" s="13">
        <v>0</v>
      </c>
      <c r="BS28" s="57">
        <f t="shared" si="64"/>
        <v>0</v>
      </c>
      <c r="BT28" s="58">
        <v>0</v>
      </c>
      <c r="BU28" s="13">
        <v>0</v>
      </c>
      <c r="BV28" s="57">
        <v>0</v>
      </c>
      <c r="BW28" s="58">
        <v>0</v>
      </c>
      <c r="BX28" s="13">
        <v>0</v>
      </c>
      <c r="BY28" s="57">
        <v>0</v>
      </c>
      <c r="BZ28" s="58">
        <v>0</v>
      </c>
      <c r="CA28" s="13">
        <v>0</v>
      </c>
      <c r="CB28" s="57">
        <v>0</v>
      </c>
      <c r="CC28" s="58">
        <v>0</v>
      </c>
      <c r="CD28" s="13">
        <v>0</v>
      </c>
      <c r="CE28" s="57">
        <v>0</v>
      </c>
      <c r="CF28" s="58">
        <v>0</v>
      </c>
      <c r="CG28" s="13">
        <v>0</v>
      </c>
      <c r="CH28" s="57">
        <v>0</v>
      </c>
      <c r="CI28" s="58">
        <v>0</v>
      </c>
      <c r="CJ28" s="13">
        <v>0</v>
      </c>
      <c r="CK28" s="57">
        <v>0</v>
      </c>
      <c r="CL28" s="58">
        <v>0</v>
      </c>
      <c r="CM28" s="13">
        <v>0</v>
      </c>
      <c r="CN28" s="57">
        <v>0</v>
      </c>
      <c r="CO28" s="58">
        <v>0</v>
      </c>
      <c r="CP28" s="13">
        <v>0</v>
      </c>
      <c r="CQ28" s="57">
        <f t="shared" si="65"/>
        <v>0</v>
      </c>
      <c r="CR28" s="58">
        <v>0</v>
      </c>
      <c r="CS28" s="13">
        <v>0</v>
      </c>
      <c r="CT28" s="57">
        <v>0</v>
      </c>
      <c r="CU28" s="58"/>
      <c r="CV28" s="13"/>
      <c r="CW28" s="57"/>
      <c r="CX28" s="58">
        <v>0</v>
      </c>
      <c r="CY28" s="13">
        <v>0</v>
      </c>
      <c r="CZ28" s="57">
        <v>0</v>
      </c>
      <c r="DA28" s="58">
        <v>0</v>
      </c>
      <c r="DB28" s="13">
        <v>0</v>
      </c>
      <c r="DC28" s="57">
        <v>0</v>
      </c>
      <c r="DD28" s="58">
        <v>0</v>
      </c>
      <c r="DE28" s="13">
        <v>0</v>
      </c>
      <c r="DF28" s="57">
        <v>0</v>
      </c>
      <c r="DG28" s="58">
        <v>0</v>
      </c>
      <c r="DH28" s="13">
        <v>0</v>
      </c>
      <c r="DI28" s="57">
        <v>0</v>
      </c>
      <c r="DJ28" s="58">
        <v>0</v>
      </c>
      <c r="DK28" s="13">
        <v>0</v>
      </c>
      <c r="DL28" s="57">
        <v>0</v>
      </c>
      <c r="DM28" s="58">
        <v>0</v>
      </c>
      <c r="DN28" s="13">
        <v>0</v>
      </c>
      <c r="DO28" s="57">
        <v>0</v>
      </c>
      <c r="DP28" s="58">
        <v>0</v>
      </c>
      <c r="DQ28" s="13">
        <v>0</v>
      </c>
      <c r="DR28" s="57">
        <v>0</v>
      </c>
      <c r="DS28" s="58">
        <v>0</v>
      </c>
      <c r="DT28" s="13">
        <v>12</v>
      </c>
      <c r="DU28" s="57">
        <v>0</v>
      </c>
      <c r="DV28" s="58">
        <v>0</v>
      </c>
      <c r="DW28" s="13">
        <v>0</v>
      </c>
      <c r="DX28" s="57">
        <v>0</v>
      </c>
      <c r="DY28" s="58">
        <v>0</v>
      </c>
      <c r="DZ28" s="13">
        <v>0</v>
      </c>
      <c r="EA28" s="57">
        <v>0</v>
      </c>
      <c r="EB28" s="58">
        <v>0</v>
      </c>
      <c r="EC28" s="13">
        <v>0</v>
      </c>
      <c r="ED28" s="57">
        <v>0</v>
      </c>
      <c r="EE28" s="58">
        <v>0</v>
      </c>
      <c r="EF28" s="13">
        <v>0</v>
      </c>
      <c r="EG28" s="57">
        <v>0</v>
      </c>
      <c r="EH28" s="11">
        <f t="shared" si="6"/>
        <v>42</v>
      </c>
      <c r="EI28" s="17">
        <f t="shared" si="7"/>
        <v>497</v>
      </c>
      <c r="EJ28" s="6"/>
      <c r="EK28" s="9"/>
      <c r="EL28" s="6"/>
      <c r="EM28" s="6"/>
      <c r="EN28" s="6"/>
      <c r="EO28" s="9"/>
      <c r="EP28" s="6"/>
      <c r="EQ28" s="6"/>
      <c r="ER28" s="1"/>
      <c r="ES28" s="2"/>
      <c r="ET28" s="1"/>
      <c r="EU28" s="1"/>
      <c r="EV28" s="1"/>
      <c r="EW28" s="2"/>
      <c r="EX28" s="1"/>
      <c r="EY28" s="1"/>
      <c r="EZ28" s="1"/>
      <c r="FA28" s="2"/>
      <c r="FB28" s="1"/>
      <c r="FC28" s="1"/>
      <c r="FD28" s="1"/>
      <c r="FE28" s="2"/>
      <c r="FF28" s="1"/>
      <c r="FG28" s="1"/>
      <c r="FH28" s="1"/>
      <c r="FI28" s="2"/>
      <c r="FJ28" s="1"/>
      <c r="FK28" s="1"/>
      <c r="FL28" s="1"/>
      <c r="FM28" s="2"/>
      <c r="FN28" s="1"/>
      <c r="FO28" s="1"/>
      <c r="FP28" s="1"/>
      <c r="FQ28" s="2"/>
      <c r="FR28" s="1"/>
      <c r="FS28" s="1"/>
      <c r="FT28" s="1"/>
      <c r="FU28" s="2"/>
      <c r="FV28" s="1"/>
      <c r="FW28" s="1"/>
      <c r="FX28" s="1"/>
      <c r="FY28" s="2"/>
      <c r="FZ28" s="1"/>
      <c r="GA28" s="1"/>
      <c r="GB28" s="1"/>
    </row>
    <row r="29" spans="1:259" x14ac:dyDescent="0.3">
      <c r="A29" s="72">
        <v>2010</v>
      </c>
      <c r="B29" s="73" t="s">
        <v>15</v>
      </c>
      <c r="C29" s="58">
        <v>0</v>
      </c>
      <c r="D29" s="13">
        <v>0</v>
      </c>
      <c r="E29" s="57">
        <v>0</v>
      </c>
      <c r="F29" s="58">
        <v>0</v>
      </c>
      <c r="G29" s="13">
        <v>0</v>
      </c>
      <c r="H29" s="57">
        <v>0</v>
      </c>
      <c r="I29" s="58">
        <v>0</v>
      </c>
      <c r="J29" s="13">
        <v>0</v>
      </c>
      <c r="K29" s="57">
        <v>0</v>
      </c>
      <c r="L29" s="84">
        <v>0</v>
      </c>
      <c r="M29" s="19">
        <v>0</v>
      </c>
      <c r="N29" s="57">
        <v>0</v>
      </c>
      <c r="O29" s="58">
        <v>0</v>
      </c>
      <c r="P29" s="13">
        <v>0</v>
      </c>
      <c r="Q29" s="57">
        <v>0</v>
      </c>
      <c r="R29" s="84">
        <v>19</v>
      </c>
      <c r="S29" s="19">
        <v>232</v>
      </c>
      <c r="T29" s="57">
        <f t="shared" si="76"/>
        <v>12210.526315789475</v>
      </c>
      <c r="U29" s="58">
        <v>0</v>
      </c>
      <c r="V29" s="13">
        <v>0</v>
      </c>
      <c r="W29" s="57">
        <v>0</v>
      </c>
      <c r="X29" s="58">
        <v>0</v>
      </c>
      <c r="Y29" s="13">
        <v>0</v>
      </c>
      <c r="Z29" s="57">
        <v>0</v>
      </c>
      <c r="AA29" s="58">
        <v>0</v>
      </c>
      <c r="AB29" s="13">
        <v>0</v>
      </c>
      <c r="AC29" s="57">
        <v>0</v>
      </c>
      <c r="AD29" s="58">
        <v>0</v>
      </c>
      <c r="AE29" s="13">
        <v>0</v>
      </c>
      <c r="AF29" s="57">
        <f t="shared" si="62"/>
        <v>0</v>
      </c>
      <c r="AG29" s="58">
        <v>0</v>
      </c>
      <c r="AH29" s="13">
        <v>0</v>
      </c>
      <c r="AI29" s="57">
        <v>0</v>
      </c>
      <c r="AJ29" s="58">
        <v>0</v>
      </c>
      <c r="AK29" s="13">
        <v>0</v>
      </c>
      <c r="AL29" s="57">
        <v>0</v>
      </c>
      <c r="AM29" s="58">
        <v>0</v>
      </c>
      <c r="AN29" s="13">
        <v>0</v>
      </c>
      <c r="AO29" s="57">
        <v>0</v>
      </c>
      <c r="AP29" s="58">
        <v>0</v>
      </c>
      <c r="AQ29" s="13">
        <v>0</v>
      </c>
      <c r="AR29" s="57">
        <v>0</v>
      </c>
      <c r="AS29" s="58">
        <v>0</v>
      </c>
      <c r="AT29" s="13">
        <v>0</v>
      </c>
      <c r="AU29" s="57">
        <v>0</v>
      </c>
      <c r="AV29" s="58">
        <v>0</v>
      </c>
      <c r="AW29" s="13">
        <v>0</v>
      </c>
      <c r="AX29" s="57">
        <v>0</v>
      </c>
      <c r="AY29" s="58">
        <v>0</v>
      </c>
      <c r="AZ29" s="13">
        <v>0</v>
      </c>
      <c r="BA29" s="57">
        <v>0</v>
      </c>
      <c r="BB29" s="58">
        <v>0</v>
      </c>
      <c r="BC29" s="13">
        <v>0</v>
      </c>
      <c r="BD29" s="57">
        <v>0</v>
      </c>
      <c r="BE29" s="58">
        <v>0</v>
      </c>
      <c r="BF29" s="13">
        <v>0</v>
      </c>
      <c r="BG29" s="57">
        <v>0</v>
      </c>
      <c r="BH29" s="58">
        <v>0</v>
      </c>
      <c r="BI29" s="13">
        <v>0</v>
      </c>
      <c r="BJ29" s="57">
        <f t="shared" si="63"/>
        <v>0</v>
      </c>
      <c r="BK29" s="58">
        <v>0</v>
      </c>
      <c r="BL29" s="13">
        <v>0</v>
      </c>
      <c r="BM29" s="57">
        <v>0</v>
      </c>
      <c r="BN29" s="58">
        <v>0</v>
      </c>
      <c r="BO29" s="13">
        <v>0</v>
      </c>
      <c r="BP29" s="57">
        <v>0</v>
      </c>
      <c r="BQ29" s="58">
        <v>0</v>
      </c>
      <c r="BR29" s="13">
        <v>0</v>
      </c>
      <c r="BS29" s="57">
        <f t="shared" si="64"/>
        <v>0</v>
      </c>
      <c r="BT29" s="58">
        <v>0</v>
      </c>
      <c r="BU29" s="13">
        <v>0</v>
      </c>
      <c r="BV29" s="57">
        <v>0</v>
      </c>
      <c r="BW29" s="58">
        <v>0</v>
      </c>
      <c r="BX29" s="13">
        <v>0</v>
      </c>
      <c r="BY29" s="57">
        <v>0</v>
      </c>
      <c r="BZ29" s="58">
        <v>0</v>
      </c>
      <c r="CA29" s="13">
        <v>0</v>
      </c>
      <c r="CB29" s="57">
        <v>0</v>
      </c>
      <c r="CC29" s="58">
        <v>0</v>
      </c>
      <c r="CD29" s="13">
        <v>0</v>
      </c>
      <c r="CE29" s="57">
        <v>0</v>
      </c>
      <c r="CF29" s="58">
        <v>0</v>
      </c>
      <c r="CG29" s="13">
        <v>0</v>
      </c>
      <c r="CH29" s="57">
        <v>0</v>
      </c>
      <c r="CI29" s="58">
        <v>0</v>
      </c>
      <c r="CJ29" s="13">
        <v>0</v>
      </c>
      <c r="CK29" s="57">
        <v>0</v>
      </c>
      <c r="CL29" s="58">
        <v>0</v>
      </c>
      <c r="CM29" s="13">
        <v>0</v>
      </c>
      <c r="CN29" s="57">
        <v>0</v>
      </c>
      <c r="CO29" s="58">
        <v>0</v>
      </c>
      <c r="CP29" s="13">
        <v>0</v>
      </c>
      <c r="CQ29" s="57">
        <f t="shared" si="65"/>
        <v>0</v>
      </c>
      <c r="CR29" s="58">
        <v>1</v>
      </c>
      <c r="CS29" s="13">
        <v>10</v>
      </c>
      <c r="CT29" s="57">
        <f t="shared" ref="CT29" si="79">CS29/CR29*1000</f>
        <v>10000</v>
      </c>
      <c r="CU29" s="58"/>
      <c r="CV29" s="13"/>
      <c r="CW29" s="57"/>
      <c r="CX29" s="58">
        <v>0</v>
      </c>
      <c r="CY29" s="13">
        <v>0</v>
      </c>
      <c r="CZ29" s="57">
        <v>0</v>
      </c>
      <c r="DA29" s="58">
        <v>0</v>
      </c>
      <c r="DB29" s="13">
        <v>0</v>
      </c>
      <c r="DC29" s="57">
        <v>0</v>
      </c>
      <c r="DD29" s="58">
        <v>0</v>
      </c>
      <c r="DE29" s="13">
        <v>0</v>
      </c>
      <c r="DF29" s="57">
        <v>0</v>
      </c>
      <c r="DG29" s="58">
        <v>0</v>
      </c>
      <c r="DH29" s="13">
        <v>0</v>
      </c>
      <c r="DI29" s="57">
        <v>0</v>
      </c>
      <c r="DJ29" s="84">
        <v>2</v>
      </c>
      <c r="DK29" s="19">
        <v>55</v>
      </c>
      <c r="DL29" s="57">
        <f t="shared" ref="DL29" si="80">DK29/DJ29*1000</f>
        <v>27500</v>
      </c>
      <c r="DM29" s="58">
        <v>0</v>
      </c>
      <c r="DN29" s="13">
        <v>0</v>
      </c>
      <c r="DO29" s="57">
        <v>0</v>
      </c>
      <c r="DP29" s="58">
        <v>0</v>
      </c>
      <c r="DQ29" s="13">
        <v>0</v>
      </c>
      <c r="DR29" s="57">
        <v>0</v>
      </c>
      <c r="DS29" s="58">
        <v>0</v>
      </c>
      <c r="DT29" s="13">
        <v>2</v>
      </c>
      <c r="DU29" s="57">
        <v>0</v>
      </c>
      <c r="DV29" s="58">
        <v>0</v>
      </c>
      <c r="DW29" s="13">
        <v>0</v>
      </c>
      <c r="DX29" s="57">
        <v>0</v>
      </c>
      <c r="DY29" s="58">
        <v>0</v>
      </c>
      <c r="DZ29" s="13">
        <v>0</v>
      </c>
      <c r="EA29" s="57">
        <v>0</v>
      </c>
      <c r="EB29" s="58">
        <v>0</v>
      </c>
      <c r="EC29" s="13">
        <v>0</v>
      </c>
      <c r="ED29" s="57">
        <v>0</v>
      </c>
      <c r="EE29" s="58">
        <v>0</v>
      </c>
      <c r="EF29" s="13">
        <v>0</v>
      </c>
      <c r="EG29" s="57">
        <v>0</v>
      </c>
      <c r="EH29" s="11">
        <f t="shared" si="6"/>
        <v>22</v>
      </c>
      <c r="EI29" s="17">
        <f t="shared" si="7"/>
        <v>299</v>
      </c>
      <c r="EJ29" s="6"/>
      <c r="EK29" s="9"/>
      <c r="EL29" s="6"/>
      <c r="EM29" s="6"/>
      <c r="EN29" s="6"/>
      <c r="EO29" s="9"/>
      <c r="EP29" s="6"/>
      <c r="EQ29" s="6"/>
      <c r="ER29" s="1"/>
      <c r="ES29" s="2"/>
      <c r="ET29" s="1"/>
      <c r="EU29" s="1"/>
      <c r="EV29" s="1"/>
      <c r="EW29" s="2"/>
      <c r="EX29" s="1"/>
      <c r="EY29" s="1"/>
      <c r="EZ29" s="1"/>
      <c r="FA29" s="2"/>
      <c r="FB29" s="1"/>
      <c r="FC29" s="1"/>
      <c r="FD29" s="1"/>
      <c r="FE29" s="2"/>
      <c r="FF29" s="1"/>
      <c r="FG29" s="1"/>
      <c r="FH29" s="1"/>
      <c r="FI29" s="2"/>
      <c r="FJ29" s="1"/>
      <c r="FK29" s="1"/>
      <c r="FL29" s="1"/>
      <c r="FM29" s="2"/>
      <c r="FN29" s="1"/>
      <c r="FO29" s="1"/>
      <c r="FP29" s="1"/>
      <c r="FQ29" s="2"/>
      <c r="FR29" s="1"/>
      <c r="FS29" s="1"/>
      <c r="FT29" s="1"/>
      <c r="FU29" s="2"/>
      <c r="FV29" s="1"/>
      <c r="FW29" s="1"/>
      <c r="FX29" s="1"/>
      <c r="FY29" s="2"/>
      <c r="FZ29" s="1"/>
      <c r="GA29" s="1"/>
      <c r="GB29" s="1"/>
    </row>
    <row r="30" spans="1:259" x14ac:dyDescent="0.3">
      <c r="A30" s="72">
        <v>2010</v>
      </c>
      <c r="B30" s="73" t="s">
        <v>16</v>
      </c>
      <c r="C30" s="58">
        <v>0</v>
      </c>
      <c r="D30" s="13">
        <v>0</v>
      </c>
      <c r="E30" s="57">
        <v>0</v>
      </c>
      <c r="F30" s="58">
        <v>0</v>
      </c>
      <c r="G30" s="13">
        <v>0</v>
      </c>
      <c r="H30" s="57">
        <v>0</v>
      </c>
      <c r="I30" s="58">
        <v>0</v>
      </c>
      <c r="J30" s="13">
        <v>0</v>
      </c>
      <c r="K30" s="57">
        <v>0</v>
      </c>
      <c r="L30" s="84">
        <v>0</v>
      </c>
      <c r="M30" s="19">
        <v>0</v>
      </c>
      <c r="N30" s="57">
        <v>0</v>
      </c>
      <c r="O30" s="58">
        <v>0</v>
      </c>
      <c r="P30" s="13">
        <v>0</v>
      </c>
      <c r="Q30" s="57">
        <v>0</v>
      </c>
      <c r="R30" s="84">
        <v>9</v>
      </c>
      <c r="S30" s="19">
        <v>67</v>
      </c>
      <c r="T30" s="57">
        <f t="shared" si="76"/>
        <v>7444.4444444444443</v>
      </c>
      <c r="U30" s="58">
        <v>0</v>
      </c>
      <c r="V30" s="13">
        <v>0</v>
      </c>
      <c r="W30" s="57">
        <v>0</v>
      </c>
      <c r="X30" s="58">
        <v>0</v>
      </c>
      <c r="Y30" s="13">
        <v>0</v>
      </c>
      <c r="Z30" s="57">
        <v>0</v>
      </c>
      <c r="AA30" s="58">
        <v>0</v>
      </c>
      <c r="AB30" s="13">
        <v>0</v>
      </c>
      <c r="AC30" s="57">
        <v>0</v>
      </c>
      <c r="AD30" s="58">
        <v>0</v>
      </c>
      <c r="AE30" s="13">
        <v>0</v>
      </c>
      <c r="AF30" s="57">
        <f t="shared" si="62"/>
        <v>0</v>
      </c>
      <c r="AG30" s="58">
        <v>0</v>
      </c>
      <c r="AH30" s="13">
        <v>0</v>
      </c>
      <c r="AI30" s="57">
        <v>0</v>
      </c>
      <c r="AJ30" s="58">
        <v>0</v>
      </c>
      <c r="AK30" s="13">
        <v>0</v>
      </c>
      <c r="AL30" s="57">
        <v>0</v>
      </c>
      <c r="AM30" s="58">
        <v>0</v>
      </c>
      <c r="AN30" s="13">
        <v>0</v>
      </c>
      <c r="AO30" s="57">
        <v>0</v>
      </c>
      <c r="AP30" s="58">
        <v>0</v>
      </c>
      <c r="AQ30" s="13">
        <v>0</v>
      </c>
      <c r="AR30" s="57">
        <v>0</v>
      </c>
      <c r="AS30" s="58">
        <v>0</v>
      </c>
      <c r="AT30" s="13">
        <v>0</v>
      </c>
      <c r="AU30" s="57">
        <v>0</v>
      </c>
      <c r="AV30" s="58">
        <v>0</v>
      </c>
      <c r="AW30" s="13">
        <v>0</v>
      </c>
      <c r="AX30" s="57">
        <v>0</v>
      </c>
      <c r="AY30" s="58">
        <v>0</v>
      </c>
      <c r="AZ30" s="13">
        <v>0</v>
      </c>
      <c r="BA30" s="57">
        <v>0</v>
      </c>
      <c r="BB30" s="58">
        <v>0</v>
      </c>
      <c r="BC30" s="13">
        <v>0</v>
      </c>
      <c r="BD30" s="57">
        <v>0</v>
      </c>
      <c r="BE30" s="58">
        <v>0</v>
      </c>
      <c r="BF30" s="13">
        <v>0</v>
      </c>
      <c r="BG30" s="57">
        <v>0</v>
      </c>
      <c r="BH30" s="58">
        <v>0</v>
      </c>
      <c r="BI30" s="13">
        <v>0</v>
      </c>
      <c r="BJ30" s="57">
        <f t="shared" si="63"/>
        <v>0</v>
      </c>
      <c r="BK30" s="58">
        <v>0</v>
      </c>
      <c r="BL30" s="13">
        <v>0</v>
      </c>
      <c r="BM30" s="57">
        <v>0</v>
      </c>
      <c r="BN30" s="58">
        <v>0</v>
      </c>
      <c r="BO30" s="13">
        <v>0</v>
      </c>
      <c r="BP30" s="57">
        <v>0</v>
      </c>
      <c r="BQ30" s="58">
        <v>0</v>
      </c>
      <c r="BR30" s="13">
        <v>0</v>
      </c>
      <c r="BS30" s="57">
        <f t="shared" si="64"/>
        <v>0</v>
      </c>
      <c r="BT30" s="58">
        <v>0</v>
      </c>
      <c r="BU30" s="13">
        <v>0</v>
      </c>
      <c r="BV30" s="57">
        <v>0</v>
      </c>
      <c r="BW30" s="58">
        <v>0</v>
      </c>
      <c r="BX30" s="13">
        <v>0</v>
      </c>
      <c r="BY30" s="57">
        <v>0</v>
      </c>
      <c r="BZ30" s="58">
        <v>0</v>
      </c>
      <c r="CA30" s="13">
        <v>0</v>
      </c>
      <c r="CB30" s="57">
        <v>0</v>
      </c>
      <c r="CC30" s="58">
        <v>0</v>
      </c>
      <c r="CD30" s="13">
        <v>0</v>
      </c>
      <c r="CE30" s="57">
        <v>0</v>
      </c>
      <c r="CF30" s="58">
        <v>0</v>
      </c>
      <c r="CG30" s="13">
        <v>0</v>
      </c>
      <c r="CH30" s="57">
        <v>0</v>
      </c>
      <c r="CI30" s="58">
        <v>0</v>
      </c>
      <c r="CJ30" s="13">
        <v>0</v>
      </c>
      <c r="CK30" s="57">
        <v>0</v>
      </c>
      <c r="CL30" s="58">
        <v>0</v>
      </c>
      <c r="CM30" s="13">
        <v>0</v>
      </c>
      <c r="CN30" s="57">
        <v>0</v>
      </c>
      <c r="CO30" s="58">
        <v>0</v>
      </c>
      <c r="CP30" s="13">
        <v>0</v>
      </c>
      <c r="CQ30" s="57">
        <f t="shared" si="65"/>
        <v>0</v>
      </c>
      <c r="CR30" s="58">
        <v>0</v>
      </c>
      <c r="CS30" s="13">
        <v>0</v>
      </c>
      <c r="CT30" s="57">
        <v>0</v>
      </c>
      <c r="CU30" s="58"/>
      <c r="CV30" s="13"/>
      <c r="CW30" s="57"/>
      <c r="CX30" s="58">
        <v>0</v>
      </c>
      <c r="CY30" s="13">
        <v>0</v>
      </c>
      <c r="CZ30" s="57">
        <v>0</v>
      </c>
      <c r="DA30" s="58">
        <v>0</v>
      </c>
      <c r="DB30" s="13">
        <v>0</v>
      </c>
      <c r="DC30" s="57">
        <v>0</v>
      </c>
      <c r="DD30" s="58">
        <v>0</v>
      </c>
      <c r="DE30" s="13">
        <v>0</v>
      </c>
      <c r="DF30" s="57">
        <v>0</v>
      </c>
      <c r="DG30" s="58">
        <v>0</v>
      </c>
      <c r="DH30" s="13">
        <v>0</v>
      </c>
      <c r="DI30" s="57">
        <v>0</v>
      </c>
      <c r="DJ30" s="58">
        <v>0</v>
      </c>
      <c r="DK30" s="13">
        <v>0</v>
      </c>
      <c r="DL30" s="57">
        <v>0</v>
      </c>
      <c r="DM30" s="84">
        <v>0</v>
      </c>
      <c r="DN30" s="19">
        <v>1</v>
      </c>
      <c r="DO30" s="57">
        <v>0</v>
      </c>
      <c r="DP30" s="58">
        <v>0</v>
      </c>
      <c r="DQ30" s="13">
        <v>0</v>
      </c>
      <c r="DR30" s="57">
        <v>0</v>
      </c>
      <c r="DS30" s="58">
        <v>0</v>
      </c>
      <c r="DT30" s="13">
        <v>2</v>
      </c>
      <c r="DU30" s="57">
        <v>0</v>
      </c>
      <c r="DV30" s="58">
        <v>0</v>
      </c>
      <c r="DW30" s="13">
        <v>0</v>
      </c>
      <c r="DX30" s="57">
        <v>0</v>
      </c>
      <c r="DY30" s="58">
        <v>0</v>
      </c>
      <c r="DZ30" s="13">
        <v>0</v>
      </c>
      <c r="EA30" s="57">
        <v>0</v>
      </c>
      <c r="EB30" s="58">
        <v>0</v>
      </c>
      <c r="EC30" s="13">
        <v>0</v>
      </c>
      <c r="ED30" s="57">
        <v>0</v>
      </c>
      <c r="EE30" s="58">
        <v>0</v>
      </c>
      <c r="EF30" s="13">
        <v>0</v>
      </c>
      <c r="EG30" s="57">
        <v>0</v>
      </c>
      <c r="EH30" s="11">
        <f t="shared" si="6"/>
        <v>9</v>
      </c>
      <c r="EI30" s="17">
        <f t="shared" si="7"/>
        <v>70</v>
      </c>
      <c r="EJ30" s="6"/>
      <c r="EK30" s="9"/>
      <c r="EL30" s="6"/>
      <c r="EM30" s="6"/>
      <c r="EN30" s="6"/>
      <c r="EO30" s="9"/>
      <c r="EP30" s="6"/>
      <c r="EQ30" s="6"/>
      <c r="ER30" s="1"/>
      <c r="ES30" s="2"/>
      <c r="ET30" s="1"/>
      <c r="EU30" s="1"/>
      <c r="EV30" s="1"/>
      <c r="EW30" s="2"/>
      <c r="EX30" s="1"/>
      <c r="EY30" s="1"/>
      <c r="EZ30" s="1"/>
      <c r="FA30" s="2"/>
      <c r="FB30" s="1"/>
      <c r="FC30" s="1"/>
      <c r="FD30" s="1"/>
      <c r="FE30" s="2"/>
      <c r="FF30" s="1"/>
      <c r="FG30" s="1"/>
      <c r="FH30" s="1"/>
      <c r="FI30" s="2"/>
      <c r="FJ30" s="1"/>
      <c r="FK30" s="1"/>
      <c r="FL30" s="1"/>
      <c r="FM30" s="2"/>
      <c r="FN30" s="1"/>
      <c r="FO30" s="1"/>
      <c r="FP30" s="1"/>
      <c r="FQ30" s="2"/>
      <c r="FR30" s="1"/>
      <c r="FS30" s="1"/>
      <c r="FT30" s="1"/>
      <c r="FU30" s="2"/>
      <c r="FV30" s="1"/>
      <c r="FW30" s="1"/>
      <c r="FX30" s="1"/>
      <c r="FY30" s="2"/>
      <c r="FZ30" s="1"/>
      <c r="GA30" s="1"/>
      <c r="GB30" s="1"/>
    </row>
    <row r="31" spans="1:259" ht="15" thickBot="1" x14ac:dyDescent="0.35">
      <c r="A31" s="82"/>
      <c r="B31" s="83" t="s">
        <v>17</v>
      </c>
      <c r="C31" s="78">
        <f>SUM(C19:C30)</f>
        <v>617</v>
      </c>
      <c r="D31" s="49">
        <f>SUM(D19:D30)</f>
        <v>4057</v>
      </c>
      <c r="E31" s="79"/>
      <c r="F31" s="78">
        <f t="shared" ref="F31:G31" si="81">SUM(F19:F30)</f>
        <v>0</v>
      </c>
      <c r="G31" s="49">
        <f t="shared" si="81"/>
        <v>0</v>
      </c>
      <c r="H31" s="79"/>
      <c r="I31" s="78">
        <f t="shared" ref="I31:J31" si="82">SUM(I19:I30)</f>
        <v>0</v>
      </c>
      <c r="J31" s="49">
        <f t="shared" si="82"/>
        <v>0</v>
      </c>
      <c r="K31" s="79"/>
      <c r="L31" s="78">
        <f t="shared" ref="L31:M31" si="83">SUM(L19:L30)</f>
        <v>0</v>
      </c>
      <c r="M31" s="49">
        <f t="shared" si="83"/>
        <v>0</v>
      </c>
      <c r="N31" s="79"/>
      <c r="O31" s="78">
        <f t="shared" ref="O31:P31" si="84">SUM(O19:O30)</f>
        <v>300</v>
      </c>
      <c r="P31" s="49">
        <f t="shared" si="84"/>
        <v>2411</v>
      </c>
      <c r="Q31" s="79"/>
      <c r="R31" s="78">
        <f t="shared" ref="R31:S31" si="85">SUM(R19:R30)</f>
        <v>262</v>
      </c>
      <c r="S31" s="49">
        <f t="shared" si="85"/>
        <v>2612</v>
      </c>
      <c r="T31" s="79"/>
      <c r="U31" s="78">
        <f t="shared" ref="U31:V31" si="86">SUM(U19:U30)</f>
        <v>0</v>
      </c>
      <c r="V31" s="49">
        <f t="shared" si="86"/>
        <v>0</v>
      </c>
      <c r="W31" s="79"/>
      <c r="X31" s="78">
        <f t="shared" ref="X31:Y31" si="87">SUM(X19:X30)</f>
        <v>0</v>
      </c>
      <c r="Y31" s="49">
        <f t="shared" si="87"/>
        <v>0</v>
      </c>
      <c r="Z31" s="79"/>
      <c r="AA31" s="78">
        <f t="shared" ref="AA31:AB31" si="88">SUM(AA19:AA30)</f>
        <v>0</v>
      </c>
      <c r="AB31" s="49">
        <f t="shared" si="88"/>
        <v>0</v>
      </c>
      <c r="AC31" s="79"/>
      <c r="AD31" s="78">
        <f t="shared" ref="AD31:AE31" si="89">SUM(AD19:AD30)</f>
        <v>0</v>
      </c>
      <c r="AE31" s="49">
        <f t="shared" si="89"/>
        <v>0</v>
      </c>
      <c r="AF31" s="79"/>
      <c r="AG31" s="78">
        <f t="shared" ref="AG31:AH31" si="90">SUM(AG19:AG30)</f>
        <v>0</v>
      </c>
      <c r="AH31" s="49">
        <f t="shared" si="90"/>
        <v>4</v>
      </c>
      <c r="AI31" s="79"/>
      <c r="AJ31" s="78">
        <f t="shared" ref="AJ31:AK31" si="91">SUM(AJ19:AJ30)</f>
        <v>0</v>
      </c>
      <c r="AK31" s="49">
        <f t="shared" si="91"/>
        <v>0</v>
      </c>
      <c r="AL31" s="79"/>
      <c r="AM31" s="78">
        <f t="shared" ref="AM31:AN31" si="92">SUM(AM19:AM30)</f>
        <v>0</v>
      </c>
      <c r="AN31" s="49">
        <f t="shared" si="92"/>
        <v>0</v>
      </c>
      <c r="AO31" s="79"/>
      <c r="AP31" s="78">
        <f t="shared" ref="AP31:AQ31" si="93">SUM(AP19:AP30)</f>
        <v>1</v>
      </c>
      <c r="AQ31" s="49">
        <f t="shared" si="93"/>
        <v>3</v>
      </c>
      <c r="AR31" s="79"/>
      <c r="AS31" s="78">
        <f t="shared" ref="AS31:AT31" si="94">SUM(AS19:AS30)</f>
        <v>9</v>
      </c>
      <c r="AT31" s="49">
        <f t="shared" si="94"/>
        <v>210</v>
      </c>
      <c r="AU31" s="79"/>
      <c r="AV31" s="78">
        <f t="shared" ref="AV31:AW31" si="95">SUM(AV19:AV30)</f>
        <v>1</v>
      </c>
      <c r="AW31" s="49">
        <f t="shared" si="95"/>
        <v>23</v>
      </c>
      <c r="AX31" s="79"/>
      <c r="AY31" s="78">
        <f t="shared" ref="AY31:AZ31" si="96">SUM(AY19:AY30)</f>
        <v>0</v>
      </c>
      <c r="AZ31" s="49">
        <f t="shared" si="96"/>
        <v>0</v>
      </c>
      <c r="BA31" s="79"/>
      <c r="BB31" s="78">
        <f t="shared" ref="BB31:BC31" si="97">SUM(BB19:BB30)</f>
        <v>0</v>
      </c>
      <c r="BC31" s="49">
        <f t="shared" si="97"/>
        <v>0</v>
      </c>
      <c r="BD31" s="79"/>
      <c r="BE31" s="78">
        <f t="shared" ref="BE31:BF31" si="98">SUM(BE19:BE30)</f>
        <v>0</v>
      </c>
      <c r="BF31" s="49">
        <f t="shared" si="98"/>
        <v>0</v>
      </c>
      <c r="BG31" s="79"/>
      <c r="BH31" s="78">
        <f t="shared" ref="BH31:BI31" si="99">SUM(BH19:BH30)</f>
        <v>0</v>
      </c>
      <c r="BI31" s="49">
        <f t="shared" si="99"/>
        <v>0</v>
      </c>
      <c r="BJ31" s="79"/>
      <c r="BK31" s="78">
        <f t="shared" ref="BK31:BL31" si="100">SUM(BK19:BK30)</f>
        <v>0</v>
      </c>
      <c r="BL31" s="49">
        <f t="shared" si="100"/>
        <v>0</v>
      </c>
      <c r="BM31" s="79"/>
      <c r="BN31" s="78">
        <f t="shared" ref="BN31:BO31" si="101">SUM(BN19:BN30)</f>
        <v>0</v>
      </c>
      <c r="BO31" s="49">
        <f t="shared" si="101"/>
        <v>0</v>
      </c>
      <c r="BP31" s="79"/>
      <c r="BQ31" s="78">
        <f t="shared" ref="BQ31:BR31" si="102">SUM(BQ19:BQ30)</f>
        <v>0</v>
      </c>
      <c r="BR31" s="49">
        <f t="shared" si="102"/>
        <v>0</v>
      </c>
      <c r="BS31" s="79"/>
      <c r="BT31" s="78">
        <f t="shared" ref="BT31:BU31" si="103">SUM(BT19:BT30)</f>
        <v>0</v>
      </c>
      <c r="BU31" s="49">
        <f t="shared" si="103"/>
        <v>0</v>
      </c>
      <c r="BV31" s="79"/>
      <c r="BW31" s="78">
        <f t="shared" ref="BW31:BX31" si="104">SUM(BW19:BW30)</f>
        <v>0</v>
      </c>
      <c r="BX31" s="49">
        <f t="shared" si="104"/>
        <v>0</v>
      </c>
      <c r="BY31" s="79"/>
      <c r="BZ31" s="78">
        <f t="shared" ref="BZ31:CA31" si="105">SUM(BZ19:BZ30)</f>
        <v>0</v>
      </c>
      <c r="CA31" s="49">
        <f t="shared" si="105"/>
        <v>0</v>
      </c>
      <c r="CB31" s="79"/>
      <c r="CC31" s="78">
        <f t="shared" ref="CC31:CD31" si="106">SUM(CC19:CC30)</f>
        <v>0</v>
      </c>
      <c r="CD31" s="49">
        <f t="shared" si="106"/>
        <v>0</v>
      </c>
      <c r="CE31" s="79"/>
      <c r="CF31" s="78">
        <f t="shared" ref="CF31:CG31" si="107">SUM(CF19:CF30)</f>
        <v>0</v>
      </c>
      <c r="CG31" s="49">
        <f t="shared" si="107"/>
        <v>0</v>
      </c>
      <c r="CH31" s="79"/>
      <c r="CI31" s="78">
        <f t="shared" ref="CI31:CJ31" si="108">SUM(CI19:CI30)</f>
        <v>0</v>
      </c>
      <c r="CJ31" s="49">
        <f t="shared" si="108"/>
        <v>0</v>
      </c>
      <c r="CK31" s="79"/>
      <c r="CL31" s="78">
        <f t="shared" ref="CL31:CM31" si="109">SUM(CL19:CL30)</f>
        <v>0</v>
      </c>
      <c r="CM31" s="49">
        <f t="shared" si="109"/>
        <v>0</v>
      </c>
      <c r="CN31" s="79"/>
      <c r="CO31" s="78">
        <f t="shared" ref="CO31:CP31" si="110">SUM(CO19:CO30)</f>
        <v>0</v>
      </c>
      <c r="CP31" s="49">
        <f t="shared" si="110"/>
        <v>0</v>
      </c>
      <c r="CQ31" s="79"/>
      <c r="CR31" s="78">
        <f t="shared" ref="CR31:CS31" si="111">SUM(CR19:CR30)</f>
        <v>1</v>
      </c>
      <c r="CS31" s="49">
        <f t="shared" si="111"/>
        <v>10</v>
      </c>
      <c r="CT31" s="79"/>
      <c r="CU31" s="78"/>
      <c r="CV31" s="49"/>
      <c r="CW31" s="79"/>
      <c r="CX31" s="78">
        <f t="shared" ref="CX31:CY31" si="112">SUM(CX19:CX30)</f>
        <v>0</v>
      </c>
      <c r="CY31" s="49">
        <f t="shared" si="112"/>
        <v>0</v>
      </c>
      <c r="CZ31" s="79"/>
      <c r="DA31" s="78">
        <f t="shared" ref="DA31:DB31" si="113">SUM(DA19:DA30)</f>
        <v>0</v>
      </c>
      <c r="DB31" s="49">
        <f t="shared" si="113"/>
        <v>0</v>
      </c>
      <c r="DC31" s="79"/>
      <c r="DD31" s="78">
        <f t="shared" ref="DD31:DE31" si="114">SUM(DD19:DD30)</f>
        <v>0</v>
      </c>
      <c r="DE31" s="49">
        <f t="shared" si="114"/>
        <v>0</v>
      </c>
      <c r="DF31" s="79"/>
      <c r="DG31" s="78">
        <f t="shared" ref="DG31:DH31" si="115">SUM(DG19:DG30)</f>
        <v>0</v>
      </c>
      <c r="DH31" s="49">
        <f t="shared" si="115"/>
        <v>0</v>
      </c>
      <c r="DI31" s="79"/>
      <c r="DJ31" s="78">
        <f t="shared" ref="DJ31:DK31" si="116">SUM(DJ19:DJ30)</f>
        <v>10</v>
      </c>
      <c r="DK31" s="49">
        <f t="shared" si="116"/>
        <v>321</v>
      </c>
      <c r="DL31" s="79"/>
      <c r="DM31" s="78">
        <f t="shared" ref="DM31:DN31" si="117">SUM(DM19:DM30)</f>
        <v>2</v>
      </c>
      <c r="DN31" s="49">
        <f t="shared" si="117"/>
        <v>75</v>
      </c>
      <c r="DO31" s="79"/>
      <c r="DP31" s="78">
        <f t="shared" ref="DP31:DQ31" si="118">SUM(DP19:DP30)</f>
        <v>0</v>
      </c>
      <c r="DQ31" s="49">
        <f t="shared" si="118"/>
        <v>4</v>
      </c>
      <c r="DR31" s="79"/>
      <c r="DS31" s="78">
        <f t="shared" ref="DS31:DT31" si="119">SUM(DS19:DS30)</f>
        <v>0</v>
      </c>
      <c r="DT31" s="49">
        <f t="shared" si="119"/>
        <v>16</v>
      </c>
      <c r="DU31" s="79"/>
      <c r="DV31" s="78">
        <f t="shared" ref="DV31:DW31" si="120">SUM(DV19:DV30)</f>
        <v>5</v>
      </c>
      <c r="DW31" s="49">
        <f t="shared" si="120"/>
        <v>83</v>
      </c>
      <c r="DX31" s="79"/>
      <c r="DY31" s="78">
        <f t="shared" ref="DY31:DZ31" si="121">SUM(DY19:DY30)</f>
        <v>0</v>
      </c>
      <c r="DZ31" s="49">
        <f t="shared" si="121"/>
        <v>0</v>
      </c>
      <c r="EA31" s="79"/>
      <c r="EB31" s="78">
        <f t="shared" ref="EB31:EC31" si="122">SUM(EB19:EB30)</f>
        <v>0</v>
      </c>
      <c r="EC31" s="49">
        <f t="shared" si="122"/>
        <v>0</v>
      </c>
      <c r="ED31" s="79"/>
      <c r="EE31" s="78">
        <f t="shared" ref="EE31:EF31" si="123">SUM(EE19:EE30)</f>
        <v>0</v>
      </c>
      <c r="EF31" s="49">
        <f t="shared" si="123"/>
        <v>0</v>
      </c>
      <c r="EG31" s="79"/>
      <c r="EH31" s="50">
        <f t="shared" si="6"/>
        <v>1208</v>
      </c>
      <c r="EI31" s="51">
        <f t="shared" si="7"/>
        <v>9829</v>
      </c>
      <c r="EJ31" s="6"/>
      <c r="EK31" s="9"/>
      <c r="EL31" s="6"/>
      <c r="EM31" s="6"/>
      <c r="EN31" s="6"/>
      <c r="EO31" s="9"/>
      <c r="EP31" s="6"/>
      <c r="EQ31" s="6"/>
      <c r="ER31" s="1"/>
      <c r="ES31" s="2"/>
      <c r="ET31" s="1"/>
      <c r="EU31" s="1"/>
      <c r="EV31" s="1"/>
      <c r="EW31" s="2"/>
      <c r="EX31" s="1"/>
      <c r="EY31" s="1"/>
      <c r="EZ31" s="1"/>
      <c r="FA31" s="2"/>
      <c r="FB31" s="1"/>
      <c r="FC31" s="1"/>
      <c r="FD31" s="1"/>
      <c r="FE31" s="2"/>
      <c r="FF31" s="1"/>
      <c r="FG31" s="1"/>
      <c r="FH31" s="1"/>
      <c r="FI31" s="2"/>
      <c r="FJ31" s="1"/>
      <c r="FK31" s="1"/>
      <c r="FL31" s="1"/>
      <c r="FM31" s="2"/>
      <c r="FN31" s="1"/>
      <c r="FO31" s="1"/>
      <c r="FP31" s="1"/>
      <c r="FQ31" s="2"/>
      <c r="FR31" s="1"/>
      <c r="FS31" s="1"/>
      <c r="FT31" s="1"/>
      <c r="FU31" s="2"/>
      <c r="FV31" s="1"/>
      <c r="FW31" s="1"/>
      <c r="FX31" s="1"/>
      <c r="FY31" s="2"/>
      <c r="FZ31" s="1"/>
      <c r="GA31" s="1"/>
      <c r="GB31" s="1"/>
      <c r="GG31" s="3"/>
      <c r="GL31" s="3"/>
      <c r="GQ31" s="3"/>
      <c r="GV31" s="3"/>
      <c r="HA31" s="3"/>
      <c r="HF31" s="3"/>
      <c r="HK31" s="3"/>
      <c r="HP31" s="3"/>
      <c r="HU31" s="3"/>
      <c r="HZ31" s="3"/>
      <c r="IE31" s="3"/>
      <c r="IJ31" s="3"/>
      <c r="IO31" s="3"/>
      <c r="IT31" s="3"/>
      <c r="IY31" s="3"/>
    </row>
    <row r="32" spans="1:259" x14ac:dyDescent="0.3">
      <c r="A32" s="72">
        <v>2011</v>
      </c>
      <c r="B32" s="73" t="s">
        <v>5</v>
      </c>
      <c r="C32" s="84">
        <v>75</v>
      </c>
      <c r="D32" s="19">
        <v>761</v>
      </c>
      <c r="E32" s="57">
        <f t="shared" ref="E32:E35" si="124">D32/C32*1000</f>
        <v>10146.666666666666</v>
      </c>
      <c r="F32" s="58">
        <v>0</v>
      </c>
      <c r="G32" s="13">
        <v>0</v>
      </c>
      <c r="H32" s="57">
        <v>0</v>
      </c>
      <c r="I32" s="58">
        <v>0</v>
      </c>
      <c r="J32" s="13">
        <v>0</v>
      </c>
      <c r="K32" s="57">
        <v>0</v>
      </c>
      <c r="L32" s="58">
        <v>0</v>
      </c>
      <c r="M32" s="13">
        <v>0</v>
      </c>
      <c r="N32" s="57">
        <v>0</v>
      </c>
      <c r="O32" s="58">
        <v>0</v>
      </c>
      <c r="P32" s="13">
        <v>0</v>
      </c>
      <c r="Q32" s="57">
        <v>0</v>
      </c>
      <c r="R32" s="58">
        <v>0</v>
      </c>
      <c r="S32" s="13">
        <v>0</v>
      </c>
      <c r="T32" s="57">
        <v>0</v>
      </c>
      <c r="U32" s="58">
        <v>0</v>
      </c>
      <c r="V32" s="13">
        <v>0</v>
      </c>
      <c r="W32" s="57">
        <v>0</v>
      </c>
      <c r="X32" s="58">
        <v>0</v>
      </c>
      <c r="Y32" s="13">
        <v>0</v>
      </c>
      <c r="Z32" s="57">
        <v>0</v>
      </c>
      <c r="AA32" s="58">
        <v>0</v>
      </c>
      <c r="AB32" s="13">
        <v>0</v>
      </c>
      <c r="AC32" s="57">
        <v>0</v>
      </c>
      <c r="AD32" s="58">
        <v>0</v>
      </c>
      <c r="AE32" s="13">
        <v>0</v>
      </c>
      <c r="AF32" s="57">
        <f t="shared" ref="AF32:AF43" si="125">IF(AD32=0,0,AE32/AD32*1000)</f>
        <v>0</v>
      </c>
      <c r="AG32" s="58">
        <v>0</v>
      </c>
      <c r="AH32" s="13">
        <v>0</v>
      </c>
      <c r="AI32" s="57">
        <v>0</v>
      </c>
      <c r="AJ32" s="58">
        <v>0</v>
      </c>
      <c r="AK32" s="13">
        <v>0</v>
      </c>
      <c r="AL32" s="57">
        <v>0</v>
      </c>
      <c r="AM32" s="58">
        <v>0</v>
      </c>
      <c r="AN32" s="13">
        <v>0</v>
      </c>
      <c r="AO32" s="57">
        <v>0</v>
      </c>
      <c r="AP32" s="58">
        <v>0</v>
      </c>
      <c r="AQ32" s="13">
        <v>0</v>
      </c>
      <c r="AR32" s="57">
        <v>0</v>
      </c>
      <c r="AS32" s="58">
        <v>2</v>
      </c>
      <c r="AT32" s="13">
        <v>43</v>
      </c>
      <c r="AU32" s="57">
        <f t="shared" ref="AU32" si="126">AT32/AS32*1000</f>
        <v>21500</v>
      </c>
      <c r="AV32" s="58">
        <v>0</v>
      </c>
      <c r="AW32" s="13">
        <v>0</v>
      </c>
      <c r="AX32" s="57">
        <v>0</v>
      </c>
      <c r="AY32" s="58">
        <v>0</v>
      </c>
      <c r="AZ32" s="13">
        <v>12</v>
      </c>
      <c r="BA32" s="57">
        <v>0</v>
      </c>
      <c r="BB32" s="58">
        <v>0</v>
      </c>
      <c r="BC32" s="13">
        <v>12</v>
      </c>
      <c r="BD32" s="57">
        <v>0</v>
      </c>
      <c r="BE32" s="58">
        <v>0</v>
      </c>
      <c r="BF32" s="13">
        <v>0</v>
      </c>
      <c r="BG32" s="57">
        <v>0</v>
      </c>
      <c r="BH32" s="58">
        <v>0</v>
      </c>
      <c r="BI32" s="13">
        <v>0</v>
      </c>
      <c r="BJ32" s="57">
        <f t="shared" ref="BJ32:BJ43" si="127">IF(BH32=0,0,BI32/BH32*1000)</f>
        <v>0</v>
      </c>
      <c r="BK32" s="58">
        <v>0</v>
      </c>
      <c r="BL32" s="13">
        <v>0</v>
      </c>
      <c r="BM32" s="57">
        <v>0</v>
      </c>
      <c r="BN32" s="58">
        <v>0</v>
      </c>
      <c r="BO32" s="13">
        <v>12</v>
      </c>
      <c r="BP32" s="57">
        <v>0</v>
      </c>
      <c r="BQ32" s="58">
        <v>0</v>
      </c>
      <c r="BR32" s="13">
        <v>0</v>
      </c>
      <c r="BS32" s="57">
        <f t="shared" ref="BS32:BS43" si="128">IF(BQ32=0,0,BR32/BQ32*1000)</f>
        <v>0</v>
      </c>
      <c r="BT32" s="58">
        <v>0</v>
      </c>
      <c r="BU32" s="13">
        <v>0</v>
      </c>
      <c r="BV32" s="57">
        <v>0</v>
      </c>
      <c r="BW32" s="65">
        <v>0</v>
      </c>
      <c r="BX32" s="14">
        <v>0</v>
      </c>
      <c r="BY32" s="57">
        <v>0</v>
      </c>
      <c r="BZ32" s="58">
        <v>0</v>
      </c>
      <c r="CA32" s="13">
        <v>0</v>
      </c>
      <c r="CB32" s="57">
        <v>0</v>
      </c>
      <c r="CC32" s="58">
        <v>0</v>
      </c>
      <c r="CD32" s="13">
        <v>0</v>
      </c>
      <c r="CE32" s="57">
        <v>0</v>
      </c>
      <c r="CF32" s="58">
        <v>0</v>
      </c>
      <c r="CG32" s="13">
        <v>0</v>
      </c>
      <c r="CH32" s="57">
        <v>0</v>
      </c>
      <c r="CI32" s="58">
        <v>0</v>
      </c>
      <c r="CJ32" s="13">
        <v>0</v>
      </c>
      <c r="CK32" s="57">
        <v>0</v>
      </c>
      <c r="CL32" s="58">
        <v>0</v>
      </c>
      <c r="CM32" s="13">
        <v>0</v>
      </c>
      <c r="CN32" s="57">
        <v>0</v>
      </c>
      <c r="CO32" s="58">
        <v>0</v>
      </c>
      <c r="CP32" s="13">
        <v>0</v>
      </c>
      <c r="CQ32" s="57">
        <f t="shared" ref="CQ32:CQ43" si="129">IF(CO32=0,0,CP32/CO32*1000)</f>
        <v>0</v>
      </c>
      <c r="CR32" s="58">
        <v>0</v>
      </c>
      <c r="CS32" s="13">
        <v>0</v>
      </c>
      <c r="CT32" s="57">
        <v>0</v>
      </c>
      <c r="CU32" s="84"/>
      <c r="CV32" s="19"/>
      <c r="CW32" s="57"/>
      <c r="CX32" s="84">
        <v>0</v>
      </c>
      <c r="CY32" s="19">
        <v>20</v>
      </c>
      <c r="CZ32" s="57">
        <v>0</v>
      </c>
      <c r="DA32" s="84">
        <v>0</v>
      </c>
      <c r="DB32" s="19">
        <v>0</v>
      </c>
      <c r="DC32" s="57">
        <v>0</v>
      </c>
      <c r="DD32" s="84">
        <v>0</v>
      </c>
      <c r="DE32" s="19">
        <v>0</v>
      </c>
      <c r="DF32" s="57">
        <v>0</v>
      </c>
      <c r="DG32" s="58">
        <v>0</v>
      </c>
      <c r="DH32" s="13">
        <v>0</v>
      </c>
      <c r="DI32" s="57">
        <v>0</v>
      </c>
      <c r="DJ32" s="84">
        <v>6</v>
      </c>
      <c r="DK32" s="19">
        <v>187</v>
      </c>
      <c r="DL32" s="57">
        <f t="shared" ref="DL32" si="130">DK32/DJ32*1000</f>
        <v>31166.666666666668</v>
      </c>
      <c r="DM32" s="58">
        <v>0</v>
      </c>
      <c r="DN32" s="13">
        <v>0</v>
      </c>
      <c r="DO32" s="57">
        <v>0</v>
      </c>
      <c r="DP32" s="58">
        <v>0</v>
      </c>
      <c r="DQ32" s="13">
        <v>0</v>
      </c>
      <c r="DR32" s="57">
        <v>0</v>
      </c>
      <c r="DS32" s="58">
        <v>0</v>
      </c>
      <c r="DT32" s="13">
        <v>0</v>
      </c>
      <c r="DU32" s="57">
        <v>0</v>
      </c>
      <c r="DV32" s="58">
        <v>0</v>
      </c>
      <c r="DW32" s="13">
        <v>0</v>
      </c>
      <c r="DX32" s="57">
        <v>0</v>
      </c>
      <c r="DY32" s="58">
        <v>0</v>
      </c>
      <c r="DZ32" s="13">
        <v>0</v>
      </c>
      <c r="EA32" s="57">
        <v>0</v>
      </c>
      <c r="EB32" s="58">
        <v>0</v>
      </c>
      <c r="EC32" s="13">
        <v>0</v>
      </c>
      <c r="ED32" s="57">
        <v>0</v>
      </c>
      <c r="EE32" s="58">
        <v>0</v>
      </c>
      <c r="EF32" s="13">
        <v>0</v>
      </c>
      <c r="EG32" s="57">
        <v>0</v>
      </c>
      <c r="EH32" s="11">
        <f t="shared" si="6"/>
        <v>83</v>
      </c>
      <c r="EI32" s="17">
        <f t="shared" si="7"/>
        <v>1035</v>
      </c>
      <c r="EJ32" s="6"/>
      <c r="EK32" s="9"/>
      <c r="EL32" s="6"/>
      <c r="EM32" s="6"/>
      <c r="EN32" s="6"/>
      <c r="EO32" s="9"/>
      <c r="EP32" s="6"/>
      <c r="EQ32" s="6"/>
      <c r="ER32" s="1"/>
      <c r="ES32" s="2"/>
      <c r="ET32" s="1"/>
      <c r="EU32" s="1"/>
      <c r="EV32" s="1"/>
      <c r="EW32" s="2"/>
      <c r="EX32" s="1"/>
      <c r="EY32" s="1"/>
      <c r="EZ32" s="1"/>
      <c r="FA32" s="2"/>
      <c r="FB32" s="1"/>
      <c r="FC32" s="1"/>
      <c r="FD32" s="1"/>
      <c r="FE32" s="2"/>
      <c r="FF32" s="1"/>
      <c r="FG32" s="1"/>
      <c r="FH32" s="1"/>
      <c r="FI32" s="2"/>
      <c r="FJ32" s="1"/>
      <c r="FK32" s="1"/>
      <c r="FL32" s="1"/>
      <c r="FM32" s="2"/>
      <c r="FN32" s="1"/>
      <c r="FO32" s="1"/>
      <c r="FP32" s="1"/>
      <c r="FQ32" s="2"/>
      <c r="FR32" s="1"/>
      <c r="FS32" s="1"/>
      <c r="FT32" s="1"/>
      <c r="FU32" s="2"/>
      <c r="FV32" s="1"/>
      <c r="FW32" s="1"/>
      <c r="FX32" s="1"/>
      <c r="FY32" s="2"/>
      <c r="FZ32" s="1"/>
      <c r="GA32" s="1"/>
      <c r="GB32" s="1"/>
    </row>
    <row r="33" spans="1:259" x14ac:dyDescent="0.3">
      <c r="A33" s="72">
        <v>2011</v>
      </c>
      <c r="B33" s="73" t="s">
        <v>6</v>
      </c>
      <c r="C33" s="84">
        <v>527</v>
      </c>
      <c r="D33" s="19">
        <v>5695</v>
      </c>
      <c r="E33" s="57">
        <f t="shared" si="124"/>
        <v>10806.451612903225</v>
      </c>
      <c r="F33" s="58">
        <v>0</v>
      </c>
      <c r="G33" s="13">
        <v>0</v>
      </c>
      <c r="H33" s="57">
        <v>0</v>
      </c>
      <c r="I33" s="58">
        <v>0</v>
      </c>
      <c r="J33" s="13">
        <v>0</v>
      </c>
      <c r="K33" s="57">
        <v>0</v>
      </c>
      <c r="L33" s="58">
        <v>0</v>
      </c>
      <c r="M33" s="13">
        <v>0</v>
      </c>
      <c r="N33" s="57">
        <v>0</v>
      </c>
      <c r="O33" s="58">
        <v>0</v>
      </c>
      <c r="P33" s="13">
        <v>0</v>
      </c>
      <c r="Q33" s="57">
        <v>0</v>
      </c>
      <c r="R33" s="84">
        <v>29</v>
      </c>
      <c r="S33" s="19">
        <v>327</v>
      </c>
      <c r="T33" s="57">
        <f t="shared" ref="T33:T35" si="131">S33/R33*1000</f>
        <v>11275.862068965518</v>
      </c>
      <c r="U33" s="58">
        <v>0</v>
      </c>
      <c r="V33" s="13">
        <v>0</v>
      </c>
      <c r="W33" s="57">
        <v>0</v>
      </c>
      <c r="X33" s="58">
        <v>0</v>
      </c>
      <c r="Y33" s="13">
        <v>0</v>
      </c>
      <c r="Z33" s="57">
        <v>0</v>
      </c>
      <c r="AA33" s="58">
        <v>0</v>
      </c>
      <c r="AB33" s="13">
        <v>0</v>
      </c>
      <c r="AC33" s="57">
        <v>0</v>
      </c>
      <c r="AD33" s="58">
        <v>0</v>
      </c>
      <c r="AE33" s="13">
        <v>0</v>
      </c>
      <c r="AF33" s="57">
        <f t="shared" si="125"/>
        <v>0</v>
      </c>
      <c r="AG33" s="58">
        <v>0</v>
      </c>
      <c r="AH33" s="13">
        <v>0</v>
      </c>
      <c r="AI33" s="57">
        <v>0</v>
      </c>
      <c r="AJ33" s="58">
        <v>0</v>
      </c>
      <c r="AK33" s="13">
        <v>0</v>
      </c>
      <c r="AL33" s="57">
        <v>0</v>
      </c>
      <c r="AM33" s="58">
        <v>0</v>
      </c>
      <c r="AN33" s="13">
        <v>0</v>
      </c>
      <c r="AO33" s="57">
        <v>0</v>
      </c>
      <c r="AP33" s="58">
        <v>0</v>
      </c>
      <c r="AQ33" s="13">
        <v>0</v>
      </c>
      <c r="AR33" s="57">
        <v>0</v>
      </c>
      <c r="AS33" s="58">
        <v>0</v>
      </c>
      <c r="AT33" s="13">
        <v>0</v>
      </c>
      <c r="AU33" s="57">
        <v>0</v>
      </c>
      <c r="AV33" s="58">
        <v>0</v>
      </c>
      <c r="AW33" s="13">
        <v>0</v>
      </c>
      <c r="AX33" s="57">
        <v>0</v>
      </c>
      <c r="AY33" s="58">
        <v>0</v>
      </c>
      <c r="AZ33" s="13">
        <v>0</v>
      </c>
      <c r="BA33" s="57">
        <v>0</v>
      </c>
      <c r="BB33" s="58">
        <v>0</v>
      </c>
      <c r="BC33" s="13">
        <v>0</v>
      </c>
      <c r="BD33" s="57">
        <v>0</v>
      </c>
      <c r="BE33" s="58">
        <v>0</v>
      </c>
      <c r="BF33" s="13">
        <v>0</v>
      </c>
      <c r="BG33" s="57">
        <v>0</v>
      </c>
      <c r="BH33" s="58">
        <v>0</v>
      </c>
      <c r="BI33" s="13">
        <v>0</v>
      </c>
      <c r="BJ33" s="57">
        <f t="shared" si="127"/>
        <v>0</v>
      </c>
      <c r="BK33" s="58">
        <v>0</v>
      </c>
      <c r="BL33" s="13">
        <v>0</v>
      </c>
      <c r="BM33" s="57">
        <v>0</v>
      </c>
      <c r="BN33" s="58">
        <v>0</v>
      </c>
      <c r="BO33" s="13">
        <v>0</v>
      </c>
      <c r="BP33" s="57">
        <v>0</v>
      </c>
      <c r="BQ33" s="58">
        <v>0</v>
      </c>
      <c r="BR33" s="13">
        <v>0</v>
      </c>
      <c r="BS33" s="57">
        <f t="shared" si="128"/>
        <v>0</v>
      </c>
      <c r="BT33" s="58">
        <v>0</v>
      </c>
      <c r="BU33" s="13">
        <v>0</v>
      </c>
      <c r="BV33" s="57">
        <v>0</v>
      </c>
      <c r="BW33" s="58">
        <v>0</v>
      </c>
      <c r="BX33" s="13">
        <v>0</v>
      </c>
      <c r="BY33" s="57">
        <v>0</v>
      </c>
      <c r="BZ33" s="58">
        <v>0</v>
      </c>
      <c r="CA33" s="13">
        <v>0</v>
      </c>
      <c r="CB33" s="57">
        <v>0</v>
      </c>
      <c r="CC33" s="58">
        <v>0</v>
      </c>
      <c r="CD33" s="13">
        <v>0</v>
      </c>
      <c r="CE33" s="57">
        <v>0</v>
      </c>
      <c r="CF33" s="58">
        <v>0</v>
      </c>
      <c r="CG33" s="13">
        <v>0</v>
      </c>
      <c r="CH33" s="57">
        <v>0</v>
      </c>
      <c r="CI33" s="58">
        <v>0</v>
      </c>
      <c r="CJ33" s="13">
        <v>0</v>
      </c>
      <c r="CK33" s="57">
        <v>0</v>
      </c>
      <c r="CL33" s="58">
        <v>0</v>
      </c>
      <c r="CM33" s="13">
        <v>0</v>
      </c>
      <c r="CN33" s="57">
        <v>0</v>
      </c>
      <c r="CO33" s="58">
        <v>0</v>
      </c>
      <c r="CP33" s="13">
        <v>0</v>
      </c>
      <c r="CQ33" s="57">
        <f t="shared" si="129"/>
        <v>0</v>
      </c>
      <c r="CR33" s="58">
        <v>0</v>
      </c>
      <c r="CS33" s="13">
        <v>0</v>
      </c>
      <c r="CT33" s="57">
        <v>0</v>
      </c>
      <c r="CU33" s="58"/>
      <c r="CV33" s="13"/>
      <c r="CW33" s="57"/>
      <c r="CX33" s="58">
        <v>0</v>
      </c>
      <c r="CY33" s="13">
        <v>0</v>
      </c>
      <c r="CZ33" s="57">
        <v>0</v>
      </c>
      <c r="DA33" s="58">
        <v>0</v>
      </c>
      <c r="DB33" s="13">
        <v>0</v>
      </c>
      <c r="DC33" s="57">
        <v>0</v>
      </c>
      <c r="DD33" s="58">
        <v>0</v>
      </c>
      <c r="DE33" s="13">
        <v>0</v>
      </c>
      <c r="DF33" s="57">
        <v>0</v>
      </c>
      <c r="DG33" s="58">
        <v>0</v>
      </c>
      <c r="DH33" s="13">
        <v>0</v>
      </c>
      <c r="DI33" s="57">
        <v>0</v>
      </c>
      <c r="DJ33" s="58">
        <v>0</v>
      </c>
      <c r="DK33" s="13">
        <v>0</v>
      </c>
      <c r="DL33" s="57">
        <v>0</v>
      </c>
      <c r="DM33" s="58">
        <v>0</v>
      </c>
      <c r="DN33" s="13">
        <v>0</v>
      </c>
      <c r="DO33" s="57">
        <v>0</v>
      </c>
      <c r="DP33" s="58">
        <v>0</v>
      </c>
      <c r="DQ33" s="13">
        <v>0</v>
      </c>
      <c r="DR33" s="57">
        <v>0</v>
      </c>
      <c r="DS33" s="58">
        <v>0</v>
      </c>
      <c r="DT33" s="13">
        <v>0</v>
      </c>
      <c r="DU33" s="57">
        <v>0</v>
      </c>
      <c r="DV33" s="58">
        <v>8</v>
      </c>
      <c r="DW33" s="13">
        <v>168</v>
      </c>
      <c r="DX33" s="57">
        <f t="shared" ref="DX33" si="132">DW33/DV33*1000</f>
        <v>21000</v>
      </c>
      <c r="DY33" s="58">
        <v>0</v>
      </c>
      <c r="DZ33" s="13">
        <v>0</v>
      </c>
      <c r="EA33" s="57">
        <v>0</v>
      </c>
      <c r="EB33" s="58">
        <v>0</v>
      </c>
      <c r="EC33" s="13">
        <v>0</v>
      </c>
      <c r="ED33" s="57">
        <v>0</v>
      </c>
      <c r="EE33" s="58">
        <v>0</v>
      </c>
      <c r="EF33" s="13">
        <v>0</v>
      </c>
      <c r="EG33" s="57">
        <v>0</v>
      </c>
      <c r="EH33" s="11">
        <f t="shared" si="6"/>
        <v>564</v>
      </c>
      <c r="EI33" s="17">
        <f t="shared" si="7"/>
        <v>6190</v>
      </c>
      <c r="EJ33" s="6"/>
      <c r="EK33" s="9"/>
      <c r="EL33" s="6"/>
      <c r="EM33" s="6"/>
      <c r="EN33" s="6"/>
      <c r="EO33" s="9"/>
      <c r="EP33" s="6"/>
      <c r="EQ33" s="6"/>
      <c r="ER33" s="1"/>
      <c r="ES33" s="2"/>
      <c r="ET33" s="1"/>
      <c r="EU33" s="1"/>
      <c r="EV33" s="1"/>
      <c r="EW33" s="2"/>
      <c r="EX33" s="1"/>
      <c r="EY33" s="1"/>
      <c r="EZ33" s="1"/>
      <c r="FA33" s="2"/>
      <c r="FB33" s="1"/>
      <c r="FC33" s="1"/>
      <c r="FD33" s="1"/>
      <c r="FE33" s="2"/>
      <c r="FF33" s="1"/>
      <c r="FG33" s="1"/>
      <c r="FH33" s="1"/>
      <c r="FI33" s="2"/>
      <c r="FJ33" s="1"/>
      <c r="FK33" s="1"/>
      <c r="FL33" s="1"/>
      <c r="FM33" s="2"/>
      <c r="FN33" s="1"/>
      <c r="FO33" s="1"/>
      <c r="FP33" s="1"/>
      <c r="FQ33" s="2"/>
      <c r="FR33" s="1"/>
      <c r="FS33" s="1"/>
      <c r="FT33" s="1"/>
      <c r="FU33" s="2"/>
      <c r="FV33" s="1"/>
      <c r="FW33" s="1"/>
      <c r="FX33" s="1"/>
      <c r="FY33" s="2"/>
      <c r="FZ33" s="1"/>
      <c r="GA33" s="1"/>
      <c r="GB33" s="1"/>
    </row>
    <row r="34" spans="1:259" x14ac:dyDescent="0.3">
      <c r="A34" s="72">
        <v>2011</v>
      </c>
      <c r="B34" s="73" t="s">
        <v>7</v>
      </c>
      <c r="C34" s="84">
        <v>50</v>
      </c>
      <c r="D34" s="19">
        <v>550</v>
      </c>
      <c r="E34" s="57">
        <f t="shared" si="124"/>
        <v>11000</v>
      </c>
      <c r="F34" s="58">
        <v>0</v>
      </c>
      <c r="G34" s="13">
        <v>0</v>
      </c>
      <c r="H34" s="57">
        <v>0</v>
      </c>
      <c r="I34" s="58">
        <v>0</v>
      </c>
      <c r="J34" s="13">
        <v>0</v>
      </c>
      <c r="K34" s="57">
        <v>0</v>
      </c>
      <c r="L34" s="58">
        <v>0</v>
      </c>
      <c r="M34" s="13">
        <v>0</v>
      </c>
      <c r="N34" s="57">
        <v>0</v>
      </c>
      <c r="O34" s="58">
        <v>0</v>
      </c>
      <c r="P34" s="13">
        <v>0</v>
      </c>
      <c r="Q34" s="57">
        <v>0</v>
      </c>
      <c r="R34" s="84">
        <v>11</v>
      </c>
      <c r="S34" s="19">
        <v>162</v>
      </c>
      <c r="T34" s="57">
        <f t="shared" si="131"/>
        <v>14727.272727272726</v>
      </c>
      <c r="U34" s="58">
        <v>0</v>
      </c>
      <c r="V34" s="13">
        <v>0</v>
      </c>
      <c r="W34" s="57">
        <v>0</v>
      </c>
      <c r="X34" s="58">
        <v>0</v>
      </c>
      <c r="Y34" s="13">
        <v>0</v>
      </c>
      <c r="Z34" s="57">
        <v>0</v>
      </c>
      <c r="AA34" s="58">
        <v>0</v>
      </c>
      <c r="AB34" s="13">
        <v>0</v>
      </c>
      <c r="AC34" s="57">
        <v>0</v>
      </c>
      <c r="AD34" s="58">
        <v>0</v>
      </c>
      <c r="AE34" s="13">
        <v>0</v>
      </c>
      <c r="AF34" s="57">
        <f t="shared" si="125"/>
        <v>0</v>
      </c>
      <c r="AG34" s="58">
        <v>0</v>
      </c>
      <c r="AH34" s="13">
        <v>0</v>
      </c>
      <c r="AI34" s="57">
        <v>0</v>
      </c>
      <c r="AJ34" s="58">
        <v>0</v>
      </c>
      <c r="AK34" s="13">
        <v>0</v>
      </c>
      <c r="AL34" s="57">
        <v>0</v>
      </c>
      <c r="AM34" s="58">
        <v>0</v>
      </c>
      <c r="AN34" s="13">
        <v>0</v>
      </c>
      <c r="AO34" s="57">
        <v>0</v>
      </c>
      <c r="AP34" s="58">
        <v>0</v>
      </c>
      <c r="AQ34" s="13">
        <v>0</v>
      </c>
      <c r="AR34" s="57">
        <v>0</v>
      </c>
      <c r="AS34" s="58">
        <v>0</v>
      </c>
      <c r="AT34" s="13">
        <v>0</v>
      </c>
      <c r="AU34" s="57">
        <v>0</v>
      </c>
      <c r="AV34" s="58">
        <v>0</v>
      </c>
      <c r="AW34" s="13">
        <v>0</v>
      </c>
      <c r="AX34" s="57">
        <v>0</v>
      </c>
      <c r="AY34" s="58">
        <v>0</v>
      </c>
      <c r="AZ34" s="13">
        <v>0</v>
      </c>
      <c r="BA34" s="57">
        <v>0</v>
      </c>
      <c r="BB34" s="58">
        <v>0</v>
      </c>
      <c r="BC34" s="13">
        <v>0</v>
      </c>
      <c r="BD34" s="57">
        <v>0</v>
      </c>
      <c r="BE34" s="58">
        <v>0</v>
      </c>
      <c r="BF34" s="13">
        <v>0</v>
      </c>
      <c r="BG34" s="57">
        <v>0</v>
      </c>
      <c r="BH34" s="58">
        <v>0</v>
      </c>
      <c r="BI34" s="13">
        <v>0</v>
      </c>
      <c r="BJ34" s="57">
        <f t="shared" si="127"/>
        <v>0</v>
      </c>
      <c r="BK34" s="58">
        <v>0</v>
      </c>
      <c r="BL34" s="13">
        <v>0</v>
      </c>
      <c r="BM34" s="57">
        <v>0</v>
      </c>
      <c r="BN34" s="58">
        <v>0</v>
      </c>
      <c r="BO34" s="13">
        <v>0</v>
      </c>
      <c r="BP34" s="57">
        <v>0</v>
      </c>
      <c r="BQ34" s="58">
        <v>0</v>
      </c>
      <c r="BR34" s="13">
        <v>0</v>
      </c>
      <c r="BS34" s="57">
        <f t="shared" si="128"/>
        <v>0</v>
      </c>
      <c r="BT34" s="58">
        <v>0</v>
      </c>
      <c r="BU34" s="13">
        <v>0</v>
      </c>
      <c r="BV34" s="57">
        <v>0</v>
      </c>
      <c r="BW34" s="58">
        <v>0</v>
      </c>
      <c r="BX34" s="13">
        <v>0</v>
      </c>
      <c r="BY34" s="57">
        <v>0</v>
      </c>
      <c r="BZ34" s="58">
        <v>0</v>
      </c>
      <c r="CA34" s="13">
        <v>1</v>
      </c>
      <c r="CB34" s="57">
        <v>0</v>
      </c>
      <c r="CC34" s="58">
        <v>0</v>
      </c>
      <c r="CD34" s="13">
        <v>0</v>
      </c>
      <c r="CE34" s="57">
        <v>0</v>
      </c>
      <c r="CF34" s="58">
        <v>0</v>
      </c>
      <c r="CG34" s="13">
        <v>0</v>
      </c>
      <c r="CH34" s="57">
        <v>0</v>
      </c>
      <c r="CI34" s="58">
        <v>0</v>
      </c>
      <c r="CJ34" s="13">
        <v>0</v>
      </c>
      <c r="CK34" s="57">
        <v>0</v>
      </c>
      <c r="CL34" s="58">
        <v>0</v>
      </c>
      <c r="CM34" s="13">
        <v>0</v>
      </c>
      <c r="CN34" s="57">
        <v>0</v>
      </c>
      <c r="CO34" s="58">
        <v>0</v>
      </c>
      <c r="CP34" s="13">
        <v>0</v>
      </c>
      <c r="CQ34" s="57">
        <f t="shared" si="129"/>
        <v>0</v>
      </c>
      <c r="CR34" s="58">
        <v>0</v>
      </c>
      <c r="CS34" s="13">
        <v>0</v>
      </c>
      <c r="CT34" s="57">
        <v>0</v>
      </c>
      <c r="CU34" s="84"/>
      <c r="CV34" s="19"/>
      <c r="CW34" s="57"/>
      <c r="CX34" s="84">
        <v>0</v>
      </c>
      <c r="CY34" s="19">
        <v>21</v>
      </c>
      <c r="CZ34" s="57">
        <v>0</v>
      </c>
      <c r="DA34" s="84">
        <v>0</v>
      </c>
      <c r="DB34" s="19">
        <v>0</v>
      </c>
      <c r="DC34" s="57">
        <v>0</v>
      </c>
      <c r="DD34" s="84">
        <v>0</v>
      </c>
      <c r="DE34" s="19">
        <v>0</v>
      </c>
      <c r="DF34" s="57">
        <v>0</v>
      </c>
      <c r="DG34" s="58">
        <v>0</v>
      </c>
      <c r="DH34" s="13">
        <v>0</v>
      </c>
      <c r="DI34" s="57">
        <v>0</v>
      </c>
      <c r="DJ34" s="58">
        <v>0</v>
      </c>
      <c r="DK34" s="13">
        <v>0</v>
      </c>
      <c r="DL34" s="57">
        <v>0</v>
      </c>
      <c r="DM34" s="58">
        <v>0</v>
      </c>
      <c r="DN34" s="13">
        <v>0</v>
      </c>
      <c r="DO34" s="57">
        <v>0</v>
      </c>
      <c r="DP34" s="58">
        <v>0</v>
      </c>
      <c r="DQ34" s="13">
        <v>0</v>
      </c>
      <c r="DR34" s="57">
        <v>0</v>
      </c>
      <c r="DS34" s="58">
        <v>0</v>
      </c>
      <c r="DT34" s="13">
        <v>0</v>
      </c>
      <c r="DU34" s="57">
        <v>0</v>
      </c>
      <c r="DV34" s="58">
        <v>0</v>
      </c>
      <c r="DW34" s="13">
        <v>0</v>
      </c>
      <c r="DX34" s="57">
        <v>0</v>
      </c>
      <c r="DY34" s="58">
        <v>0</v>
      </c>
      <c r="DZ34" s="13">
        <v>0</v>
      </c>
      <c r="EA34" s="57">
        <v>0</v>
      </c>
      <c r="EB34" s="58">
        <v>0</v>
      </c>
      <c r="EC34" s="13">
        <v>0</v>
      </c>
      <c r="ED34" s="57">
        <v>0</v>
      </c>
      <c r="EE34" s="58">
        <v>0</v>
      </c>
      <c r="EF34" s="13">
        <v>0</v>
      </c>
      <c r="EG34" s="57">
        <v>0</v>
      </c>
      <c r="EH34" s="11">
        <f t="shared" si="6"/>
        <v>61</v>
      </c>
      <c r="EI34" s="17">
        <f t="shared" si="7"/>
        <v>734</v>
      </c>
      <c r="EJ34" s="6"/>
      <c r="EK34" s="9"/>
      <c r="EL34" s="6"/>
      <c r="EM34" s="6"/>
      <c r="EN34" s="6"/>
      <c r="EO34" s="9"/>
      <c r="EP34" s="6"/>
      <c r="EQ34" s="6"/>
      <c r="ER34" s="1"/>
      <c r="ES34" s="2"/>
      <c r="ET34" s="1"/>
      <c r="EU34" s="1"/>
      <c r="EV34" s="1"/>
      <c r="EW34" s="2"/>
      <c r="EX34" s="1"/>
      <c r="EY34" s="1"/>
      <c r="EZ34" s="1"/>
      <c r="FA34" s="2"/>
      <c r="FB34" s="1"/>
      <c r="FC34" s="1"/>
      <c r="FD34" s="1"/>
      <c r="FE34" s="2"/>
      <c r="FF34" s="1"/>
      <c r="FG34" s="1"/>
      <c r="FH34" s="1"/>
      <c r="FI34" s="2"/>
      <c r="FJ34" s="1"/>
      <c r="FK34" s="1"/>
      <c r="FL34" s="1"/>
      <c r="FM34" s="2"/>
      <c r="FN34" s="1"/>
      <c r="FO34" s="1"/>
      <c r="FP34" s="1"/>
      <c r="FQ34" s="2"/>
      <c r="FR34" s="1"/>
      <c r="FS34" s="1"/>
      <c r="FT34" s="1"/>
      <c r="FU34" s="2"/>
      <c r="FV34" s="1"/>
      <c r="FW34" s="1"/>
      <c r="FX34" s="1"/>
      <c r="FY34" s="2"/>
      <c r="FZ34" s="1"/>
      <c r="GA34" s="1"/>
      <c r="GB34" s="1"/>
    </row>
    <row r="35" spans="1:259" x14ac:dyDescent="0.3">
      <c r="A35" s="72">
        <v>2011</v>
      </c>
      <c r="B35" s="73" t="s">
        <v>8</v>
      </c>
      <c r="C35" s="84">
        <v>526</v>
      </c>
      <c r="D35" s="19">
        <v>5786</v>
      </c>
      <c r="E35" s="57">
        <f t="shared" si="124"/>
        <v>11000</v>
      </c>
      <c r="F35" s="58">
        <v>0</v>
      </c>
      <c r="G35" s="13">
        <v>0</v>
      </c>
      <c r="H35" s="57">
        <v>0</v>
      </c>
      <c r="I35" s="58">
        <v>0</v>
      </c>
      <c r="J35" s="13">
        <v>0</v>
      </c>
      <c r="K35" s="57">
        <v>0</v>
      </c>
      <c r="L35" s="58">
        <v>0</v>
      </c>
      <c r="M35" s="13">
        <v>0</v>
      </c>
      <c r="N35" s="57">
        <v>0</v>
      </c>
      <c r="O35" s="84">
        <v>50</v>
      </c>
      <c r="P35" s="19">
        <v>482</v>
      </c>
      <c r="Q35" s="57">
        <f t="shared" ref="Q35:Q39" si="133">P35/O35*1000</f>
        <v>9640</v>
      </c>
      <c r="R35" s="84">
        <v>8</v>
      </c>
      <c r="S35" s="19">
        <v>81</v>
      </c>
      <c r="T35" s="57">
        <f t="shared" si="131"/>
        <v>10125</v>
      </c>
      <c r="U35" s="58">
        <v>0</v>
      </c>
      <c r="V35" s="13">
        <v>0</v>
      </c>
      <c r="W35" s="57">
        <v>0</v>
      </c>
      <c r="X35" s="58">
        <v>0</v>
      </c>
      <c r="Y35" s="13">
        <v>0</v>
      </c>
      <c r="Z35" s="57">
        <v>0</v>
      </c>
      <c r="AA35" s="58">
        <v>0</v>
      </c>
      <c r="AB35" s="13">
        <v>0</v>
      </c>
      <c r="AC35" s="57">
        <v>0</v>
      </c>
      <c r="AD35" s="58">
        <v>0</v>
      </c>
      <c r="AE35" s="13">
        <v>0</v>
      </c>
      <c r="AF35" s="57">
        <f t="shared" si="125"/>
        <v>0</v>
      </c>
      <c r="AG35" s="58">
        <v>0</v>
      </c>
      <c r="AH35" s="13">
        <v>0</v>
      </c>
      <c r="AI35" s="57">
        <v>0</v>
      </c>
      <c r="AJ35" s="58">
        <v>0</v>
      </c>
      <c r="AK35" s="13">
        <v>0</v>
      </c>
      <c r="AL35" s="57">
        <v>0</v>
      </c>
      <c r="AM35" s="58">
        <v>0</v>
      </c>
      <c r="AN35" s="13">
        <v>0</v>
      </c>
      <c r="AO35" s="57">
        <v>0</v>
      </c>
      <c r="AP35" s="58">
        <v>0</v>
      </c>
      <c r="AQ35" s="13">
        <v>0</v>
      </c>
      <c r="AR35" s="57">
        <v>0</v>
      </c>
      <c r="AS35" s="58">
        <v>0</v>
      </c>
      <c r="AT35" s="13">
        <v>0</v>
      </c>
      <c r="AU35" s="57">
        <v>0</v>
      </c>
      <c r="AV35" s="58">
        <v>0</v>
      </c>
      <c r="AW35" s="13">
        <v>0</v>
      </c>
      <c r="AX35" s="57">
        <v>0</v>
      </c>
      <c r="AY35" s="58">
        <v>0</v>
      </c>
      <c r="AZ35" s="13">
        <v>0</v>
      </c>
      <c r="BA35" s="57">
        <v>0</v>
      </c>
      <c r="BB35" s="58">
        <v>0</v>
      </c>
      <c r="BC35" s="13">
        <v>0</v>
      </c>
      <c r="BD35" s="57">
        <v>0</v>
      </c>
      <c r="BE35" s="58">
        <v>0</v>
      </c>
      <c r="BF35" s="13">
        <v>0</v>
      </c>
      <c r="BG35" s="57">
        <v>0</v>
      </c>
      <c r="BH35" s="58">
        <v>0</v>
      </c>
      <c r="BI35" s="13">
        <v>0</v>
      </c>
      <c r="BJ35" s="57">
        <f t="shared" si="127"/>
        <v>0</v>
      </c>
      <c r="BK35" s="58">
        <v>0</v>
      </c>
      <c r="BL35" s="13">
        <v>0</v>
      </c>
      <c r="BM35" s="57">
        <v>0</v>
      </c>
      <c r="BN35" s="58">
        <v>0</v>
      </c>
      <c r="BO35" s="13">
        <v>0</v>
      </c>
      <c r="BP35" s="57">
        <v>0</v>
      </c>
      <c r="BQ35" s="58">
        <v>0</v>
      </c>
      <c r="BR35" s="13">
        <v>0</v>
      </c>
      <c r="BS35" s="57">
        <f t="shared" si="128"/>
        <v>0</v>
      </c>
      <c r="BT35" s="58">
        <v>0</v>
      </c>
      <c r="BU35" s="13">
        <v>0</v>
      </c>
      <c r="BV35" s="57">
        <v>0</v>
      </c>
      <c r="BW35" s="58">
        <v>0</v>
      </c>
      <c r="BX35" s="13">
        <v>0</v>
      </c>
      <c r="BY35" s="57">
        <v>0</v>
      </c>
      <c r="BZ35" s="58">
        <v>0</v>
      </c>
      <c r="CA35" s="13">
        <v>0</v>
      </c>
      <c r="CB35" s="57">
        <v>0</v>
      </c>
      <c r="CC35" s="58">
        <v>0</v>
      </c>
      <c r="CD35" s="13">
        <v>0</v>
      </c>
      <c r="CE35" s="57">
        <v>0</v>
      </c>
      <c r="CF35" s="58">
        <v>0</v>
      </c>
      <c r="CG35" s="13">
        <v>0</v>
      </c>
      <c r="CH35" s="57">
        <v>0</v>
      </c>
      <c r="CI35" s="58">
        <v>0</v>
      </c>
      <c r="CJ35" s="13">
        <v>0</v>
      </c>
      <c r="CK35" s="57">
        <v>0</v>
      </c>
      <c r="CL35" s="58">
        <v>0</v>
      </c>
      <c r="CM35" s="13">
        <v>0</v>
      </c>
      <c r="CN35" s="57">
        <v>0</v>
      </c>
      <c r="CO35" s="58">
        <v>0</v>
      </c>
      <c r="CP35" s="13">
        <v>0</v>
      </c>
      <c r="CQ35" s="57">
        <f t="shared" si="129"/>
        <v>0</v>
      </c>
      <c r="CR35" s="58">
        <v>0</v>
      </c>
      <c r="CS35" s="13">
        <v>0</v>
      </c>
      <c r="CT35" s="57">
        <v>0</v>
      </c>
      <c r="CU35" s="58"/>
      <c r="CV35" s="13"/>
      <c r="CW35" s="57"/>
      <c r="CX35" s="58">
        <v>0</v>
      </c>
      <c r="CY35" s="13">
        <v>0</v>
      </c>
      <c r="CZ35" s="57">
        <v>0</v>
      </c>
      <c r="DA35" s="58">
        <v>0</v>
      </c>
      <c r="DB35" s="13">
        <v>0</v>
      </c>
      <c r="DC35" s="57">
        <v>0</v>
      </c>
      <c r="DD35" s="58">
        <v>0</v>
      </c>
      <c r="DE35" s="13">
        <v>0</v>
      </c>
      <c r="DF35" s="57">
        <v>0</v>
      </c>
      <c r="DG35" s="58">
        <v>0</v>
      </c>
      <c r="DH35" s="13">
        <v>0</v>
      </c>
      <c r="DI35" s="57">
        <v>0</v>
      </c>
      <c r="DJ35" s="58">
        <v>0</v>
      </c>
      <c r="DK35" s="13">
        <v>0</v>
      </c>
      <c r="DL35" s="57">
        <v>0</v>
      </c>
      <c r="DM35" s="58">
        <v>0</v>
      </c>
      <c r="DN35" s="13">
        <v>0</v>
      </c>
      <c r="DO35" s="57">
        <v>0</v>
      </c>
      <c r="DP35" s="58">
        <v>0</v>
      </c>
      <c r="DQ35" s="13">
        <v>0</v>
      </c>
      <c r="DR35" s="57">
        <v>0</v>
      </c>
      <c r="DS35" s="58">
        <v>0</v>
      </c>
      <c r="DT35" s="13">
        <v>0</v>
      </c>
      <c r="DU35" s="57">
        <v>0</v>
      </c>
      <c r="DV35" s="58">
        <v>0</v>
      </c>
      <c r="DW35" s="13">
        <v>0</v>
      </c>
      <c r="DX35" s="57">
        <v>0</v>
      </c>
      <c r="DY35" s="58">
        <v>0</v>
      </c>
      <c r="DZ35" s="13">
        <v>0</v>
      </c>
      <c r="EA35" s="57">
        <v>0</v>
      </c>
      <c r="EB35" s="58">
        <v>0</v>
      </c>
      <c r="EC35" s="13">
        <v>0</v>
      </c>
      <c r="ED35" s="57">
        <v>0</v>
      </c>
      <c r="EE35" s="58">
        <v>0</v>
      </c>
      <c r="EF35" s="13">
        <v>0</v>
      </c>
      <c r="EG35" s="57">
        <v>0</v>
      </c>
      <c r="EH35" s="11">
        <f t="shared" si="6"/>
        <v>584</v>
      </c>
      <c r="EI35" s="17">
        <f t="shared" si="7"/>
        <v>6349</v>
      </c>
      <c r="EJ35" s="6"/>
      <c r="EK35" s="9"/>
      <c r="EL35" s="6"/>
      <c r="EM35" s="6"/>
      <c r="EN35" s="6"/>
      <c r="EO35" s="9"/>
      <c r="EP35" s="6"/>
      <c r="EQ35" s="6"/>
      <c r="ER35" s="1"/>
      <c r="ES35" s="2"/>
      <c r="ET35" s="1"/>
      <c r="EU35" s="1"/>
      <c r="EV35" s="1"/>
      <c r="EW35" s="2"/>
      <c r="EX35" s="1"/>
      <c r="EY35" s="1"/>
      <c r="EZ35" s="1"/>
      <c r="FA35" s="2"/>
      <c r="FB35" s="1"/>
      <c r="FC35" s="1"/>
      <c r="FD35" s="1"/>
      <c r="FE35" s="2"/>
      <c r="FF35" s="1"/>
      <c r="FG35" s="1"/>
      <c r="FH35" s="1"/>
      <c r="FI35" s="2"/>
      <c r="FJ35" s="1"/>
      <c r="FK35" s="1"/>
      <c r="FL35" s="1"/>
      <c r="FM35" s="2"/>
      <c r="FN35" s="1"/>
      <c r="FO35" s="1"/>
      <c r="FP35" s="1"/>
      <c r="FQ35" s="2"/>
      <c r="FR35" s="1"/>
      <c r="FS35" s="1"/>
      <c r="FT35" s="1"/>
      <c r="FU35" s="2"/>
      <c r="FV35" s="1"/>
      <c r="FW35" s="1"/>
      <c r="FX35" s="1"/>
      <c r="FY35" s="2"/>
      <c r="FZ35" s="1"/>
      <c r="GA35" s="1"/>
      <c r="GB35" s="1"/>
    </row>
    <row r="36" spans="1:259" x14ac:dyDescent="0.3">
      <c r="A36" s="72">
        <v>2011</v>
      </c>
      <c r="B36" s="73" t="s">
        <v>9</v>
      </c>
      <c r="C36" s="58">
        <v>0</v>
      </c>
      <c r="D36" s="13">
        <v>0</v>
      </c>
      <c r="E36" s="57">
        <v>0</v>
      </c>
      <c r="F36" s="58">
        <v>0</v>
      </c>
      <c r="G36" s="13">
        <v>0</v>
      </c>
      <c r="H36" s="57">
        <v>0</v>
      </c>
      <c r="I36" s="58">
        <v>0</v>
      </c>
      <c r="J36" s="13">
        <v>0</v>
      </c>
      <c r="K36" s="57">
        <v>0</v>
      </c>
      <c r="L36" s="58">
        <v>0</v>
      </c>
      <c r="M36" s="13">
        <v>0</v>
      </c>
      <c r="N36" s="57">
        <v>0</v>
      </c>
      <c r="O36" s="84">
        <v>626</v>
      </c>
      <c r="P36" s="19">
        <v>6411</v>
      </c>
      <c r="Q36" s="57">
        <f t="shared" si="133"/>
        <v>10241.214057507987</v>
      </c>
      <c r="R36" s="58">
        <v>0</v>
      </c>
      <c r="S36" s="13">
        <v>0</v>
      </c>
      <c r="T36" s="57">
        <v>0</v>
      </c>
      <c r="U36" s="58">
        <v>0</v>
      </c>
      <c r="V36" s="13">
        <v>0</v>
      </c>
      <c r="W36" s="57">
        <v>0</v>
      </c>
      <c r="X36" s="58">
        <v>0</v>
      </c>
      <c r="Y36" s="13">
        <v>0</v>
      </c>
      <c r="Z36" s="57">
        <v>0</v>
      </c>
      <c r="AA36" s="58">
        <v>0</v>
      </c>
      <c r="AB36" s="13">
        <v>0</v>
      </c>
      <c r="AC36" s="57">
        <v>0</v>
      </c>
      <c r="AD36" s="58">
        <v>0</v>
      </c>
      <c r="AE36" s="13">
        <v>0</v>
      </c>
      <c r="AF36" s="57">
        <f t="shared" si="125"/>
        <v>0</v>
      </c>
      <c r="AG36" s="58">
        <v>0</v>
      </c>
      <c r="AH36" s="13">
        <v>0</v>
      </c>
      <c r="AI36" s="57">
        <v>0</v>
      </c>
      <c r="AJ36" s="58">
        <v>0</v>
      </c>
      <c r="AK36" s="13">
        <v>0</v>
      </c>
      <c r="AL36" s="57">
        <v>0</v>
      </c>
      <c r="AM36" s="58">
        <v>0</v>
      </c>
      <c r="AN36" s="13">
        <v>0</v>
      </c>
      <c r="AO36" s="57">
        <v>0</v>
      </c>
      <c r="AP36" s="58">
        <v>0</v>
      </c>
      <c r="AQ36" s="13">
        <v>0</v>
      </c>
      <c r="AR36" s="57">
        <v>0</v>
      </c>
      <c r="AS36" s="58">
        <v>0</v>
      </c>
      <c r="AT36" s="13">
        <v>0</v>
      </c>
      <c r="AU36" s="57">
        <v>0</v>
      </c>
      <c r="AV36" s="58">
        <v>0</v>
      </c>
      <c r="AW36" s="13">
        <v>0</v>
      </c>
      <c r="AX36" s="57">
        <v>0</v>
      </c>
      <c r="AY36" s="58">
        <v>0</v>
      </c>
      <c r="AZ36" s="13">
        <v>0</v>
      </c>
      <c r="BA36" s="57">
        <v>0</v>
      </c>
      <c r="BB36" s="58">
        <v>0</v>
      </c>
      <c r="BC36" s="13">
        <v>0</v>
      </c>
      <c r="BD36" s="57">
        <v>0</v>
      </c>
      <c r="BE36" s="58">
        <v>0</v>
      </c>
      <c r="BF36" s="13">
        <v>0</v>
      </c>
      <c r="BG36" s="57">
        <v>0</v>
      </c>
      <c r="BH36" s="58">
        <v>0</v>
      </c>
      <c r="BI36" s="13">
        <v>0</v>
      </c>
      <c r="BJ36" s="57">
        <f t="shared" si="127"/>
        <v>0</v>
      </c>
      <c r="BK36" s="58">
        <v>0</v>
      </c>
      <c r="BL36" s="13">
        <v>0</v>
      </c>
      <c r="BM36" s="57">
        <v>0</v>
      </c>
      <c r="BN36" s="58">
        <v>0</v>
      </c>
      <c r="BO36" s="13">
        <v>0</v>
      </c>
      <c r="BP36" s="57">
        <v>0</v>
      </c>
      <c r="BQ36" s="58">
        <v>0</v>
      </c>
      <c r="BR36" s="13">
        <v>0</v>
      </c>
      <c r="BS36" s="57">
        <f t="shared" si="128"/>
        <v>0</v>
      </c>
      <c r="BT36" s="58">
        <v>0</v>
      </c>
      <c r="BU36" s="13">
        <v>0</v>
      </c>
      <c r="BV36" s="57">
        <v>0</v>
      </c>
      <c r="BW36" s="58">
        <v>0</v>
      </c>
      <c r="BX36" s="13">
        <v>0</v>
      </c>
      <c r="BY36" s="57">
        <v>0</v>
      </c>
      <c r="BZ36" s="58">
        <v>0</v>
      </c>
      <c r="CA36" s="13">
        <v>0</v>
      </c>
      <c r="CB36" s="57">
        <v>0</v>
      </c>
      <c r="CC36" s="58">
        <v>0</v>
      </c>
      <c r="CD36" s="13">
        <v>0</v>
      </c>
      <c r="CE36" s="57">
        <v>0</v>
      </c>
      <c r="CF36" s="58">
        <v>0</v>
      </c>
      <c r="CG36" s="13">
        <v>0</v>
      </c>
      <c r="CH36" s="57">
        <v>0</v>
      </c>
      <c r="CI36" s="58">
        <v>0</v>
      </c>
      <c r="CJ36" s="13">
        <v>0</v>
      </c>
      <c r="CK36" s="57">
        <v>0</v>
      </c>
      <c r="CL36" s="58">
        <v>0</v>
      </c>
      <c r="CM36" s="13">
        <v>0</v>
      </c>
      <c r="CN36" s="57">
        <v>0</v>
      </c>
      <c r="CO36" s="58">
        <v>0</v>
      </c>
      <c r="CP36" s="13">
        <v>0</v>
      </c>
      <c r="CQ36" s="57">
        <f t="shared" si="129"/>
        <v>0</v>
      </c>
      <c r="CR36" s="58">
        <v>0</v>
      </c>
      <c r="CS36" s="13">
        <v>0</v>
      </c>
      <c r="CT36" s="57">
        <v>0</v>
      </c>
      <c r="CU36" s="58"/>
      <c r="CV36" s="13"/>
      <c r="CW36" s="57"/>
      <c r="CX36" s="58">
        <v>0</v>
      </c>
      <c r="CY36" s="13">
        <v>0</v>
      </c>
      <c r="CZ36" s="57">
        <v>0</v>
      </c>
      <c r="DA36" s="58">
        <v>0</v>
      </c>
      <c r="DB36" s="13">
        <v>0</v>
      </c>
      <c r="DC36" s="57">
        <v>0</v>
      </c>
      <c r="DD36" s="58">
        <v>0</v>
      </c>
      <c r="DE36" s="13">
        <v>0</v>
      </c>
      <c r="DF36" s="57">
        <v>0</v>
      </c>
      <c r="DG36" s="58">
        <v>0</v>
      </c>
      <c r="DH36" s="13">
        <v>0</v>
      </c>
      <c r="DI36" s="57">
        <v>0</v>
      </c>
      <c r="DJ36" s="58">
        <v>0</v>
      </c>
      <c r="DK36" s="13">
        <v>0</v>
      </c>
      <c r="DL36" s="57">
        <v>0</v>
      </c>
      <c r="DM36" s="58">
        <v>0</v>
      </c>
      <c r="DN36" s="13">
        <v>3</v>
      </c>
      <c r="DO36" s="57">
        <v>0</v>
      </c>
      <c r="DP36" s="58">
        <v>0</v>
      </c>
      <c r="DQ36" s="13">
        <v>0</v>
      </c>
      <c r="DR36" s="57">
        <v>0</v>
      </c>
      <c r="DS36" s="58">
        <v>0</v>
      </c>
      <c r="DT36" s="13">
        <v>0</v>
      </c>
      <c r="DU36" s="57">
        <v>0</v>
      </c>
      <c r="DV36" s="58">
        <v>0</v>
      </c>
      <c r="DW36" s="13">
        <v>0</v>
      </c>
      <c r="DX36" s="57">
        <v>0</v>
      </c>
      <c r="DY36" s="58">
        <v>0</v>
      </c>
      <c r="DZ36" s="13">
        <v>0</v>
      </c>
      <c r="EA36" s="57">
        <v>0</v>
      </c>
      <c r="EB36" s="58">
        <v>0</v>
      </c>
      <c r="EC36" s="13">
        <v>0</v>
      </c>
      <c r="ED36" s="57">
        <v>0</v>
      </c>
      <c r="EE36" s="58">
        <v>0</v>
      </c>
      <c r="EF36" s="13">
        <v>0</v>
      </c>
      <c r="EG36" s="57">
        <v>0</v>
      </c>
      <c r="EH36" s="11">
        <f t="shared" si="6"/>
        <v>626</v>
      </c>
      <c r="EI36" s="17">
        <f t="shared" si="7"/>
        <v>6414</v>
      </c>
      <c r="EJ36" s="6"/>
      <c r="EK36" s="9"/>
      <c r="EL36" s="6"/>
      <c r="EM36" s="6"/>
      <c r="EN36" s="6"/>
      <c r="EO36" s="9"/>
      <c r="EP36" s="6"/>
      <c r="EQ36" s="6"/>
      <c r="ER36" s="1"/>
      <c r="ES36" s="2"/>
      <c r="ET36" s="1"/>
      <c r="EU36" s="1"/>
      <c r="EV36" s="1"/>
      <c r="EW36" s="2"/>
      <c r="EX36" s="1"/>
      <c r="EY36" s="1"/>
      <c r="EZ36" s="1"/>
      <c r="FA36" s="2"/>
      <c r="FB36" s="1"/>
      <c r="FC36" s="1"/>
      <c r="FD36" s="1"/>
      <c r="FE36" s="2"/>
      <c r="FF36" s="1"/>
      <c r="FG36" s="1"/>
      <c r="FH36" s="1"/>
      <c r="FI36" s="2"/>
      <c r="FJ36" s="1"/>
      <c r="FK36" s="1"/>
      <c r="FL36" s="1"/>
      <c r="FM36" s="2"/>
      <c r="FN36" s="1"/>
      <c r="FO36" s="1"/>
      <c r="FP36" s="1"/>
      <c r="FQ36" s="2"/>
      <c r="FR36" s="1"/>
      <c r="FS36" s="1"/>
      <c r="FT36" s="1"/>
      <c r="FU36" s="2"/>
      <c r="FV36" s="1"/>
      <c r="FW36" s="1"/>
      <c r="FX36" s="1"/>
      <c r="FY36" s="2"/>
      <c r="FZ36" s="1"/>
      <c r="GA36" s="1"/>
      <c r="GB36" s="1"/>
    </row>
    <row r="37" spans="1:259" x14ac:dyDescent="0.3">
      <c r="A37" s="72">
        <v>2011</v>
      </c>
      <c r="B37" s="73" t="s">
        <v>10</v>
      </c>
      <c r="C37" s="84">
        <v>276</v>
      </c>
      <c r="D37" s="19">
        <v>2892</v>
      </c>
      <c r="E37" s="57">
        <f t="shared" ref="E37:E43" si="134">D37/C37*1000</f>
        <v>10478.260869565216</v>
      </c>
      <c r="F37" s="58">
        <v>2</v>
      </c>
      <c r="G37" s="13">
        <v>47</v>
      </c>
      <c r="H37" s="57">
        <f t="shared" ref="H37" si="135">G37/F37*1000</f>
        <v>23500</v>
      </c>
      <c r="I37" s="58">
        <v>0</v>
      </c>
      <c r="J37" s="13">
        <v>0</v>
      </c>
      <c r="K37" s="57">
        <v>0</v>
      </c>
      <c r="L37" s="58">
        <v>0</v>
      </c>
      <c r="M37" s="13">
        <v>0</v>
      </c>
      <c r="N37" s="57">
        <v>0</v>
      </c>
      <c r="O37" s="84">
        <v>225</v>
      </c>
      <c r="P37" s="19">
        <v>2309</v>
      </c>
      <c r="Q37" s="57">
        <f t="shared" si="133"/>
        <v>10262.222222222223</v>
      </c>
      <c r="R37" s="58">
        <v>0</v>
      </c>
      <c r="S37" s="13">
        <v>0</v>
      </c>
      <c r="T37" s="57">
        <v>0</v>
      </c>
      <c r="U37" s="58">
        <v>0</v>
      </c>
      <c r="V37" s="13">
        <v>0</v>
      </c>
      <c r="W37" s="57">
        <v>0</v>
      </c>
      <c r="X37" s="58">
        <v>0</v>
      </c>
      <c r="Y37" s="13">
        <v>0</v>
      </c>
      <c r="Z37" s="57">
        <v>0</v>
      </c>
      <c r="AA37" s="58">
        <v>0</v>
      </c>
      <c r="AB37" s="13">
        <v>0</v>
      </c>
      <c r="AC37" s="57">
        <v>0</v>
      </c>
      <c r="AD37" s="58">
        <v>0</v>
      </c>
      <c r="AE37" s="13">
        <v>0</v>
      </c>
      <c r="AF37" s="57">
        <f t="shared" si="125"/>
        <v>0</v>
      </c>
      <c r="AG37" s="58">
        <v>0</v>
      </c>
      <c r="AH37" s="13">
        <v>0</v>
      </c>
      <c r="AI37" s="57">
        <v>0</v>
      </c>
      <c r="AJ37" s="58">
        <v>0</v>
      </c>
      <c r="AK37" s="13">
        <v>0</v>
      </c>
      <c r="AL37" s="57">
        <v>0</v>
      </c>
      <c r="AM37" s="58">
        <v>0</v>
      </c>
      <c r="AN37" s="13">
        <v>0</v>
      </c>
      <c r="AO37" s="57">
        <v>0</v>
      </c>
      <c r="AP37" s="58">
        <v>0</v>
      </c>
      <c r="AQ37" s="13">
        <v>0</v>
      </c>
      <c r="AR37" s="57">
        <v>0</v>
      </c>
      <c r="AS37" s="58">
        <v>0</v>
      </c>
      <c r="AT37" s="13">
        <v>0</v>
      </c>
      <c r="AU37" s="57">
        <v>0</v>
      </c>
      <c r="AV37" s="58">
        <v>0</v>
      </c>
      <c r="AW37" s="13">
        <v>0</v>
      </c>
      <c r="AX37" s="57">
        <v>0</v>
      </c>
      <c r="AY37" s="58">
        <v>0</v>
      </c>
      <c r="AZ37" s="13">
        <v>0</v>
      </c>
      <c r="BA37" s="57">
        <v>0</v>
      </c>
      <c r="BB37" s="58">
        <v>0</v>
      </c>
      <c r="BC37" s="13">
        <v>0</v>
      </c>
      <c r="BD37" s="57">
        <v>0</v>
      </c>
      <c r="BE37" s="58">
        <v>0</v>
      </c>
      <c r="BF37" s="13">
        <v>0</v>
      </c>
      <c r="BG37" s="57">
        <v>0</v>
      </c>
      <c r="BH37" s="58">
        <v>0</v>
      </c>
      <c r="BI37" s="13">
        <v>0</v>
      </c>
      <c r="BJ37" s="57">
        <f t="shared" si="127"/>
        <v>0</v>
      </c>
      <c r="BK37" s="58">
        <v>0</v>
      </c>
      <c r="BL37" s="13">
        <v>0</v>
      </c>
      <c r="BM37" s="57">
        <v>0</v>
      </c>
      <c r="BN37" s="58">
        <v>0</v>
      </c>
      <c r="BO37" s="13">
        <v>0</v>
      </c>
      <c r="BP37" s="57">
        <v>0</v>
      </c>
      <c r="BQ37" s="58">
        <v>0</v>
      </c>
      <c r="BR37" s="13">
        <v>0</v>
      </c>
      <c r="BS37" s="57">
        <f t="shared" si="128"/>
        <v>0</v>
      </c>
      <c r="BT37" s="58">
        <v>0</v>
      </c>
      <c r="BU37" s="13">
        <v>0</v>
      </c>
      <c r="BV37" s="57">
        <v>0</v>
      </c>
      <c r="BW37" s="58">
        <v>0</v>
      </c>
      <c r="BX37" s="13">
        <v>0</v>
      </c>
      <c r="BY37" s="57">
        <v>0</v>
      </c>
      <c r="BZ37" s="58">
        <v>0</v>
      </c>
      <c r="CA37" s="13">
        <v>0</v>
      </c>
      <c r="CB37" s="57">
        <v>0</v>
      </c>
      <c r="CC37" s="58">
        <v>0</v>
      </c>
      <c r="CD37" s="13">
        <v>0</v>
      </c>
      <c r="CE37" s="57">
        <v>0</v>
      </c>
      <c r="CF37" s="58">
        <v>0</v>
      </c>
      <c r="CG37" s="13">
        <v>0</v>
      </c>
      <c r="CH37" s="57">
        <v>0</v>
      </c>
      <c r="CI37" s="58">
        <v>0</v>
      </c>
      <c r="CJ37" s="13">
        <v>0</v>
      </c>
      <c r="CK37" s="57">
        <v>0</v>
      </c>
      <c r="CL37" s="58">
        <v>0</v>
      </c>
      <c r="CM37" s="13">
        <v>0</v>
      </c>
      <c r="CN37" s="57">
        <v>0</v>
      </c>
      <c r="CO37" s="58">
        <v>0</v>
      </c>
      <c r="CP37" s="13">
        <v>0</v>
      </c>
      <c r="CQ37" s="57">
        <f t="shared" si="129"/>
        <v>0</v>
      </c>
      <c r="CR37" s="58">
        <v>0</v>
      </c>
      <c r="CS37" s="13">
        <v>0</v>
      </c>
      <c r="CT37" s="57">
        <v>0</v>
      </c>
      <c r="CU37" s="84"/>
      <c r="CV37" s="19"/>
      <c r="CW37" s="57"/>
      <c r="CX37" s="84">
        <v>1</v>
      </c>
      <c r="CY37" s="19">
        <v>71</v>
      </c>
      <c r="CZ37" s="57">
        <f t="shared" ref="CZ37" si="136">CY37/CX37*1000</f>
        <v>71000</v>
      </c>
      <c r="DA37" s="84">
        <v>0</v>
      </c>
      <c r="DB37" s="19">
        <v>0</v>
      </c>
      <c r="DC37" s="57">
        <v>0</v>
      </c>
      <c r="DD37" s="84">
        <v>0</v>
      </c>
      <c r="DE37" s="19">
        <v>0</v>
      </c>
      <c r="DF37" s="57">
        <v>0</v>
      </c>
      <c r="DG37" s="58">
        <v>0</v>
      </c>
      <c r="DH37" s="13">
        <v>0</v>
      </c>
      <c r="DI37" s="57">
        <v>0</v>
      </c>
      <c r="DJ37" s="58">
        <v>0</v>
      </c>
      <c r="DK37" s="13">
        <v>0</v>
      </c>
      <c r="DL37" s="57">
        <v>0</v>
      </c>
      <c r="DM37" s="58">
        <v>0</v>
      </c>
      <c r="DN37" s="13">
        <v>0</v>
      </c>
      <c r="DO37" s="57">
        <v>0</v>
      </c>
      <c r="DP37" s="58">
        <v>0</v>
      </c>
      <c r="DQ37" s="13">
        <v>0</v>
      </c>
      <c r="DR37" s="57">
        <v>0</v>
      </c>
      <c r="DS37" s="58">
        <v>0</v>
      </c>
      <c r="DT37" s="13">
        <v>0</v>
      </c>
      <c r="DU37" s="57">
        <v>0</v>
      </c>
      <c r="DV37" s="58">
        <v>0</v>
      </c>
      <c r="DW37" s="13">
        <v>0</v>
      </c>
      <c r="DX37" s="57">
        <v>0</v>
      </c>
      <c r="DY37" s="58">
        <v>0</v>
      </c>
      <c r="DZ37" s="13">
        <v>0</v>
      </c>
      <c r="EA37" s="57">
        <v>0</v>
      </c>
      <c r="EB37" s="58">
        <v>0</v>
      </c>
      <c r="EC37" s="13">
        <v>0</v>
      </c>
      <c r="ED37" s="57">
        <v>0</v>
      </c>
      <c r="EE37" s="58">
        <v>0</v>
      </c>
      <c r="EF37" s="13">
        <v>0</v>
      </c>
      <c r="EG37" s="57">
        <v>0</v>
      </c>
      <c r="EH37" s="11">
        <f t="shared" si="6"/>
        <v>504</v>
      </c>
      <c r="EI37" s="17">
        <f t="shared" si="7"/>
        <v>5319</v>
      </c>
      <c r="EJ37" s="6"/>
      <c r="EK37" s="9"/>
      <c r="EL37" s="6"/>
      <c r="EM37" s="6"/>
      <c r="EN37" s="6"/>
      <c r="EO37" s="9"/>
      <c r="EP37" s="6"/>
      <c r="EQ37" s="6"/>
      <c r="ER37" s="1"/>
      <c r="ES37" s="2"/>
      <c r="ET37" s="1"/>
      <c r="EU37" s="1"/>
      <c r="EV37" s="1"/>
      <c r="EW37" s="2"/>
      <c r="EX37" s="1"/>
      <c r="EY37" s="1"/>
      <c r="EZ37" s="1"/>
      <c r="FA37" s="2"/>
      <c r="FB37" s="1"/>
      <c r="FC37" s="1"/>
      <c r="FD37" s="1"/>
      <c r="FE37" s="2"/>
      <c r="FF37" s="1"/>
      <c r="FG37" s="1"/>
      <c r="FH37" s="1"/>
      <c r="FI37" s="2"/>
      <c r="FJ37" s="1"/>
      <c r="FK37" s="1"/>
      <c r="FL37" s="1"/>
      <c r="FM37" s="2"/>
      <c r="FN37" s="1"/>
      <c r="FO37" s="1"/>
      <c r="FP37" s="1"/>
      <c r="FQ37" s="2"/>
      <c r="FR37" s="1"/>
      <c r="FS37" s="1"/>
      <c r="FT37" s="1"/>
      <c r="FU37" s="2"/>
      <c r="FV37" s="1"/>
      <c r="FW37" s="1"/>
      <c r="FX37" s="1"/>
      <c r="FY37" s="2"/>
      <c r="FZ37" s="1"/>
      <c r="GA37" s="1"/>
      <c r="GB37" s="1"/>
    </row>
    <row r="38" spans="1:259" x14ac:dyDescent="0.3">
      <c r="A38" s="72">
        <v>2011</v>
      </c>
      <c r="B38" s="73" t="s">
        <v>11</v>
      </c>
      <c r="C38" s="84">
        <v>100</v>
      </c>
      <c r="D38" s="19">
        <v>1115</v>
      </c>
      <c r="E38" s="57">
        <f t="shared" si="134"/>
        <v>11150</v>
      </c>
      <c r="F38" s="58">
        <v>0</v>
      </c>
      <c r="G38" s="13">
        <v>0</v>
      </c>
      <c r="H38" s="57">
        <v>0</v>
      </c>
      <c r="I38" s="58">
        <v>0</v>
      </c>
      <c r="J38" s="13">
        <v>0</v>
      </c>
      <c r="K38" s="57">
        <v>0</v>
      </c>
      <c r="L38" s="58">
        <v>0</v>
      </c>
      <c r="M38" s="13">
        <v>0</v>
      </c>
      <c r="N38" s="57">
        <v>0</v>
      </c>
      <c r="O38" s="84">
        <v>401</v>
      </c>
      <c r="P38" s="19">
        <v>4192</v>
      </c>
      <c r="Q38" s="57">
        <f t="shared" si="133"/>
        <v>10453.865336658355</v>
      </c>
      <c r="R38" s="84">
        <v>7</v>
      </c>
      <c r="S38" s="19">
        <v>85</v>
      </c>
      <c r="T38" s="57">
        <f t="shared" ref="T38:T43" si="137">S38/R38*1000</f>
        <v>12142.857142857143</v>
      </c>
      <c r="U38" s="58">
        <v>0</v>
      </c>
      <c r="V38" s="13">
        <v>0</v>
      </c>
      <c r="W38" s="57">
        <v>0</v>
      </c>
      <c r="X38" s="58">
        <v>0</v>
      </c>
      <c r="Y38" s="13">
        <v>0</v>
      </c>
      <c r="Z38" s="57">
        <v>0</v>
      </c>
      <c r="AA38" s="58">
        <v>0</v>
      </c>
      <c r="AB38" s="13">
        <v>0</v>
      </c>
      <c r="AC38" s="57">
        <v>0</v>
      </c>
      <c r="AD38" s="58">
        <v>0</v>
      </c>
      <c r="AE38" s="13">
        <v>0</v>
      </c>
      <c r="AF38" s="57">
        <f t="shared" si="125"/>
        <v>0</v>
      </c>
      <c r="AG38" s="58">
        <v>0</v>
      </c>
      <c r="AH38" s="13">
        <v>0</v>
      </c>
      <c r="AI38" s="57">
        <v>0</v>
      </c>
      <c r="AJ38" s="58">
        <v>0</v>
      </c>
      <c r="AK38" s="13">
        <v>0</v>
      </c>
      <c r="AL38" s="57">
        <v>0</v>
      </c>
      <c r="AM38" s="58">
        <v>0</v>
      </c>
      <c r="AN38" s="13">
        <v>0</v>
      </c>
      <c r="AO38" s="57">
        <v>0</v>
      </c>
      <c r="AP38" s="58">
        <v>0</v>
      </c>
      <c r="AQ38" s="13">
        <v>0</v>
      </c>
      <c r="AR38" s="57">
        <v>0</v>
      </c>
      <c r="AS38" s="58">
        <v>0</v>
      </c>
      <c r="AT38" s="13">
        <v>0</v>
      </c>
      <c r="AU38" s="57">
        <v>0</v>
      </c>
      <c r="AV38" s="58">
        <v>0</v>
      </c>
      <c r="AW38" s="13">
        <v>0</v>
      </c>
      <c r="AX38" s="57">
        <v>0</v>
      </c>
      <c r="AY38" s="58">
        <v>0</v>
      </c>
      <c r="AZ38" s="13">
        <v>0</v>
      </c>
      <c r="BA38" s="57">
        <v>0</v>
      </c>
      <c r="BB38" s="58">
        <v>0</v>
      </c>
      <c r="BC38" s="13">
        <v>0</v>
      </c>
      <c r="BD38" s="57">
        <v>0</v>
      </c>
      <c r="BE38" s="58">
        <v>0</v>
      </c>
      <c r="BF38" s="13">
        <v>0</v>
      </c>
      <c r="BG38" s="57">
        <v>0</v>
      </c>
      <c r="BH38" s="58">
        <v>0</v>
      </c>
      <c r="BI38" s="13">
        <v>0</v>
      </c>
      <c r="BJ38" s="57">
        <f t="shared" si="127"/>
        <v>0</v>
      </c>
      <c r="BK38" s="58">
        <v>0</v>
      </c>
      <c r="BL38" s="13">
        <v>0</v>
      </c>
      <c r="BM38" s="57">
        <v>0</v>
      </c>
      <c r="BN38" s="58">
        <v>0</v>
      </c>
      <c r="BO38" s="13">
        <v>0</v>
      </c>
      <c r="BP38" s="57">
        <v>0</v>
      </c>
      <c r="BQ38" s="58">
        <v>0</v>
      </c>
      <c r="BR38" s="13">
        <v>0</v>
      </c>
      <c r="BS38" s="57">
        <f t="shared" si="128"/>
        <v>0</v>
      </c>
      <c r="BT38" s="58">
        <v>0</v>
      </c>
      <c r="BU38" s="13">
        <v>0</v>
      </c>
      <c r="BV38" s="57">
        <v>0</v>
      </c>
      <c r="BW38" s="58">
        <v>0</v>
      </c>
      <c r="BX38" s="13">
        <v>0</v>
      </c>
      <c r="BY38" s="57">
        <v>0</v>
      </c>
      <c r="BZ38" s="58">
        <v>0</v>
      </c>
      <c r="CA38" s="13">
        <v>0</v>
      </c>
      <c r="CB38" s="57">
        <v>0</v>
      </c>
      <c r="CC38" s="58">
        <v>0</v>
      </c>
      <c r="CD38" s="13">
        <v>0</v>
      </c>
      <c r="CE38" s="57">
        <v>0</v>
      </c>
      <c r="CF38" s="58">
        <v>0</v>
      </c>
      <c r="CG38" s="13">
        <v>0</v>
      </c>
      <c r="CH38" s="57">
        <v>0</v>
      </c>
      <c r="CI38" s="58">
        <v>0</v>
      </c>
      <c r="CJ38" s="13">
        <v>0</v>
      </c>
      <c r="CK38" s="57">
        <v>0</v>
      </c>
      <c r="CL38" s="58">
        <v>0</v>
      </c>
      <c r="CM38" s="13">
        <v>0</v>
      </c>
      <c r="CN38" s="57">
        <v>0</v>
      </c>
      <c r="CO38" s="58">
        <v>0</v>
      </c>
      <c r="CP38" s="13">
        <v>0</v>
      </c>
      <c r="CQ38" s="57">
        <f t="shared" si="129"/>
        <v>0</v>
      </c>
      <c r="CR38" s="58">
        <v>0</v>
      </c>
      <c r="CS38" s="13">
        <v>0</v>
      </c>
      <c r="CT38" s="57">
        <v>0</v>
      </c>
      <c r="CU38" s="58"/>
      <c r="CV38" s="13"/>
      <c r="CW38" s="57"/>
      <c r="CX38" s="58">
        <v>0</v>
      </c>
      <c r="CY38" s="13">
        <v>0</v>
      </c>
      <c r="CZ38" s="57">
        <v>0</v>
      </c>
      <c r="DA38" s="58">
        <v>0</v>
      </c>
      <c r="DB38" s="13">
        <v>0</v>
      </c>
      <c r="DC38" s="57">
        <v>0</v>
      </c>
      <c r="DD38" s="58">
        <v>0</v>
      </c>
      <c r="DE38" s="13">
        <v>0</v>
      </c>
      <c r="DF38" s="57">
        <v>0</v>
      </c>
      <c r="DG38" s="58">
        <v>0</v>
      </c>
      <c r="DH38" s="13">
        <v>0</v>
      </c>
      <c r="DI38" s="57">
        <v>0</v>
      </c>
      <c r="DJ38" s="58">
        <v>0</v>
      </c>
      <c r="DK38" s="13">
        <v>0</v>
      </c>
      <c r="DL38" s="57">
        <v>0</v>
      </c>
      <c r="DM38" s="58">
        <v>0</v>
      </c>
      <c r="DN38" s="13">
        <v>0</v>
      </c>
      <c r="DO38" s="57">
        <v>0</v>
      </c>
      <c r="DP38" s="58">
        <v>0</v>
      </c>
      <c r="DQ38" s="13">
        <v>0</v>
      </c>
      <c r="DR38" s="57">
        <v>0</v>
      </c>
      <c r="DS38" s="58">
        <v>0</v>
      </c>
      <c r="DT38" s="13">
        <v>0</v>
      </c>
      <c r="DU38" s="57">
        <v>0</v>
      </c>
      <c r="DV38" s="58">
        <v>0</v>
      </c>
      <c r="DW38" s="13">
        <v>0</v>
      </c>
      <c r="DX38" s="57">
        <v>0</v>
      </c>
      <c r="DY38" s="58">
        <v>0</v>
      </c>
      <c r="DZ38" s="13">
        <v>0</v>
      </c>
      <c r="EA38" s="57">
        <v>0</v>
      </c>
      <c r="EB38" s="58">
        <v>0</v>
      </c>
      <c r="EC38" s="13">
        <v>0</v>
      </c>
      <c r="ED38" s="57">
        <v>0</v>
      </c>
      <c r="EE38" s="58">
        <v>0</v>
      </c>
      <c r="EF38" s="13">
        <v>0</v>
      </c>
      <c r="EG38" s="57">
        <v>0</v>
      </c>
      <c r="EH38" s="11">
        <f t="shared" ref="EH38:EH70" si="138">C38+F38+O38+R38+U38+X38+AG38+AJ38+AP38+AS38+AV38+AY38+BB38+BK38+BW38+BZ38+CC38+CI38+CR38+CX38+DD38+DJ38+DM38+DP38+DS38+DV38+EE38</f>
        <v>508</v>
      </c>
      <c r="EI38" s="17">
        <f t="shared" ref="EI38:EI70" si="139">D38+G38+P38+S38+V38+Y38+AH38+AK38+AQ38+AT38+AW38+AZ38+BC38+BL38+BX38+CA38+CD38+CJ38+CS38+CY38+DE38+DK38+DN38+DQ38+DT38+DW38+EF38</f>
        <v>5392</v>
      </c>
      <c r="EJ38" s="6"/>
      <c r="EK38" s="9"/>
      <c r="EL38" s="6"/>
      <c r="EM38" s="6"/>
      <c r="EN38" s="6"/>
      <c r="EO38" s="9"/>
      <c r="EP38" s="6"/>
      <c r="EQ38" s="6"/>
      <c r="ER38" s="1"/>
      <c r="ES38" s="2"/>
      <c r="ET38" s="1"/>
      <c r="EU38" s="1"/>
      <c r="EV38" s="1"/>
      <c r="EW38" s="2"/>
      <c r="EX38" s="1"/>
      <c r="EY38" s="1"/>
      <c r="EZ38" s="1"/>
      <c r="FA38" s="2"/>
      <c r="FB38" s="1"/>
      <c r="FC38" s="1"/>
      <c r="FD38" s="1"/>
      <c r="FE38" s="2"/>
      <c r="FF38" s="1"/>
      <c r="FG38" s="1"/>
      <c r="FH38" s="1"/>
      <c r="FI38" s="2"/>
      <c r="FJ38" s="1"/>
      <c r="FK38" s="1"/>
      <c r="FL38" s="1"/>
      <c r="FM38" s="2"/>
      <c r="FN38" s="1"/>
      <c r="FO38" s="1"/>
      <c r="FP38" s="1"/>
      <c r="FQ38" s="2"/>
      <c r="FR38" s="1"/>
      <c r="FS38" s="1"/>
      <c r="FT38" s="1"/>
      <c r="FU38" s="2"/>
      <c r="FV38" s="1"/>
      <c r="FW38" s="1"/>
      <c r="FX38" s="1"/>
      <c r="FY38" s="2"/>
      <c r="FZ38" s="1"/>
      <c r="GA38" s="1"/>
      <c r="GB38" s="1"/>
    </row>
    <row r="39" spans="1:259" x14ac:dyDescent="0.3">
      <c r="A39" s="72">
        <v>2011</v>
      </c>
      <c r="B39" s="73" t="s">
        <v>12</v>
      </c>
      <c r="C39" s="84">
        <v>50</v>
      </c>
      <c r="D39" s="19">
        <v>683</v>
      </c>
      <c r="E39" s="57">
        <f t="shared" si="134"/>
        <v>13660</v>
      </c>
      <c r="F39" s="58">
        <v>0</v>
      </c>
      <c r="G39" s="13">
        <v>0</v>
      </c>
      <c r="H39" s="57">
        <v>0</v>
      </c>
      <c r="I39" s="58">
        <v>0</v>
      </c>
      <c r="J39" s="13">
        <v>0</v>
      </c>
      <c r="K39" s="57">
        <v>0</v>
      </c>
      <c r="L39" s="58">
        <v>0</v>
      </c>
      <c r="M39" s="13">
        <v>0</v>
      </c>
      <c r="N39" s="57">
        <v>0</v>
      </c>
      <c r="O39" s="84">
        <v>125</v>
      </c>
      <c r="P39" s="19">
        <v>1327</v>
      </c>
      <c r="Q39" s="57">
        <f t="shared" si="133"/>
        <v>10616</v>
      </c>
      <c r="R39" s="84">
        <v>9</v>
      </c>
      <c r="S39" s="19">
        <v>104</v>
      </c>
      <c r="T39" s="57">
        <f t="shared" si="137"/>
        <v>11555.555555555555</v>
      </c>
      <c r="U39" s="58">
        <v>0</v>
      </c>
      <c r="V39" s="13">
        <v>0</v>
      </c>
      <c r="W39" s="57">
        <v>0</v>
      </c>
      <c r="X39" s="58">
        <v>0</v>
      </c>
      <c r="Y39" s="13">
        <v>0</v>
      </c>
      <c r="Z39" s="57">
        <v>0</v>
      </c>
      <c r="AA39" s="58">
        <v>0</v>
      </c>
      <c r="AB39" s="13">
        <v>0</v>
      </c>
      <c r="AC39" s="57">
        <v>0</v>
      </c>
      <c r="AD39" s="58">
        <v>0</v>
      </c>
      <c r="AE39" s="13">
        <v>0</v>
      </c>
      <c r="AF39" s="57">
        <f t="shared" si="125"/>
        <v>0</v>
      </c>
      <c r="AG39" s="58">
        <v>0</v>
      </c>
      <c r="AH39" s="13">
        <v>0</v>
      </c>
      <c r="AI39" s="57">
        <v>0</v>
      </c>
      <c r="AJ39" s="58">
        <v>0</v>
      </c>
      <c r="AK39" s="13">
        <v>0</v>
      </c>
      <c r="AL39" s="57">
        <v>0</v>
      </c>
      <c r="AM39" s="58">
        <v>0</v>
      </c>
      <c r="AN39" s="13">
        <v>0</v>
      </c>
      <c r="AO39" s="57">
        <v>0</v>
      </c>
      <c r="AP39" s="58">
        <v>0</v>
      </c>
      <c r="AQ39" s="13">
        <v>0</v>
      </c>
      <c r="AR39" s="57">
        <v>0</v>
      </c>
      <c r="AS39" s="58">
        <v>0</v>
      </c>
      <c r="AT39" s="13">
        <v>0</v>
      </c>
      <c r="AU39" s="57">
        <v>0</v>
      </c>
      <c r="AV39" s="58">
        <v>0</v>
      </c>
      <c r="AW39" s="13">
        <v>0</v>
      </c>
      <c r="AX39" s="57">
        <v>0</v>
      </c>
      <c r="AY39" s="58">
        <v>0</v>
      </c>
      <c r="AZ39" s="13">
        <v>0</v>
      </c>
      <c r="BA39" s="57">
        <v>0</v>
      </c>
      <c r="BB39" s="58">
        <v>0</v>
      </c>
      <c r="BC39" s="13">
        <v>0</v>
      </c>
      <c r="BD39" s="57">
        <v>0</v>
      </c>
      <c r="BE39" s="58">
        <v>0</v>
      </c>
      <c r="BF39" s="13">
        <v>0</v>
      </c>
      <c r="BG39" s="57">
        <v>0</v>
      </c>
      <c r="BH39" s="58">
        <v>0</v>
      </c>
      <c r="BI39" s="13">
        <v>0</v>
      </c>
      <c r="BJ39" s="57">
        <f t="shared" si="127"/>
        <v>0</v>
      </c>
      <c r="BK39" s="58">
        <v>0</v>
      </c>
      <c r="BL39" s="13">
        <v>0</v>
      </c>
      <c r="BM39" s="57">
        <v>0</v>
      </c>
      <c r="BN39" s="58">
        <v>0</v>
      </c>
      <c r="BO39" s="13">
        <v>0</v>
      </c>
      <c r="BP39" s="57">
        <v>0</v>
      </c>
      <c r="BQ39" s="58">
        <v>0</v>
      </c>
      <c r="BR39" s="13">
        <v>0</v>
      </c>
      <c r="BS39" s="57">
        <f t="shared" si="128"/>
        <v>0</v>
      </c>
      <c r="BT39" s="58">
        <v>0</v>
      </c>
      <c r="BU39" s="13">
        <v>0</v>
      </c>
      <c r="BV39" s="57">
        <v>0</v>
      </c>
      <c r="BW39" s="65">
        <v>0</v>
      </c>
      <c r="BX39" s="14">
        <v>0</v>
      </c>
      <c r="BY39" s="57">
        <v>0</v>
      </c>
      <c r="BZ39" s="58">
        <v>0</v>
      </c>
      <c r="CA39" s="13">
        <v>0</v>
      </c>
      <c r="CB39" s="57">
        <v>0</v>
      </c>
      <c r="CC39" s="58">
        <v>0</v>
      </c>
      <c r="CD39" s="13">
        <v>0</v>
      </c>
      <c r="CE39" s="57">
        <v>0</v>
      </c>
      <c r="CF39" s="58">
        <v>0</v>
      </c>
      <c r="CG39" s="13">
        <v>0</v>
      </c>
      <c r="CH39" s="57">
        <v>0</v>
      </c>
      <c r="CI39" s="58">
        <v>0</v>
      </c>
      <c r="CJ39" s="13">
        <v>0</v>
      </c>
      <c r="CK39" s="57">
        <v>0</v>
      </c>
      <c r="CL39" s="58">
        <v>0</v>
      </c>
      <c r="CM39" s="13">
        <v>0</v>
      </c>
      <c r="CN39" s="57">
        <v>0</v>
      </c>
      <c r="CO39" s="58">
        <v>0</v>
      </c>
      <c r="CP39" s="13">
        <v>0</v>
      </c>
      <c r="CQ39" s="57">
        <f t="shared" si="129"/>
        <v>0</v>
      </c>
      <c r="CR39" s="58">
        <v>0</v>
      </c>
      <c r="CS39" s="13">
        <v>0</v>
      </c>
      <c r="CT39" s="57">
        <v>0</v>
      </c>
      <c r="CU39" s="84"/>
      <c r="CV39" s="19"/>
      <c r="CW39" s="57"/>
      <c r="CX39" s="84">
        <v>4</v>
      </c>
      <c r="CY39" s="19">
        <v>237</v>
      </c>
      <c r="CZ39" s="57">
        <f t="shared" ref="CZ39:CZ41" si="140">CY39/CX39*1000</f>
        <v>59250</v>
      </c>
      <c r="DA39" s="84">
        <v>0</v>
      </c>
      <c r="DB39" s="19">
        <v>0</v>
      </c>
      <c r="DC39" s="57">
        <v>0</v>
      </c>
      <c r="DD39" s="84">
        <v>0</v>
      </c>
      <c r="DE39" s="19">
        <v>0</v>
      </c>
      <c r="DF39" s="57">
        <v>0</v>
      </c>
      <c r="DG39" s="58">
        <v>0</v>
      </c>
      <c r="DH39" s="13">
        <v>0</v>
      </c>
      <c r="DI39" s="57">
        <v>0</v>
      </c>
      <c r="DJ39" s="58">
        <v>0</v>
      </c>
      <c r="DK39" s="13">
        <v>0</v>
      </c>
      <c r="DL39" s="57">
        <v>0</v>
      </c>
      <c r="DM39" s="58">
        <v>0</v>
      </c>
      <c r="DN39" s="13">
        <v>16</v>
      </c>
      <c r="DO39" s="57">
        <v>0</v>
      </c>
      <c r="DP39" s="58">
        <v>0</v>
      </c>
      <c r="DQ39" s="13">
        <v>0</v>
      </c>
      <c r="DR39" s="57">
        <v>0</v>
      </c>
      <c r="DS39" s="58">
        <v>0</v>
      </c>
      <c r="DT39" s="13">
        <v>0</v>
      </c>
      <c r="DU39" s="57">
        <v>0</v>
      </c>
      <c r="DV39" s="58">
        <v>0</v>
      </c>
      <c r="DW39" s="13">
        <v>0</v>
      </c>
      <c r="DX39" s="57">
        <v>0</v>
      </c>
      <c r="DY39" s="58">
        <v>0</v>
      </c>
      <c r="DZ39" s="13">
        <v>0</v>
      </c>
      <c r="EA39" s="57">
        <v>0</v>
      </c>
      <c r="EB39" s="58">
        <v>0</v>
      </c>
      <c r="EC39" s="13">
        <v>0</v>
      </c>
      <c r="ED39" s="57">
        <v>0</v>
      </c>
      <c r="EE39" s="58">
        <v>0</v>
      </c>
      <c r="EF39" s="13">
        <v>0</v>
      </c>
      <c r="EG39" s="57">
        <v>0</v>
      </c>
      <c r="EH39" s="11">
        <f t="shared" si="138"/>
        <v>188</v>
      </c>
      <c r="EI39" s="17">
        <f t="shared" si="139"/>
        <v>2367</v>
      </c>
      <c r="EJ39" s="6"/>
      <c r="EK39" s="9"/>
      <c r="EL39" s="6"/>
      <c r="EM39" s="6"/>
      <c r="EN39" s="6"/>
      <c r="EO39" s="9"/>
      <c r="EP39" s="6"/>
      <c r="EQ39" s="6"/>
      <c r="ER39" s="1"/>
      <c r="ES39" s="2"/>
      <c r="ET39" s="1"/>
      <c r="EU39" s="1"/>
      <c r="EV39" s="1"/>
      <c r="EW39" s="2"/>
      <c r="EX39" s="1"/>
      <c r="EY39" s="1"/>
      <c r="EZ39" s="1"/>
      <c r="FA39" s="2"/>
      <c r="FB39" s="1"/>
      <c r="FC39" s="1"/>
      <c r="FD39" s="1"/>
      <c r="FE39" s="2"/>
      <c r="FF39" s="1"/>
      <c r="FG39" s="1"/>
      <c r="FH39" s="1"/>
      <c r="FI39" s="2"/>
      <c r="FJ39" s="1"/>
      <c r="FK39" s="1"/>
      <c r="FL39" s="1"/>
      <c r="FM39" s="2"/>
      <c r="FN39" s="1"/>
      <c r="FO39" s="1"/>
      <c r="FP39" s="1"/>
      <c r="FQ39" s="2"/>
      <c r="FR39" s="1"/>
      <c r="FS39" s="1"/>
      <c r="FT39" s="1"/>
      <c r="FU39" s="2"/>
      <c r="FV39" s="1"/>
      <c r="FW39" s="1"/>
      <c r="FX39" s="1"/>
      <c r="FY39" s="2"/>
      <c r="FZ39" s="1"/>
      <c r="GA39" s="1"/>
      <c r="GB39" s="1"/>
    </row>
    <row r="40" spans="1:259" x14ac:dyDescent="0.3">
      <c r="A40" s="72">
        <v>2011</v>
      </c>
      <c r="B40" s="73" t="s">
        <v>13</v>
      </c>
      <c r="C40" s="84">
        <v>200</v>
      </c>
      <c r="D40" s="19">
        <v>2805</v>
      </c>
      <c r="E40" s="57">
        <f t="shared" si="134"/>
        <v>14025</v>
      </c>
      <c r="F40" s="58">
        <v>0</v>
      </c>
      <c r="G40" s="13">
        <v>0</v>
      </c>
      <c r="H40" s="57">
        <v>0</v>
      </c>
      <c r="I40" s="58">
        <v>0</v>
      </c>
      <c r="J40" s="13">
        <v>0</v>
      </c>
      <c r="K40" s="57">
        <v>0</v>
      </c>
      <c r="L40" s="58">
        <v>0</v>
      </c>
      <c r="M40" s="13">
        <v>0</v>
      </c>
      <c r="N40" s="57">
        <v>0</v>
      </c>
      <c r="O40" s="58">
        <v>0</v>
      </c>
      <c r="P40" s="13">
        <v>0</v>
      </c>
      <c r="Q40" s="57">
        <v>0</v>
      </c>
      <c r="R40" s="84">
        <v>12</v>
      </c>
      <c r="S40" s="19">
        <v>157</v>
      </c>
      <c r="T40" s="57">
        <f t="shared" si="137"/>
        <v>13083.333333333334</v>
      </c>
      <c r="U40" s="58">
        <v>0</v>
      </c>
      <c r="V40" s="13">
        <v>0</v>
      </c>
      <c r="W40" s="57">
        <v>0</v>
      </c>
      <c r="X40" s="58">
        <v>0</v>
      </c>
      <c r="Y40" s="13">
        <v>0</v>
      </c>
      <c r="Z40" s="57">
        <v>0</v>
      </c>
      <c r="AA40" s="58">
        <v>0</v>
      </c>
      <c r="AB40" s="13">
        <v>0</v>
      </c>
      <c r="AC40" s="57">
        <v>0</v>
      </c>
      <c r="AD40" s="58">
        <v>0</v>
      </c>
      <c r="AE40" s="13">
        <v>0</v>
      </c>
      <c r="AF40" s="57">
        <f t="shared" si="125"/>
        <v>0</v>
      </c>
      <c r="AG40" s="58">
        <v>0</v>
      </c>
      <c r="AH40" s="13">
        <v>0</v>
      </c>
      <c r="AI40" s="57">
        <v>0</v>
      </c>
      <c r="AJ40" s="58">
        <v>0</v>
      </c>
      <c r="AK40" s="13">
        <v>0</v>
      </c>
      <c r="AL40" s="57">
        <v>0</v>
      </c>
      <c r="AM40" s="58">
        <v>0</v>
      </c>
      <c r="AN40" s="13">
        <v>0</v>
      </c>
      <c r="AO40" s="57">
        <v>0</v>
      </c>
      <c r="AP40" s="58">
        <v>0</v>
      </c>
      <c r="AQ40" s="13">
        <v>0</v>
      </c>
      <c r="AR40" s="57">
        <v>0</v>
      </c>
      <c r="AS40" s="58">
        <v>0</v>
      </c>
      <c r="AT40" s="13">
        <v>0</v>
      </c>
      <c r="AU40" s="57">
        <v>0</v>
      </c>
      <c r="AV40" s="58">
        <v>0</v>
      </c>
      <c r="AW40" s="13">
        <v>0</v>
      </c>
      <c r="AX40" s="57">
        <v>0</v>
      </c>
      <c r="AY40" s="58">
        <v>0</v>
      </c>
      <c r="AZ40" s="13">
        <v>0</v>
      </c>
      <c r="BA40" s="57">
        <v>0</v>
      </c>
      <c r="BB40" s="58">
        <v>0</v>
      </c>
      <c r="BC40" s="13">
        <v>0</v>
      </c>
      <c r="BD40" s="57">
        <v>0</v>
      </c>
      <c r="BE40" s="58">
        <v>0</v>
      </c>
      <c r="BF40" s="13">
        <v>0</v>
      </c>
      <c r="BG40" s="57">
        <v>0</v>
      </c>
      <c r="BH40" s="58">
        <v>0</v>
      </c>
      <c r="BI40" s="13">
        <v>0</v>
      </c>
      <c r="BJ40" s="57">
        <f t="shared" si="127"/>
        <v>0</v>
      </c>
      <c r="BK40" s="58">
        <v>0</v>
      </c>
      <c r="BL40" s="13">
        <v>0</v>
      </c>
      <c r="BM40" s="57">
        <v>0</v>
      </c>
      <c r="BN40" s="58">
        <v>0</v>
      </c>
      <c r="BO40" s="13">
        <v>0</v>
      </c>
      <c r="BP40" s="57">
        <v>0</v>
      </c>
      <c r="BQ40" s="58">
        <v>0</v>
      </c>
      <c r="BR40" s="13">
        <v>0</v>
      </c>
      <c r="BS40" s="57">
        <f t="shared" si="128"/>
        <v>0</v>
      </c>
      <c r="BT40" s="58">
        <v>0</v>
      </c>
      <c r="BU40" s="13">
        <v>0</v>
      </c>
      <c r="BV40" s="57">
        <v>0</v>
      </c>
      <c r="BW40" s="58">
        <v>0</v>
      </c>
      <c r="BX40" s="13">
        <v>0</v>
      </c>
      <c r="BY40" s="57">
        <v>0</v>
      </c>
      <c r="BZ40" s="58">
        <v>0</v>
      </c>
      <c r="CA40" s="13">
        <v>0</v>
      </c>
      <c r="CB40" s="57">
        <v>0</v>
      </c>
      <c r="CC40" s="58">
        <v>0</v>
      </c>
      <c r="CD40" s="13">
        <v>0</v>
      </c>
      <c r="CE40" s="57">
        <v>0</v>
      </c>
      <c r="CF40" s="58">
        <v>0</v>
      </c>
      <c r="CG40" s="13">
        <v>0</v>
      </c>
      <c r="CH40" s="57">
        <v>0</v>
      </c>
      <c r="CI40" s="58">
        <v>0</v>
      </c>
      <c r="CJ40" s="13">
        <v>0</v>
      </c>
      <c r="CK40" s="57">
        <v>0</v>
      </c>
      <c r="CL40" s="58">
        <v>0</v>
      </c>
      <c r="CM40" s="13">
        <v>0</v>
      </c>
      <c r="CN40" s="57">
        <v>0</v>
      </c>
      <c r="CO40" s="58">
        <v>0</v>
      </c>
      <c r="CP40" s="13">
        <v>0</v>
      </c>
      <c r="CQ40" s="57">
        <f t="shared" si="129"/>
        <v>0</v>
      </c>
      <c r="CR40" s="58">
        <v>0</v>
      </c>
      <c r="CS40" s="13">
        <v>0</v>
      </c>
      <c r="CT40" s="57">
        <v>0</v>
      </c>
      <c r="CU40" s="84"/>
      <c r="CV40" s="19"/>
      <c r="CW40" s="57"/>
      <c r="CX40" s="84">
        <v>6</v>
      </c>
      <c r="CY40" s="19">
        <v>438</v>
      </c>
      <c r="CZ40" s="57">
        <f t="shared" si="140"/>
        <v>73000</v>
      </c>
      <c r="DA40" s="84">
        <v>0</v>
      </c>
      <c r="DB40" s="19">
        <v>0</v>
      </c>
      <c r="DC40" s="57">
        <v>0</v>
      </c>
      <c r="DD40" s="84">
        <v>0</v>
      </c>
      <c r="DE40" s="19">
        <v>0</v>
      </c>
      <c r="DF40" s="57">
        <v>0</v>
      </c>
      <c r="DG40" s="58">
        <v>0</v>
      </c>
      <c r="DH40" s="13">
        <v>0</v>
      </c>
      <c r="DI40" s="57">
        <v>0</v>
      </c>
      <c r="DJ40" s="58">
        <v>0</v>
      </c>
      <c r="DK40" s="13">
        <v>0</v>
      </c>
      <c r="DL40" s="57">
        <v>0</v>
      </c>
      <c r="DM40" s="58">
        <v>0</v>
      </c>
      <c r="DN40" s="13">
        <v>0</v>
      </c>
      <c r="DO40" s="57">
        <v>0</v>
      </c>
      <c r="DP40" s="58">
        <v>0</v>
      </c>
      <c r="DQ40" s="13">
        <v>0</v>
      </c>
      <c r="DR40" s="57">
        <v>0</v>
      </c>
      <c r="DS40" s="58">
        <v>0</v>
      </c>
      <c r="DT40" s="13">
        <v>1</v>
      </c>
      <c r="DU40" s="57">
        <v>0</v>
      </c>
      <c r="DV40" s="58">
        <v>25</v>
      </c>
      <c r="DW40" s="13">
        <v>477</v>
      </c>
      <c r="DX40" s="57">
        <f t="shared" ref="DX40:DX43" si="141">DW40/DV40*1000</f>
        <v>19080</v>
      </c>
      <c r="DY40" s="58">
        <v>0</v>
      </c>
      <c r="DZ40" s="13">
        <v>0</v>
      </c>
      <c r="EA40" s="57">
        <v>0</v>
      </c>
      <c r="EB40" s="58">
        <v>0</v>
      </c>
      <c r="EC40" s="13">
        <v>0</v>
      </c>
      <c r="ED40" s="57">
        <v>0</v>
      </c>
      <c r="EE40" s="58">
        <v>0</v>
      </c>
      <c r="EF40" s="13">
        <v>0</v>
      </c>
      <c r="EG40" s="57">
        <v>0</v>
      </c>
      <c r="EH40" s="11">
        <f t="shared" si="138"/>
        <v>243</v>
      </c>
      <c r="EI40" s="17">
        <f t="shared" si="139"/>
        <v>3878</v>
      </c>
      <c r="EJ40" s="6"/>
      <c r="EK40" s="9"/>
      <c r="EL40" s="6"/>
      <c r="EM40" s="6"/>
      <c r="EN40" s="6"/>
      <c r="EO40" s="9"/>
      <c r="EP40" s="6"/>
      <c r="EQ40" s="6"/>
      <c r="ER40" s="1"/>
      <c r="ES40" s="2"/>
      <c r="ET40" s="1"/>
      <c r="EU40" s="1"/>
      <c r="EV40" s="1"/>
      <c r="EW40" s="2"/>
      <c r="EX40" s="1"/>
      <c r="EY40" s="1"/>
      <c r="EZ40" s="1"/>
      <c r="FA40" s="2"/>
      <c r="FB40" s="1"/>
      <c r="FC40" s="1"/>
      <c r="FD40" s="1"/>
      <c r="FE40" s="2"/>
      <c r="FF40" s="1"/>
      <c r="FG40" s="1"/>
      <c r="FH40" s="1"/>
      <c r="FI40" s="2"/>
      <c r="FJ40" s="1"/>
      <c r="FK40" s="1"/>
      <c r="FL40" s="1"/>
      <c r="FM40" s="2"/>
      <c r="FN40" s="1"/>
      <c r="FO40" s="1"/>
      <c r="FP40" s="1"/>
      <c r="FQ40" s="2"/>
      <c r="FR40" s="1"/>
      <c r="FS40" s="1"/>
      <c r="FT40" s="1"/>
      <c r="FU40" s="2"/>
      <c r="FV40" s="1"/>
      <c r="FW40" s="1"/>
      <c r="FX40" s="1"/>
      <c r="FY40" s="2"/>
      <c r="FZ40" s="1"/>
      <c r="GA40" s="1"/>
      <c r="GB40" s="1"/>
    </row>
    <row r="41" spans="1:259" x14ac:dyDescent="0.3">
      <c r="A41" s="72">
        <v>2011</v>
      </c>
      <c r="B41" s="73" t="s">
        <v>14</v>
      </c>
      <c r="C41" s="84">
        <v>426</v>
      </c>
      <c r="D41" s="19">
        <v>7135</v>
      </c>
      <c r="E41" s="57">
        <f t="shared" si="134"/>
        <v>16748.826291079811</v>
      </c>
      <c r="F41" s="58">
        <v>1</v>
      </c>
      <c r="G41" s="13">
        <v>55</v>
      </c>
      <c r="H41" s="57">
        <f t="shared" ref="H41" si="142">G41/F41*1000</f>
        <v>55000</v>
      </c>
      <c r="I41" s="58">
        <v>0</v>
      </c>
      <c r="J41" s="13">
        <v>0</v>
      </c>
      <c r="K41" s="57">
        <v>0</v>
      </c>
      <c r="L41" s="58">
        <v>0</v>
      </c>
      <c r="M41" s="13">
        <v>0</v>
      </c>
      <c r="N41" s="57">
        <v>0</v>
      </c>
      <c r="O41" s="84">
        <v>175</v>
      </c>
      <c r="P41" s="19">
        <v>2632</v>
      </c>
      <c r="Q41" s="57">
        <f t="shared" ref="Q41" si="143">P41/O41*1000</f>
        <v>15040</v>
      </c>
      <c r="R41" s="84">
        <v>41</v>
      </c>
      <c r="S41" s="19">
        <v>700</v>
      </c>
      <c r="T41" s="57">
        <f t="shared" si="137"/>
        <v>17073.17073170732</v>
      </c>
      <c r="U41" s="58">
        <v>0</v>
      </c>
      <c r="V41" s="13">
        <v>0</v>
      </c>
      <c r="W41" s="57">
        <v>0</v>
      </c>
      <c r="X41" s="58">
        <v>0</v>
      </c>
      <c r="Y41" s="13">
        <v>0</v>
      </c>
      <c r="Z41" s="57">
        <v>0</v>
      </c>
      <c r="AA41" s="58">
        <v>0</v>
      </c>
      <c r="AB41" s="13">
        <v>0</v>
      </c>
      <c r="AC41" s="57">
        <v>0</v>
      </c>
      <c r="AD41" s="58">
        <v>0</v>
      </c>
      <c r="AE41" s="13">
        <v>0</v>
      </c>
      <c r="AF41" s="57">
        <f t="shared" si="125"/>
        <v>0</v>
      </c>
      <c r="AG41" s="58">
        <v>0</v>
      </c>
      <c r="AH41" s="13">
        <v>0</v>
      </c>
      <c r="AI41" s="57">
        <v>0</v>
      </c>
      <c r="AJ41" s="58">
        <v>0</v>
      </c>
      <c r="AK41" s="13">
        <v>0</v>
      </c>
      <c r="AL41" s="57">
        <v>0</v>
      </c>
      <c r="AM41" s="58">
        <v>0</v>
      </c>
      <c r="AN41" s="13">
        <v>0</v>
      </c>
      <c r="AO41" s="57">
        <v>0</v>
      </c>
      <c r="AP41" s="58">
        <v>0</v>
      </c>
      <c r="AQ41" s="13">
        <v>5</v>
      </c>
      <c r="AR41" s="57">
        <v>0</v>
      </c>
      <c r="AS41" s="58">
        <v>0</v>
      </c>
      <c r="AT41" s="13">
        <v>7</v>
      </c>
      <c r="AU41" s="57">
        <v>0</v>
      </c>
      <c r="AV41" s="58">
        <v>0</v>
      </c>
      <c r="AW41" s="13">
        <v>0</v>
      </c>
      <c r="AX41" s="57">
        <v>0</v>
      </c>
      <c r="AY41" s="58">
        <v>0</v>
      </c>
      <c r="AZ41" s="13">
        <v>0</v>
      </c>
      <c r="BA41" s="57">
        <v>0</v>
      </c>
      <c r="BB41" s="58">
        <v>0</v>
      </c>
      <c r="BC41" s="13">
        <v>0</v>
      </c>
      <c r="BD41" s="57">
        <v>0</v>
      </c>
      <c r="BE41" s="58">
        <v>0</v>
      </c>
      <c r="BF41" s="13">
        <v>0</v>
      </c>
      <c r="BG41" s="57">
        <v>0</v>
      </c>
      <c r="BH41" s="58">
        <v>0</v>
      </c>
      <c r="BI41" s="13">
        <v>0</v>
      </c>
      <c r="BJ41" s="57">
        <f t="shared" si="127"/>
        <v>0</v>
      </c>
      <c r="BK41" s="58">
        <v>0</v>
      </c>
      <c r="BL41" s="13">
        <v>0</v>
      </c>
      <c r="BM41" s="57">
        <v>0</v>
      </c>
      <c r="BN41" s="58">
        <v>0</v>
      </c>
      <c r="BO41" s="13">
        <v>0</v>
      </c>
      <c r="BP41" s="57">
        <v>0</v>
      </c>
      <c r="BQ41" s="58">
        <v>0</v>
      </c>
      <c r="BR41" s="13">
        <v>0</v>
      </c>
      <c r="BS41" s="57">
        <f t="shared" si="128"/>
        <v>0</v>
      </c>
      <c r="BT41" s="58">
        <v>0</v>
      </c>
      <c r="BU41" s="13">
        <v>0</v>
      </c>
      <c r="BV41" s="57">
        <v>0</v>
      </c>
      <c r="BW41" s="65">
        <v>0</v>
      </c>
      <c r="BX41" s="14">
        <v>0</v>
      </c>
      <c r="BY41" s="57">
        <v>0</v>
      </c>
      <c r="BZ41" s="58">
        <v>0</v>
      </c>
      <c r="CA41" s="13">
        <v>0</v>
      </c>
      <c r="CB41" s="57">
        <v>0</v>
      </c>
      <c r="CC41" s="58">
        <v>0</v>
      </c>
      <c r="CD41" s="13">
        <v>0</v>
      </c>
      <c r="CE41" s="57">
        <v>0</v>
      </c>
      <c r="CF41" s="58">
        <v>0</v>
      </c>
      <c r="CG41" s="13">
        <v>0</v>
      </c>
      <c r="CH41" s="57">
        <v>0</v>
      </c>
      <c r="CI41" s="58">
        <v>0</v>
      </c>
      <c r="CJ41" s="13">
        <v>0</v>
      </c>
      <c r="CK41" s="57">
        <v>0</v>
      </c>
      <c r="CL41" s="58">
        <v>0</v>
      </c>
      <c r="CM41" s="13">
        <v>0</v>
      </c>
      <c r="CN41" s="57">
        <v>0</v>
      </c>
      <c r="CO41" s="58">
        <v>0</v>
      </c>
      <c r="CP41" s="13">
        <v>0</v>
      </c>
      <c r="CQ41" s="57">
        <f t="shared" si="129"/>
        <v>0</v>
      </c>
      <c r="CR41" s="58">
        <v>0</v>
      </c>
      <c r="CS41" s="13">
        <v>0</v>
      </c>
      <c r="CT41" s="57">
        <v>0</v>
      </c>
      <c r="CU41" s="84"/>
      <c r="CV41" s="19"/>
      <c r="CW41" s="57"/>
      <c r="CX41" s="84">
        <v>5</v>
      </c>
      <c r="CY41" s="19">
        <v>353</v>
      </c>
      <c r="CZ41" s="57">
        <f t="shared" si="140"/>
        <v>70600</v>
      </c>
      <c r="DA41" s="84">
        <v>0</v>
      </c>
      <c r="DB41" s="19">
        <v>0</v>
      </c>
      <c r="DC41" s="57">
        <v>0</v>
      </c>
      <c r="DD41" s="84">
        <v>0</v>
      </c>
      <c r="DE41" s="19">
        <v>0</v>
      </c>
      <c r="DF41" s="57">
        <v>0</v>
      </c>
      <c r="DG41" s="58">
        <v>0</v>
      </c>
      <c r="DH41" s="13">
        <v>0</v>
      </c>
      <c r="DI41" s="57">
        <v>0</v>
      </c>
      <c r="DJ41" s="84">
        <v>6</v>
      </c>
      <c r="DK41" s="19">
        <v>202</v>
      </c>
      <c r="DL41" s="57">
        <f t="shared" ref="DL41" si="144">DK41/DJ41*1000</f>
        <v>33666.666666666664</v>
      </c>
      <c r="DM41" s="58">
        <v>0</v>
      </c>
      <c r="DN41" s="13">
        <v>0</v>
      </c>
      <c r="DO41" s="57">
        <v>0</v>
      </c>
      <c r="DP41" s="58">
        <v>0</v>
      </c>
      <c r="DQ41" s="13">
        <v>0</v>
      </c>
      <c r="DR41" s="57">
        <v>0</v>
      </c>
      <c r="DS41" s="58">
        <v>0</v>
      </c>
      <c r="DT41" s="13">
        <v>0</v>
      </c>
      <c r="DU41" s="57">
        <v>0</v>
      </c>
      <c r="DV41" s="58">
        <v>3</v>
      </c>
      <c r="DW41" s="13">
        <v>148</v>
      </c>
      <c r="DX41" s="57">
        <f t="shared" si="141"/>
        <v>49333.333333333336</v>
      </c>
      <c r="DY41" s="58">
        <v>0</v>
      </c>
      <c r="DZ41" s="13">
        <v>0</v>
      </c>
      <c r="EA41" s="57">
        <v>0</v>
      </c>
      <c r="EB41" s="58">
        <v>0</v>
      </c>
      <c r="EC41" s="13">
        <v>0</v>
      </c>
      <c r="ED41" s="57">
        <v>0</v>
      </c>
      <c r="EE41" s="58">
        <v>0</v>
      </c>
      <c r="EF41" s="13">
        <v>0</v>
      </c>
      <c r="EG41" s="57">
        <v>0</v>
      </c>
      <c r="EH41" s="11">
        <f t="shared" si="138"/>
        <v>657</v>
      </c>
      <c r="EI41" s="17">
        <f t="shared" si="139"/>
        <v>11237</v>
      </c>
      <c r="EJ41" s="6"/>
      <c r="EK41" s="9"/>
      <c r="EL41" s="6"/>
      <c r="EM41" s="6"/>
      <c r="EN41" s="6"/>
      <c r="EO41" s="9"/>
      <c r="EP41" s="6"/>
      <c r="EQ41" s="6"/>
      <c r="ER41" s="1"/>
      <c r="ES41" s="2"/>
      <c r="ET41" s="1"/>
      <c r="EU41" s="1"/>
      <c r="EV41" s="1"/>
      <c r="EW41" s="2"/>
      <c r="EX41" s="1"/>
      <c r="EY41" s="1"/>
      <c r="EZ41" s="1"/>
      <c r="FA41" s="2"/>
      <c r="FB41" s="1"/>
      <c r="FC41" s="1"/>
      <c r="FD41" s="1"/>
      <c r="FE41" s="2"/>
      <c r="FF41" s="1"/>
      <c r="FG41" s="1"/>
      <c r="FH41" s="1"/>
      <c r="FI41" s="2"/>
      <c r="FJ41" s="1"/>
      <c r="FK41" s="1"/>
      <c r="FL41" s="1"/>
      <c r="FM41" s="2"/>
      <c r="FN41" s="1"/>
      <c r="FO41" s="1"/>
      <c r="FP41" s="1"/>
      <c r="FQ41" s="2"/>
      <c r="FR41" s="1"/>
      <c r="FS41" s="1"/>
      <c r="FT41" s="1"/>
      <c r="FU41" s="2"/>
      <c r="FV41" s="1"/>
      <c r="FW41" s="1"/>
      <c r="FX41" s="1"/>
      <c r="FY41" s="2"/>
      <c r="FZ41" s="1"/>
      <c r="GA41" s="1"/>
      <c r="GB41" s="1"/>
    </row>
    <row r="42" spans="1:259" x14ac:dyDescent="0.3">
      <c r="A42" s="72">
        <v>2011</v>
      </c>
      <c r="B42" s="73" t="s">
        <v>15</v>
      </c>
      <c r="C42" s="84">
        <v>737</v>
      </c>
      <c r="D42" s="19">
        <v>12318</v>
      </c>
      <c r="E42" s="57">
        <f t="shared" si="134"/>
        <v>16713.70420624152</v>
      </c>
      <c r="F42" s="58">
        <v>0</v>
      </c>
      <c r="G42" s="13">
        <v>0</v>
      </c>
      <c r="H42" s="57">
        <v>0</v>
      </c>
      <c r="I42" s="58">
        <v>0</v>
      </c>
      <c r="J42" s="13">
        <v>0</v>
      </c>
      <c r="K42" s="57">
        <v>0</v>
      </c>
      <c r="L42" s="58">
        <v>0</v>
      </c>
      <c r="M42" s="13">
        <v>0</v>
      </c>
      <c r="N42" s="57">
        <v>0</v>
      </c>
      <c r="O42" s="58">
        <v>0</v>
      </c>
      <c r="P42" s="13">
        <v>0</v>
      </c>
      <c r="Q42" s="57">
        <v>0</v>
      </c>
      <c r="R42" s="84">
        <v>7</v>
      </c>
      <c r="S42" s="19">
        <v>95</v>
      </c>
      <c r="T42" s="57">
        <f t="shared" si="137"/>
        <v>13571.428571428571</v>
      </c>
      <c r="U42" s="58">
        <v>0</v>
      </c>
      <c r="V42" s="13">
        <v>0</v>
      </c>
      <c r="W42" s="57">
        <v>0</v>
      </c>
      <c r="X42" s="58">
        <v>0</v>
      </c>
      <c r="Y42" s="13">
        <v>0</v>
      </c>
      <c r="Z42" s="57">
        <v>0</v>
      </c>
      <c r="AA42" s="58">
        <v>0</v>
      </c>
      <c r="AB42" s="13">
        <v>0</v>
      </c>
      <c r="AC42" s="57">
        <v>0</v>
      </c>
      <c r="AD42" s="58">
        <v>0</v>
      </c>
      <c r="AE42" s="13">
        <v>0</v>
      </c>
      <c r="AF42" s="57">
        <f t="shared" si="125"/>
        <v>0</v>
      </c>
      <c r="AG42" s="58">
        <v>0</v>
      </c>
      <c r="AH42" s="13">
        <v>0</v>
      </c>
      <c r="AI42" s="57">
        <v>0</v>
      </c>
      <c r="AJ42" s="58">
        <v>0</v>
      </c>
      <c r="AK42" s="13">
        <v>0</v>
      </c>
      <c r="AL42" s="57">
        <v>0</v>
      </c>
      <c r="AM42" s="58">
        <v>0</v>
      </c>
      <c r="AN42" s="13">
        <v>0</v>
      </c>
      <c r="AO42" s="57">
        <v>0</v>
      </c>
      <c r="AP42" s="58">
        <v>0</v>
      </c>
      <c r="AQ42" s="13">
        <v>0</v>
      </c>
      <c r="AR42" s="57">
        <v>0</v>
      </c>
      <c r="AS42" s="58">
        <v>0</v>
      </c>
      <c r="AT42" s="13">
        <v>0</v>
      </c>
      <c r="AU42" s="57">
        <v>0</v>
      </c>
      <c r="AV42" s="58">
        <v>0</v>
      </c>
      <c r="AW42" s="13">
        <v>0</v>
      </c>
      <c r="AX42" s="57">
        <v>0</v>
      </c>
      <c r="AY42" s="58">
        <v>0</v>
      </c>
      <c r="AZ42" s="13">
        <v>0</v>
      </c>
      <c r="BA42" s="57">
        <v>0</v>
      </c>
      <c r="BB42" s="58">
        <v>0</v>
      </c>
      <c r="BC42" s="13">
        <v>0</v>
      </c>
      <c r="BD42" s="57">
        <v>0</v>
      </c>
      <c r="BE42" s="58">
        <v>0</v>
      </c>
      <c r="BF42" s="13">
        <v>0</v>
      </c>
      <c r="BG42" s="57">
        <v>0</v>
      </c>
      <c r="BH42" s="58">
        <v>0</v>
      </c>
      <c r="BI42" s="13">
        <v>0</v>
      </c>
      <c r="BJ42" s="57">
        <f t="shared" si="127"/>
        <v>0</v>
      </c>
      <c r="BK42" s="58">
        <v>0</v>
      </c>
      <c r="BL42" s="13">
        <v>0</v>
      </c>
      <c r="BM42" s="57">
        <v>0</v>
      </c>
      <c r="BN42" s="58">
        <v>0</v>
      </c>
      <c r="BO42" s="13">
        <v>0</v>
      </c>
      <c r="BP42" s="57">
        <v>0</v>
      </c>
      <c r="BQ42" s="58">
        <v>0</v>
      </c>
      <c r="BR42" s="13">
        <v>0</v>
      </c>
      <c r="BS42" s="57">
        <f t="shared" si="128"/>
        <v>0</v>
      </c>
      <c r="BT42" s="58">
        <v>0</v>
      </c>
      <c r="BU42" s="13">
        <v>0</v>
      </c>
      <c r="BV42" s="57">
        <v>0</v>
      </c>
      <c r="BW42" s="58">
        <v>0</v>
      </c>
      <c r="BX42" s="13">
        <v>0</v>
      </c>
      <c r="BY42" s="57">
        <v>0</v>
      </c>
      <c r="BZ42" s="58">
        <v>0</v>
      </c>
      <c r="CA42" s="13">
        <v>0</v>
      </c>
      <c r="CB42" s="57">
        <v>0</v>
      </c>
      <c r="CC42" s="58">
        <v>0</v>
      </c>
      <c r="CD42" s="13">
        <v>0</v>
      </c>
      <c r="CE42" s="57">
        <v>0</v>
      </c>
      <c r="CF42" s="58">
        <v>0</v>
      </c>
      <c r="CG42" s="13">
        <v>0</v>
      </c>
      <c r="CH42" s="57">
        <v>0</v>
      </c>
      <c r="CI42" s="58">
        <v>0</v>
      </c>
      <c r="CJ42" s="13">
        <v>0</v>
      </c>
      <c r="CK42" s="57">
        <v>0</v>
      </c>
      <c r="CL42" s="58">
        <v>0</v>
      </c>
      <c r="CM42" s="13">
        <v>0</v>
      </c>
      <c r="CN42" s="57">
        <v>0</v>
      </c>
      <c r="CO42" s="58">
        <v>0</v>
      </c>
      <c r="CP42" s="13">
        <v>0</v>
      </c>
      <c r="CQ42" s="57">
        <f t="shared" si="129"/>
        <v>0</v>
      </c>
      <c r="CR42" s="58">
        <v>0</v>
      </c>
      <c r="CS42" s="13">
        <v>0</v>
      </c>
      <c r="CT42" s="57">
        <v>0</v>
      </c>
      <c r="CU42" s="58"/>
      <c r="CV42" s="13"/>
      <c r="CW42" s="57"/>
      <c r="CX42" s="58">
        <v>0</v>
      </c>
      <c r="CY42" s="13">
        <v>0</v>
      </c>
      <c r="CZ42" s="57">
        <v>0</v>
      </c>
      <c r="DA42" s="58">
        <v>0</v>
      </c>
      <c r="DB42" s="13">
        <v>0</v>
      </c>
      <c r="DC42" s="57">
        <v>0</v>
      </c>
      <c r="DD42" s="58">
        <v>0</v>
      </c>
      <c r="DE42" s="13">
        <v>0</v>
      </c>
      <c r="DF42" s="57">
        <v>0</v>
      </c>
      <c r="DG42" s="58">
        <v>0</v>
      </c>
      <c r="DH42" s="13">
        <v>0</v>
      </c>
      <c r="DI42" s="57">
        <v>0</v>
      </c>
      <c r="DJ42" s="58">
        <v>0</v>
      </c>
      <c r="DK42" s="13">
        <v>0</v>
      </c>
      <c r="DL42" s="57">
        <v>0</v>
      </c>
      <c r="DM42" s="58">
        <v>0</v>
      </c>
      <c r="DN42" s="13">
        <v>0</v>
      </c>
      <c r="DO42" s="57">
        <v>0</v>
      </c>
      <c r="DP42" s="58">
        <v>0</v>
      </c>
      <c r="DQ42" s="13">
        <v>0</v>
      </c>
      <c r="DR42" s="57">
        <v>0</v>
      </c>
      <c r="DS42" s="58">
        <v>0</v>
      </c>
      <c r="DT42" s="13">
        <v>0</v>
      </c>
      <c r="DU42" s="57">
        <v>0</v>
      </c>
      <c r="DV42" s="58">
        <v>2</v>
      </c>
      <c r="DW42" s="13">
        <v>103</v>
      </c>
      <c r="DX42" s="57">
        <f t="shared" si="141"/>
        <v>51500</v>
      </c>
      <c r="DY42" s="58">
        <v>0</v>
      </c>
      <c r="DZ42" s="13">
        <v>0</v>
      </c>
      <c r="EA42" s="57">
        <v>0</v>
      </c>
      <c r="EB42" s="58">
        <v>0</v>
      </c>
      <c r="EC42" s="13">
        <v>0</v>
      </c>
      <c r="ED42" s="57">
        <v>0</v>
      </c>
      <c r="EE42" s="58">
        <v>0</v>
      </c>
      <c r="EF42" s="13">
        <v>0</v>
      </c>
      <c r="EG42" s="57">
        <v>0</v>
      </c>
      <c r="EH42" s="11">
        <f t="shared" si="138"/>
        <v>746</v>
      </c>
      <c r="EI42" s="17">
        <f t="shared" si="139"/>
        <v>12516</v>
      </c>
      <c r="EJ42" s="6"/>
      <c r="EK42" s="9"/>
      <c r="EL42" s="6"/>
      <c r="EM42" s="6"/>
      <c r="EN42" s="6"/>
      <c r="EO42" s="9"/>
      <c r="EP42" s="6"/>
      <c r="EQ42" s="6"/>
      <c r="ER42" s="1"/>
      <c r="ES42" s="2"/>
      <c r="ET42" s="1"/>
      <c r="EU42" s="1"/>
      <c r="EV42" s="1"/>
      <c r="EW42" s="2"/>
      <c r="EX42" s="1"/>
      <c r="EY42" s="1"/>
      <c r="EZ42" s="1"/>
      <c r="FA42" s="2"/>
      <c r="FB42" s="1"/>
      <c r="FC42" s="1"/>
      <c r="FD42" s="1"/>
      <c r="FE42" s="2"/>
      <c r="FF42" s="1"/>
      <c r="FG42" s="1"/>
      <c r="FH42" s="1"/>
      <c r="FI42" s="2"/>
      <c r="FJ42" s="1"/>
      <c r="FK42" s="1"/>
      <c r="FL42" s="1"/>
      <c r="FM42" s="2"/>
      <c r="FN42" s="1"/>
      <c r="FO42" s="1"/>
      <c r="FP42" s="1"/>
      <c r="FQ42" s="2"/>
      <c r="FR42" s="1"/>
      <c r="FS42" s="1"/>
      <c r="FT42" s="1"/>
      <c r="FU42" s="2"/>
      <c r="FV42" s="1"/>
      <c r="FW42" s="1"/>
      <c r="FX42" s="1"/>
      <c r="FY42" s="2"/>
      <c r="FZ42" s="1"/>
      <c r="GA42" s="1"/>
      <c r="GB42" s="1"/>
    </row>
    <row r="43" spans="1:259" x14ac:dyDescent="0.3">
      <c r="A43" s="72">
        <v>2011</v>
      </c>
      <c r="B43" s="73" t="s">
        <v>16</v>
      </c>
      <c r="C43" s="84">
        <v>488</v>
      </c>
      <c r="D43" s="19">
        <v>8398</v>
      </c>
      <c r="E43" s="57">
        <f t="shared" si="134"/>
        <v>17209.016393442624</v>
      </c>
      <c r="F43" s="58">
        <v>0</v>
      </c>
      <c r="G43" s="13">
        <v>0</v>
      </c>
      <c r="H43" s="57">
        <v>0</v>
      </c>
      <c r="I43" s="58">
        <v>0</v>
      </c>
      <c r="J43" s="13">
        <v>0</v>
      </c>
      <c r="K43" s="57">
        <v>0</v>
      </c>
      <c r="L43" s="58">
        <v>0</v>
      </c>
      <c r="M43" s="13">
        <v>0</v>
      </c>
      <c r="N43" s="57">
        <v>0</v>
      </c>
      <c r="O43" s="58">
        <v>0</v>
      </c>
      <c r="P43" s="13">
        <v>0</v>
      </c>
      <c r="Q43" s="57">
        <v>0</v>
      </c>
      <c r="R43" s="84">
        <v>6</v>
      </c>
      <c r="S43" s="19">
        <v>83</v>
      </c>
      <c r="T43" s="57">
        <f t="shared" si="137"/>
        <v>13833.333333333334</v>
      </c>
      <c r="U43" s="58">
        <v>1</v>
      </c>
      <c r="V43" s="13">
        <v>63</v>
      </c>
      <c r="W43" s="57">
        <f t="shared" ref="W43" si="145">V43/U43*1000</f>
        <v>63000</v>
      </c>
      <c r="X43" s="58">
        <v>0</v>
      </c>
      <c r="Y43" s="13">
        <v>0</v>
      </c>
      <c r="Z43" s="57">
        <v>0</v>
      </c>
      <c r="AA43" s="58">
        <v>0</v>
      </c>
      <c r="AB43" s="13">
        <v>0</v>
      </c>
      <c r="AC43" s="57">
        <v>0</v>
      </c>
      <c r="AD43" s="58">
        <v>0</v>
      </c>
      <c r="AE43" s="13">
        <v>0</v>
      </c>
      <c r="AF43" s="57">
        <f t="shared" si="125"/>
        <v>0</v>
      </c>
      <c r="AG43" s="58">
        <v>0</v>
      </c>
      <c r="AH43" s="13">
        <v>0</v>
      </c>
      <c r="AI43" s="57">
        <v>0</v>
      </c>
      <c r="AJ43" s="58">
        <v>0</v>
      </c>
      <c r="AK43" s="13">
        <v>0</v>
      </c>
      <c r="AL43" s="57">
        <v>0</v>
      </c>
      <c r="AM43" s="58">
        <v>0</v>
      </c>
      <c r="AN43" s="13">
        <v>0</v>
      </c>
      <c r="AO43" s="57">
        <v>0</v>
      </c>
      <c r="AP43" s="58">
        <v>0</v>
      </c>
      <c r="AQ43" s="13">
        <v>0</v>
      </c>
      <c r="AR43" s="57">
        <v>0</v>
      </c>
      <c r="AS43" s="58">
        <v>0</v>
      </c>
      <c r="AT43" s="13">
        <v>0</v>
      </c>
      <c r="AU43" s="57">
        <v>0</v>
      </c>
      <c r="AV43" s="58">
        <v>0</v>
      </c>
      <c r="AW43" s="13">
        <v>0</v>
      </c>
      <c r="AX43" s="57">
        <v>0</v>
      </c>
      <c r="AY43" s="58">
        <v>0</v>
      </c>
      <c r="AZ43" s="13">
        <v>0</v>
      </c>
      <c r="BA43" s="57">
        <v>0</v>
      </c>
      <c r="BB43" s="58">
        <v>0</v>
      </c>
      <c r="BC43" s="13">
        <v>0</v>
      </c>
      <c r="BD43" s="57">
        <v>0</v>
      </c>
      <c r="BE43" s="58">
        <v>0</v>
      </c>
      <c r="BF43" s="13">
        <v>0</v>
      </c>
      <c r="BG43" s="57">
        <v>0</v>
      </c>
      <c r="BH43" s="58">
        <v>0</v>
      </c>
      <c r="BI43" s="13">
        <v>0</v>
      </c>
      <c r="BJ43" s="57">
        <f t="shared" si="127"/>
        <v>0</v>
      </c>
      <c r="BK43" s="58">
        <v>0</v>
      </c>
      <c r="BL43" s="13">
        <v>0</v>
      </c>
      <c r="BM43" s="57">
        <v>0</v>
      </c>
      <c r="BN43" s="58">
        <v>0</v>
      </c>
      <c r="BO43" s="13">
        <v>0</v>
      </c>
      <c r="BP43" s="57">
        <v>0</v>
      </c>
      <c r="BQ43" s="58">
        <v>0</v>
      </c>
      <c r="BR43" s="13">
        <v>0</v>
      </c>
      <c r="BS43" s="57">
        <f t="shared" si="128"/>
        <v>0</v>
      </c>
      <c r="BT43" s="58">
        <v>0</v>
      </c>
      <c r="BU43" s="13">
        <v>0</v>
      </c>
      <c r="BV43" s="57">
        <v>0</v>
      </c>
      <c r="BW43" s="58">
        <v>75</v>
      </c>
      <c r="BX43" s="13">
        <v>1415</v>
      </c>
      <c r="BY43" s="57">
        <f t="shared" ref="BY43" si="146">BX43/BW43*1000</f>
        <v>18866.666666666668</v>
      </c>
      <c r="BZ43" s="58">
        <v>0</v>
      </c>
      <c r="CA43" s="13">
        <v>0</v>
      </c>
      <c r="CB43" s="57">
        <v>0</v>
      </c>
      <c r="CC43" s="58">
        <v>0</v>
      </c>
      <c r="CD43" s="13">
        <v>0</v>
      </c>
      <c r="CE43" s="57">
        <v>0</v>
      </c>
      <c r="CF43" s="58">
        <v>0</v>
      </c>
      <c r="CG43" s="13">
        <v>0</v>
      </c>
      <c r="CH43" s="57">
        <v>0</v>
      </c>
      <c r="CI43" s="58">
        <v>0</v>
      </c>
      <c r="CJ43" s="13">
        <v>2</v>
      </c>
      <c r="CK43" s="57">
        <v>0</v>
      </c>
      <c r="CL43" s="58">
        <v>0</v>
      </c>
      <c r="CM43" s="13">
        <v>0</v>
      </c>
      <c r="CN43" s="57">
        <v>0</v>
      </c>
      <c r="CO43" s="58">
        <v>0</v>
      </c>
      <c r="CP43" s="13">
        <v>0</v>
      </c>
      <c r="CQ43" s="57">
        <f t="shared" si="129"/>
        <v>0</v>
      </c>
      <c r="CR43" s="58">
        <v>0</v>
      </c>
      <c r="CS43" s="13">
        <v>0</v>
      </c>
      <c r="CT43" s="57">
        <v>0</v>
      </c>
      <c r="CU43" s="84"/>
      <c r="CV43" s="19"/>
      <c r="CW43" s="57"/>
      <c r="CX43" s="84">
        <v>3</v>
      </c>
      <c r="CY43" s="19">
        <v>162</v>
      </c>
      <c r="CZ43" s="57">
        <f t="shared" ref="CZ43" si="147">CY43/CX43*1000</f>
        <v>54000</v>
      </c>
      <c r="DA43" s="84">
        <v>0</v>
      </c>
      <c r="DB43" s="19">
        <v>0</v>
      </c>
      <c r="DC43" s="57">
        <v>0</v>
      </c>
      <c r="DD43" s="84">
        <v>0</v>
      </c>
      <c r="DE43" s="19">
        <v>0</v>
      </c>
      <c r="DF43" s="57">
        <v>0</v>
      </c>
      <c r="DG43" s="58">
        <v>0</v>
      </c>
      <c r="DH43" s="13">
        <v>0</v>
      </c>
      <c r="DI43" s="57">
        <v>0</v>
      </c>
      <c r="DJ43" s="58">
        <v>0</v>
      </c>
      <c r="DK43" s="13">
        <v>0</v>
      </c>
      <c r="DL43" s="57">
        <v>0</v>
      </c>
      <c r="DM43" s="58">
        <v>0</v>
      </c>
      <c r="DN43" s="13">
        <v>10</v>
      </c>
      <c r="DO43" s="57">
        <v>0</v>
      </c>
      <c r="DP43" s="58">
        <v>0</v>
      </c>
      <c r="DQ43" s="13">
        <v>0</v>
      </c>
      <c r="DR43" s="57">
        <v>0</v>
      </c>
      <c r="DS43" s="58">
        <v>0</v>
      </c>
      <c r="DT43" s="13">
        <v>0</v>
      </c>
      <c r="DU43" s="57">
        <v>0</v>
      </c>
      <c r="DV43" s="58">
        <v>4</v>
      </c>
      <c r="DW43" s="13">
        <v>215</v>
      </c>
      <c r="DX43" s="57">
        <f t="shared" si="141"/>
        <v>53750</v>
      </c>
      <c r="DY43" s="58">
        <v>0</v>
      </c>
      <c r="DZ43" s="13">
        <v>0</v>
      </c>
      <c r="EA43" s="57">
        <v>0</v>
      </c>
      <c r="EB43" s="58">
        <v>0</v>
      </c>
      <c r="EC43" s="13">
        <v>0</v>
      </c>
      <c r="ED43" s="57">
        <v>0</v>
      </c>
      <c r="EE43" s="58">
        <v>0</v>
      </c>
      <c r="EF43" s="13">
        <v>0</v>
      </c>
      <c r="EG43" s="57">
        <v>0</v>
      </c>
      <c r="EH43" s="11">
        <f t="shared" si="138"/>
        <v>577</v>
      </c>
      <c r="EI43" s="17">
        <f t="shared" si="139"/>
        <v>10348</v>
      </c>
      <c r="EJ43" s="6"/>
      <c r="EK43" s="9"/>
      <c r="EL43" s="6"/>
      <c r="EM43" s="6"/>
      <c r="EN43" s="6"/>
      <c r="EO43" s="9"/>
      <c r="EP43" s="6"/>
      <c r="EQ43" s="6"/>
      <c r="ER43" s="1"/>
      <c r="ES43" s="2"/>
      <c r="ET43" s="1"/>
      <c r="EU43" s="1"/>
      <c r="EV43" s="1"/>
      <c r="EW43" s="2"/>
      <c r="EX43" s="1"/>
      <c r="EY43" s="1"/>
      <c r="EZ43" s="1"/>
      <c r="FA43" s="2"/>
      <c r="FB43" s="1"/>
      <c r="FC43" s="1"/>
      <c r="FD43" s="1"/>
      <c r="FE43" s="2"/>
      <c r="FF43" s="1"/>
      <c r="FG43" s="1"/>
      <c r="FH43" s="1"/>
      <c r="FI43" s="2"/>
      <c r="FJ43" s="1"/>
      <c r="FK43" s="1"/>
      <c r="FL43" s="1"/>
      <c r="FM43" s="2"/>
      <c r="FN43" s="1"/>
      <c r="FO43" s="1"/>
      <c r="FP43" s="1"/>
      <c r="FQ43" s="2"/>
      <c r="FR43" s="1"/>
      <c r="FS43" s="1"/>
      <c r="FT43" s="1"/>
      <c r="FU43" s="2"/>
      <c r="FV43" s="1"/>
      <c r="FW43" s="1"/>
      <c r="FX43" s="1"/>
      <c r="FY43" s="2"/>
      <c r="FZ43" s="1"/>
      <c r="GA43" s="1"/>
      <c r="GB43" s="1"/>
    </row>
    <row r="44" spans="1:259" ht="15" thickBot="1" x14ac:dyDescent="0.35">
      <c r="A44" s="82"/>
      <c r="B44" s="83" t="s">
        <v>17</v>
      </c>
      <c r="C44" s="78">
        <f>SUM(C32:C43)</f>
        <v>3455</v>
      </c>
      <c r="D44" s="49">
        <f>SUM(D32:D43)</f>
        <v>48138</v>
      </c>
      <c r="E44" s="79"/>
      <c r="F44" s="78">
        <f t="shared" ref="F44:G44" si="148">SUM(F32:F43)</f>
        <v>3</v>
      </c>
      <c r="G44" s="49">
        <f t="shared" si="148"/>
        <v>102</v>
      </c>
      <c r="H44" s="79"/>
      <c r="I44" s="78">
        <f t="shared" ref="I44:J44" si="149">SUM(I32:I43)</f>
        <v>0</v>
      </c>
      <c r="J44" s="49">
        <f t="shared" si="149"/>
        <v>0</v>
      </c>
      <c r="K44" s="79"/>
      <c r="L44" s="78">
        <f t="shared" ref="L44:M44" si="150">SUM(L32:L43)</f>
        <v>0</v>
      </c>
      <c r="M44" s="49">
        <f t="shared" si="150"/>
        <v>0</v>
      </c>
      <c r="N44" s="79"/>
      <c r="O44" s="78">
        <f t="shared" ref="O44:P44" si="151">SUM(O32:O43)</f>
        <v>1602</v>
      </c>
      <c r="P44" s="49">
        <f t="shared" si="151"/>
        <v>17353</v>
      </c>
      <c r="Q44" s="79"/>
      <c r="R44" s="78">
        <f t="shared" ref="R44:S44" si="152">SUM(R32:R43)</f>
        <v>130</v>
      </c>
      <c r="S44" s="49">
        <f t="shared" si="152"/>
        <v>1794</v>
      </c>
      <c r="T44" s="79"/>
      <c r="U44" s="78">
        <f t="shared" ref="U44:V44" si="153">SUM(U32:U43)</f>
        <v>1</v>
      </c>
      <c r="V44" s="49">
        <f t="shared" si="153"/>
        <v>63</v>
      </c>
      <c r="W44" s="79"/>
      <c r="X44" s="78">
        <f t="shared" ref="X44:Y44" si="154">SUM(X32:X43)</f>
        <v>0</v>
      </c>
      <c r="Y44" s="49">
        <f t="shared" si="154"/>
        <v>0</v>
      </c>
      <c r="Z44" s="79"/>
      <c r="AA44" s="78">
        <f t="shared" ref="AA44:AB44" si="155">SUM(AA32:AA43)</f>
        <v>0</v>
      </c>
      <c r="AB44" s="49">
        <f t="shared" si="155"/>
        <v>0</v>
      </c>
      <c r="AC44" s="79"/>
      <c r="AD44" s="78">
        <f t="shared" ref="AD44:AE44" si="156">SUM(AD32:AD43)</f>
        <v>0</v>
      </c>
      <c r="AE44" s="49">
        <f t="shared" si="156"/>
        <v>0</v>
      </c>
      <c r="AF44" s="79"/>
      <c r="AG44" s="78">
        <f t="shared" ref="AG44:AH44" si="157">SUM(AG32:AG43)</f>
        <v>0</v>
      </c>
      <c r="AH44" s="49">
        <f t="shared" si="157"/>
        <v>0</v>
      </c>
      <c r="AI44" s="79"/>
      <c r="AJ44" s="78">
        <f t="shared" ref="AJ44:AK44" si="158">SUM(AJ32:AJ43)</f>
        <v>0</v>
      </c>
      <c r="AK44" s="49">
        <f t="shared" si="158"/>
        <v>0</v>
      </c>
      <c r="AL44" s="79"/>
      <c r="AM44" s="78">
        <f t="shared" ref="AM44:AN44" si="159">SUM(AM32:AM43)</f>
        <v>0</v>
      </c>
      <c r="AN44" s="49">
        <f t="shared" si="159"/>
        <v>0</v>
      </c>
      <c r="AO44" s="79"/>
      <c r="AP44" s="78">
        <f t="shared" ref="AP44:AQ44" si="160">SUM(AP32:AP43)</f>
        <v>0</v>
      </c>
      <c r="AQ44" s="49">
        <f t="shared" si="160"/>
        <v>5</v>
      </c>
      <c r="AR44" s="79"/>
      <c r="AS44" s="78">
        <f t="shared" ref="AS44:AT44" si="161">SUM(AS32:AS43)</f>
        <v>2</v>
      </c>
      <c r="AT44" s="49">
        <f t="shared" si="161"/>
        <v>50</v>
      </c>
      <c r="AU44" s="79"/>
      <c r="AV44" s="78">
        <f t="shared" ref="AV44:AW44" si="162">SUM(AV32:AV43)</f>
        <v>0</v>
      </c>
      <c r="AW44" s="49">
        <f t="shared" si="162"/>
        <v>0</v>
      </c>
      <c r="AX44" s="79"/>
      <c r="AY44" s="78">
        <f t="shared" ref="AY44:AZ44" si="163">SUM(AY32:AY43)</f>
        <v>0</v>
      </c>
      <c r="AZ44" s="49">
        <f t="shared" si="163"/>
        <v>12</v>
      </c>
      <c r="BA44" s="79"/>
      <c r="BB44" s="78">
        <f t="shared" ref="BB44:BC44" si="164">SUM(BB32:BB43)</f>
        <v>0</v>
      </c>
      <c r="BC44" s="49">
        <f t="shared" si="164"/>
        <v>12</v>
      </c>
      <c r="BD44" s="79"/>
      <c r="BE44" s="78">
        <f t="shared" ref="BE44:BF44" si="165">SUM(BE32:BE43)</f>
        <v>0</v>
      </c>
      <c r="BF44" s="49">
        <f t="shared" si="165"/>
        <v>0</v>
      </c>
      <c r="BG44" s="79"/>
      <c r="BH44" s="78">
        <f t="shared" ref="BH44:BI44" si="166">SUM(BH32:BH43)</f>
        <v>0</v>
      </c>
      <c r="BI44" s="49">
        <f t="shared" si="166"/>
        <v>0</v>
      </c>
      <c r="BJ44" s="79"/>
      <c r="BK44" s="78">
        <f t="shared" ref="BK44:BL44" si="167">SUM(BK32:BK43)</f>
        <v>0</v>
      </c>
      <c r="BL44" s="49">
        <f t="shared" si="167"/>
        <v>0</v>
      </c>
      <c r="BM44" s="79"/>
      <c r="BN44" s="78">
        <f t="shared" ref="BN44:BO44" si="168">SUM(BN32:BN43)</f>
        <v>0</v>
      </c>
      <c r="BO44" s="49">
        <f t="shared" si="168"/>
        <v>12</v>
      </c>
      <c r="BP44" s="79"/>
      <c r="BQ44" s="78">
        <f t="shared" ref="BQ44:BR44" si="169">SUM(BQ32:BQ43)</f>
        <v>0</v>
      </c>
      <c r="BR44" s="49">
        <f t="shared" si="169"/>
        <v>0</v>
      </c>
      <c r="BS44" s="79"/>
      <c r="BT44" s="78">
        <f t="shared" ref="BT44:BU44" si="170">SUM(BT32:BT43)</f>
        <v>0</v>
      </c>
      <c r="BU44" s="49">
        <f t="shared" si="170"/>
        <v>0</v>
      </c>
      <c r="BV44" s="79"/>
      <c r="BW44" s="78">
        <f t="shared" ref="BW44:BX44" si="171">SUM(BW32:BW43)</f>
        <v>75</v>
      </c>
      <c r="BX44" s="49">
        <f t="shared" si="171"/>
        <v>1415</v>
      </c>
      <c r="BY44" s="79"/>
      <c r="BZ44" s="78">
        <f t="shared" ref="BZ44:CA44" si="172">SUM(BZ32:BZ43)</f>
        <v>0</v>
      </c>
      <c r="CA44" s="49">
        <f t="shared" si="172"/>
        <v>1</v>
      </c>
      <c r="CB44" s="79"/>
      <c r="CC44" s="78">
        <f t="shared" ref="CC44:CD44" si="173">SUM(CC32:CC43)</f>
        <v>0</v>
      </c>
      <c r="CD44" s="49">
        <f t="shared" si="173"/>
        <v>0</v>
      </c>
      <c r="CE44" s="79"/>
      <c r="CF44" s="78">
        <f t="shared" ref="CF44:CG44" si="174">SUM(CF32:CF43)</f>
        <v>0</v>
      </c>
      <c r="CG44" s="49">
        <f t="shared" si="174"/>
        <v>0</v>
      </c>
      <c r="CH44" s="79"/>
      <c r="CI44" s="78">
        <f t="shared" ref="CI44:CJ44" si="175">SUM(CI32:CI43)</f>
        <v>0</v>
      </c>
      <c r="CJ44" s="49">
        <f t="shared" si="175"/>
        <v>2</v>
      </c>
      <c r="CK44" s="79"/>
      <c r="CL44" s="78">
        <f t="shared" ref="CL44:CM44" si="176">SUM(CL32:CL43)</f>
        <v>0</v>
      </c>
      <c r="CM44" s="49">
        <f t="shared" si="176"/>
        <v>0</v>
      </c>
      <c r="CN44" s="79"/>
      <c r="CO44" s="78">
        <f t="shared" ref="CO44:CP44" si="177">SUM(CO32:CO43)</f>
        <v>0</v>
      </c>
      <c r="CP44" s="49">
        <f t="shared" si="177"/>
        <v>0</v>
      </c>
      <c r="CQ44" s="79"/>
      <c r="CR44" s="78">
        <f t="shared" ref="CR44:CS44" si="178">SUM(CR32:CR43)</f>
        <v>0</v>
      </c>
      <c r="CS44" s="49">
        <f t="shared" si="178"/>
        <v>0</v>
      </c>
      <c r="CT44" s="79"/>
      <c r="CU44" s="78"/>
      <c r="CV44" s="49"/>
      <c r="CW44" s="79"/>
      <c r="CX44" s="78">
        <f t="shared" ref="CX44:CY44" si="179">SUM(CX32:CX43)</f>
        <v>19</v>
      </c>
      <c r="CY44" s="49">
        <f t="shared" si="179"/>
        <v>1302</v>
      </c>
      <c r="CZ44" s="79"/>
      <c r="DA44" s="78">
        <f t="shared" ref="DA44:DB44" si="180">SUM(DA32:DA43)</f>
        <v>0</v>
      </c>
      <c r="DB44" s="49">
        <f t="shared" si="180"/>
        <v>0</v>
      </c>
      <c r="DC44" s="79"/>
      <c r="DD44" s="78">
        <f t="shared" ref="DD44:DE44" si="181">SUM(DD32:DD43)</f>
        <v>0</v>
      </c>
      <c r="DE44" s="49">
        <f t="shared" si="181"/>
        <v>0</v>
      </c>
      <c r="DF44" s="79"/>
      <c r="DG44" s="78">
        <f t="shared" ref="DG44:DH44" si="182">SUM(DG32:DG43)</f>
        <v>0</v>
      </c>
      <c r="DH44" s="49">
        <f t="shared" si="182"/>
        <v>0</v>
      </c>
      <c r="DI44" s="79"/>
      <c r="DJ44" s="78">
        <f t="shared" ref="DJ44:DK44" si="183">SUM(DJ32:DJ43)</f>
        <v>12</v>
      </c>
      <c r="DK44" s="49">
        <f t="shared" si="183"/>
        <v>389</v>
      </c>
      <c r="DL44" s="79"/>
      <c r="DM44" s="78">
        <f t="shared" ref="DM44:DN44" si="184">SUM(DM32:DM43)</f>
        <v>0</v>
      </c>
      <c r="DN44" s="49">
        <f t="shared" si="184"/>
        <v>29</v>
      </c>
      <c r="DO44" s="79"/>
      <c r="DP44" s="78">
        <f t="shared" ref="DP44:DQ44" si="185">SUM(DP32:DP43)</f>
        <v>0</v>
      </c>
      <c r="DQ44" s="49">
        <f t="shared" si="185"/>
        <v>0</v>
      </c>
      <c r="DR44" s="79"/>
      <c r="DS44" s="78">
        <f t="shared" ref="DS44:DT44" si="186">SUM(DS32:DS43)</f>
        <v>0</v>
      </c>
      <c r="DT44" s="49">
        <f t="shared" si="186"/>
        <v>1</v>
      </c>
      <c r="DU44" s="79"/>
      <c r="DV44" s="78">
        <f t="shared" ref="DV44:DW44" si="187">SUM(DV32:DV43)</f>
        <v>42</v>
      </c>
      <c r="DW44" s="49">
        <f t="shared" si="187"/>
        <v>1111</v>
      </c>
      <c r="DX44" s="79"/>
      <c r="DY44" s="78">
        <f t="shared" ref="DY44:DZ44" si="188">SUM(DY32:DY43)</f>
        <v>0</v>
      </c>
      <c r="DZ44" s="49">
        <f t="shared" si="188"/>
        <v>0</v>
      </c>
      <c r="EA44" s="79"/>
      <c r="EB44" s="78">
        <f t="shared" ref="EB44:EC44" si="189">SUM(EB32:EB43)</f>
        <v>0</v>
      </c>
      <c r="EC44" s="49">
        <f t="shared" si="189"/>
        <v>0</v>
      </c>
      <c r="ED44" s="79"/>
      <c r="EE44" s="78">
        <f t="shared" ref="EE44:EF44" si="190">SUM(EE32:EE43)</f>
        <v>0</v>
      </c>
      <c r="EF44" s="49">
        <f t="shared" si="190"/>
        <v>0</v>
      </c>
      <c r="EG44" s="79"/>
      <c r="EH44" s="50">
        <f t="shared" si="138"/>
        <v>5341</v>
      </c>
      <c r="EI44" s="51">
        <f t="shared" si="139"/>
        <v>71779</v>
      </c>
      <c r="EJ44" s="6"/>
      <c r="EK44" s="9"/>
      <c r="EL44" s="6"/>
      <c r="EM44" s="6"/>
      <c r="EN44" s="6"/>
      <c r="EO44" s="9"/>
      <c r="EP44" s="6"/>
      <c r="EQ44" s="6"/>
      <c r="ER44" s="1"/>
      <c r="ES44" s="2"/>
      <c r="ET44" s="1"/>
      <c r="EU44" s="1"/>
      <c r="EV44" s="1"/>
      <c r="EW44" s="2"/>
      <c r="EX44" s="1"/>
      <c r="EY44" s="1"/>
      <c r="EZ44" s="1"/>
      <c r="FA44" s="2"/>
      <c r="FB44" s="1"/>
      <c r="FC44" s="1"/>
      <c r="FD44" s="1"/>
      <c r="FE44" s="2"/>
      <c r="FF44" s="1"/>
      <c r="FG44" s="1"/>
      <c r="FH44" s="1"/>
      <c r="FI44" s="2"/>
      <c r="FJ44" s="1"/>
      <c r="FK44" s="1"/>
      <c r="FL44" s="1"/>
      <c r="FM44" s="2"/>
      <c r="FN44" s="1"/>
      <c r="FO44" s="1"/>
      <c r="FP44" s="1"/>
      <c r="FQ44" s="2"/>
      <c r="FR44" s="1"/>
      <c r="FS44" s="1"/>
      <c r="FT44" s="1"/>
      <c r="FU44" s="2"/>
      <c r="FV44" s="1"/>
      <c r="FW44" s="1"/>
      <c r="FX44" s="1"/>
      <c r="FY44" s="2"/>
      <c r="FZ44" s="1"/>
      <c r="GA44" s="1"/>
      <c r="GB44" s="1"/>
      <c r="GG44" s="3"/>
      <c r="GL44" s="3"/>
      <c r="GQ44" s="3"/>
      <c r="GV44" s="3"/>
      <c r="HA44" s="3"/>
      <c r="HF44" s="3"/>
      <c r="HK44" s="3"/>
      <c r="HP44" s="3"/>
      <c r="HU44" s="3"/>
      <c r="HZ44" s="3"/>
      <c r="IE44" s="3"/>
      <c r="IJ44" s="3"/>
      <c r="IO44" s="3"/>
      <c r="IT44" s="3"/>
      <c r="IY44" s="3"/>
    </row>
    <row r="45" spans="1:259" x14ac:dyDescent="0.3">
      <c r="A45" s="72">
        <v>2012</v>
      </c>
      <c r="B45" s="73" t="s">
        <v>5</v>
      </c>
      <c r="C45" s="84">
        <v>628</v>
      </c>
      <c r="D45" s="19">
        <v>10562</v>
      </c>
      <c r="E45" s="57">
        <f t="shared" ref="E45:E50" si="191">D45/C45*1000</f>
        <v>16818.471337579616</v>
      </c>
      <c r="F45" s="58">
        <v>0</v>
      </c>
      <c r="G45" s="13">
        <v>0</v>
      </c>
      <c r="H45" s="57">
        <v>0</v>
      </c>
      <c r="I45" s="58">
        <v>0</v>
      </c>
      <c r="J45" s="13">
        <v>0</v>
      </c>
      <c r="K45" s="57">
        <v>0</v>
      </c>
      <c r="L45" s="58">
        <v>0</v>
      </c>
      <c r="M45" s="13">
        <v>0</v>
      </c>
      <c r="N45" s="57">
        <v>0</v>
      </c>
      <c r="O45" s="58">
        <v>0</v>
      </c>
      <c r="P45" s="13">
        <v>0</v>
      </c>
      <c r="Q45" s="57">
        <v>0</v>
      </c>
      <c r="R45" s="84">
        <v>204</v>
      </c>
      <c r="S45" s="19">
        <v>3368</v>
      </c>
      <c r="T45" s="57">
        <f t="shared" ref="T45:T49" si="192">S45/R45*1000</f>
        <v>16509.803921568629</v>
      </c>
      <c r="U45" s="58">
        <v>0</v>
      </c>
      <c r="V45" s="13">
        <v>0</v>
      </c>
      <c r="W45" s="57">
        <v>0</v>
      </c>
      <c r="X45" s="58">
        <v>0</v>
      </c>
      <c r="Y45" s="13">
        <v>0</v>
      </c>
      <c r="Z45" s="57">
        <v>0</v>
      </c>
      <c r="AA45" s="58">
        <v>0</v>
      </c>
      <c r="AB45" s="13">
        <v>0</v>
      </c>
      <c r="AC45" s="57">
        <v>0</v>
      </c>
      <c r="AD45" s="58">
        <v>0</v>
      </c>
      <c r="AE45" s="13">
        <v>0</v>
      </c>
      <c r="AF45" s="57">
        <f t="shared" ref="AF45:AF56" si="193">IF(AD45=0,0,AE45/AD45*1000)</f>
        <v>0</v>
      </c>
      <c r="AG45" s="58">
        <v>0</v>
      </c>
      <c r="AH45" s="13">
        <v>0</v>
      </c>
      <c r="AI45" s="57">
        <v>0</v>
      </c>
      <c r="AJ45" s="58">
        <v>0</v>
      </c>
      <c r="AK45" s="13">
        <v>0</v>
      </c>
      <c r="AL45" s="57">
        <v>0</v>
      </c>
      <c r="AM45" s="58">
        <v>0</v>
      </c>
      <c r="AN45" s="13">
        <v>0</v>
      </c>
      <c r="AO45" s="57">
        <v>0</v>
      </c>
      <c r="AP45" s="58">
        <v>0</v>
      </c>
      <c r="AQ45" s="13">
        <v>1</v>
      </c>
      <c r="AR45" s="57">
        <v>0</v>
      </c>
      <c r="AS45" s="58">
        <v>0</v>
      </c>
      <c r="AT45" s="13">
        <v>0</v>
      </c>
      <c r="AU45" s="57">
        <v>0</v>
      </c>
      <c r="AV45" s="58">
        <v>0</v>
      </c>
      <c r="AW45" s="13">
        <v>0</v>
      </c>
      <c r="AX45" s="57">
        <v>0</v>
      </c>
      <c r="AY45" s="58">
        <v>0</v>
      </c>
      <c r="AZ45" s="13">
        <v>0</v>
      </c>
      <c r="BA45" s="57">
        <v>0</v>
      </c>
      <c r="BB45" s="58">
        <v>0</v>
      </c>
      <c r="BC45" s="13">
        <v>0</v>
      </c>
      <c r="BD45" s="57">
        <v>0</v>
      </c>
      <c r="BE45" s="58">
        <v>0</v>
      </c>
      <c r="BF45" s="13">
        <v>0</v>
      </c>
      <c r="BG45" s="57">
        <v>0</v>
      </c>
      <c r="BH45" s="58">
        <v>0</v>
      </c>
      <c r="BI45" s="13">
        <v>0</v>
      </c>
      <c r="BJ45" s="57">
        <f t="shared" ref="BJ45:BJ56" si="194">IF(BH45=0,0,BI45/BH45*1000)</f>
        <v>0</v>
      </c>
      <c r="BK45" s="58">
        <v>0</v>
      </c>
      <c r="BL45" s="13">
        <v>6</v>
      </c>
      <c r="BM45" s="57">
        <v>0</v>
      </c>
      <c r="BN45" s="58">
        <v>0</v>
      </c>
      <c r="BO45" s="13">
        <v>0</v>
      </c>
      <c r="BP45" s="57">
        <v>0</v>
      </c>
      <c r="BQ45" s="58">
        <v>0</v>
      </c>
      <c r="BR45" s="13">
        <v>0</v>
      </c>
      <c r="BS45" s="57">
        <f t="shared" ref="BS45:BS56" si="195">IF(BQ45=0,0,BR45/BQ45*1000)</f>
        <v>0</v>
      </c>
      <c r="BT45" s="58">
        <v>0</v>
      </c>
      <c r="BU45" s="13">
        <v>0</v>
      </c>
      <c r="BV45" s="57">
        <v>0</v>
      </c>
      <c r="BW45" s="58">
        <v>0</v>
      </c>
      <c r="BX45" s="13">
        <v>0</v>
      </c>
      <c r="BY45" s="57">
        <v>0</v>
      </c>
      <c r="BZ45" s="58">
        <v>0</v>
      </c>
      <c r="CA45" s="13">
        <v>0</v>
      </c>
      <c r="CB45" s="57">
        <v>0</v>
      </c>
      <c r="CC45" s="58">
        <v>0</v>
      </c>
      <c r="CD45" s="13">
        <v>0</v>
      </c>
      <c r="CE45" s="57">
        <v>0</v>
      </c>
      <c r="CF45" s="58">
        <v>0</v>
      </c>
      <c r="CG45" s="13">
        <v>0</v>
      </c>
      <c r="CH45" s="57">
        <v>0</v>
      </c>
      <c r="CI45" s="58">
        <v>0</v>
      </c>
      <c r="CJ45" s="13">
        <v>0</v>
      </c>
      <c r="CK45" s="57">
        <v>0</v>
      </c>
      <c r="CL45" s="58">
        <v>0</v>
      </c>
      <c r="CM45" s="13">
        <v>0</v>
      </c>
      <c r="CN45" s="57">
        <v>0</v>
      </c>
      <c r="CO45" s="58">
        <v>0</v>
      </c>
      <c r="CP45" s="13">
        <v>0</v>
      </c>
      <c r="CQ45" s="57">
        <f t="shared" ref="CQ45:CQ56" si="196">IF(CO45=0,0,CP45/CO45*1000)</f>
        <v>0</v>
      </c>
      <c r="CR45" s="58">
        <v>0</v>
      </c>
      <c r="CS45" s="13">
        <v>0</v>
      </c>
      <c r="CT45" s="57">
        <v>0</v>
      </c>
      <c r="CU45" s="58"/>
      <c r="CV45" s="13"/>
      <c r="CW45" s="57"/>
      <c r="CX45" s="58">
        <v>0</v>
      </c>
      <c r="CY45" s="13">
        <v>0</v>
      </c>
      <c r="CZ45" s="57">
        <v>0</v>
      </c>
      <c r="DA45" s="58">
        <v>0</v>
      </c>
      <c r="DB45" s="13">
        <v>0</v>
      </c>
      <c r="DC45" s="57">
        <v>0</v>
      </c>
      <c r="DD45" s="58">
        <v>0</v>
      </c>
      <c r="DE45" s="13">
        <v>0</v>
      </c>
      <c r="DF45" s="57">
        <v>0</v>
      </c>
      <c r="DG45" s="58">
        <v>0</v>
      </c>
      <c r="DH45" s="13">
        <v>0</v>
      </c>
      <c r="DI45" s="57">
        <v>0</v>
      </c>
      <c r="DJ45" s="84">
        <v>0</v>
      </c>
      <c r="DK45" s="19">
        <v>1</v>
      </c>
      <c r="DL45" s="57">
        <v>0</v>
      </c>
      <c r="DM45" s="58">
        <v>0</v>
      </c>
      <c r="DN45" s="13">
        <v>0</v>
      </c>
      <c r="DO45" s="57">
        <v>0</v>
      </c>
      <c r="DP45" s="58">
        <v>0</v>
      </c>
      <c r="DQ45" s="13">
        <v>0</v>
      </c>
      <c r="DR45" s="57">
        <v>0</v>
      </c>
      <c r="DS45" s="58">
        <v>0</v>
      </c>
      <c r="DT45" s="13">
        <v>0</v>
      </c>
      <c r="DU45" s="57">
        <v>0</v>
      </c>
      <c r="DV45" s="58">
        <v>0</v>
      </c>
      <c r="DW45" s="13">
        <v>0</v>
      </c>
      <c r="DX45" s="57">
        <v>0</v>
      </c>
      <c r="DY45" s="58">
        <v>0</v>
      </c>
      <c r="DZ45" s="13">
        <v>0</v>
      </c>
      <c r="EA45" s="57">
        <v>0</v>
      </c>
      <c r="EB45" s="58">
        <v>0</v>
      </c>
      <c r="EC45" s="13">
        <v>0</v>
      </c>
      <c r="ED45" s="57">
        <v>0</v>
      </c>
      <c r="EE45" s="58">
        <v>0</v>
      </c>
      <c r="EF45" s="13">
        <v>0</v>
      </c>
      <c r="EG45" s="57">
        <v>0</v>
      </c>
      <c r="EH45" s="11">
        <f t="shared" si="138"/>
        <v>832</v>
      </c>
      <c r="EI45" s="17">
        <f t="shared" si="139"/>
        <v>13938</v>
      </c>
      <c r="EJ45" s="6"/>
      <c r="EK45" s="9"/>
      <c r="EL45" s="6"/>
      <c r="EM45" s="6"/>
      <c r="EN45" s="6"/>
      <c r="EO45" s="9"/>
      <c r="EP45" s="6"/>
      <c r="EQ45" s="6"/>
      <c r="ER45" s="1"/>
      <c r="ES45" s="2"/>
      <c r="ET45" s="1"/>
      <c r="EU45" s="1"/>
      <c r="EV45" s="1"/>
      <c r="EW45" s="2"/>
      <c r="EX45" s="1"/>
      <c r="EY45" s="1"/>
      <c r="EZ45" s="1"/>
      <c r="FA45" s="2"/>
      <c r="FB45" s="1"/>
      <c r="FC45" s="1"/>
      <c r="FD45" s="1"/>
      <c r="FE45" s="2"/>
      <c r="FF45" s="1"/>
      <c r="FG45" s="1"/>
      <c r="FH45" s="1"/>
      <c r="FI45" s="2"/>
      <c r="FJ45" s="1"/>
      <c r="FK45" s="1"/>
      <c r="FL45" s="1"/>
      <c r="FM45" s="2"/>
      <c r="FN45" s="1"/>
      <c r="FO45" s="1"/>
      <c r="FP45" s="1"/>
      <c r="FQ45" s="2"/>
      <c r="FR45" s="1"/>
      <c r="FS45" s="1"/>
      <c r="FT45" s="1"/>
      <c r="FU45" s="2"/>
      <c r="FV45" s="1"/>
      <c r="FW45" s="1"/>
      <c r="FX45" s="1"/>
      <c r="FY45" s="2"/>
      <c r="FZ45" s="1"/>
      <c r="GA45" s="1"/>
      <c r="GB45" s="1"/>
    </row>
    <row r="46" spans="1:259" x14ac:dyDescent="0.3">
      <c r="A46" s="72">
        <v>2012</v>
      </c>
      <c r="B46" s="73" t="s">
        <v>6</v>
      </c>
      <c r="C46" s="84">
        <v>175</v>
      </c>
      <c r="D46" s="19">
        <v>2809</v>
      </c>
      <c r="E46" s="57">
        <f t="shared" si="191"/>
        <v>16051.428571428571</v>
      </c>
      <c r="F46" s="58">
        <v>0</v>
      </c>
      <c r="G46" s="13">
        <v>0</v>
      </c>
      <c r="H46" s="57">
        <v>0</v>
      </c>
      <c r="I46" s="58">
        <v>0</v>
      </c>
      <c r="J46" s="13">
        <v>0</v>
      </c>
      <c r="K46" s="57">
        <v>0</v>
      </c>
      <c r="L46" s="58">
        <v>0</v>
      </c>
      <c r="M46" s="13">
        <v>0</v>
      </c>
      <c r="N46" s="57">
        <v>0</v>
      </c>
      <c r="O46" s="84">
        <v>200</v>
      </c>
      <c r="P46" s="19">
        <v>3182</v>
      </c>
      <c r="Q46" s="57">
        <f t="shared" ref="Q46:Q50" si="197">P46/O46*1000</f>
        <v>15910</v>
      </c>
      <c r="R46" s="84">
        <v>11</v>
      </c>
      <c r="S46" s="19">
        <v>175</v>
      </c>
      <c r="T46" s="57">
        <f t="shared" si="192"/>
        <v>15909.090909090908</v>
      </c>
      <c r="U46" s="65">
        <v>0</v>
      </c>
      <c r="V46" s="14">
        <v>0</v>
      </c>
      <c r="W46" s="57">
        <v>0</v>
      </c>
      <c r="X46" s="84">
        <v>40</v>
      </c>
      <c r="Y46" s="19">
        <v>497</v>
      </c>
      <c r="Z46" s="57">
        <f t="shared" ref="Z46:Z47" si="198">Y46/X46*1000</f>
        <v>12425</v>
      </c>
      <c r="AA46" s="58">
        <v>0</v>
      </c>
      <c r="AB46" s="13">
        <v>0</v>
      </c>
      <c r="AC46" s="57">
        <v>0</v>
      </c>
      <c r="AD46" s="65">
        <v>0</v>
      </c>
      <c r="AE46" s="14">
        <v>0</v>
      </c>
      <c r="AF46" s="57">
        <f t="shared" si="193"/>
        <v>0</v>
      </c>
      <c r="AG46" s="65">
        <v>0</v>
      </c>
      <c r="AH46" s="14">
        <v>0</v>
      </c>
      <c r="AI46" s="57">
        <v>0</v>
      </c>
      <c r="AJ46" s="58">
        <v>0</v>
      </c>
      <c r="AK46" s="13">
        <v>0</v>
      </c>
      <c r="AL46" s="57">
        <v>0</v>
      </c>
      <c r="AM46" s="58">
        <v>0</v>
      </c>
      <c r="AN46" s="13">
        <v>0</v>
      </c>
      <c r="AO46" s="57">
        <v>0</v>
      </c>
      <c r="AP46" s="58">
        <v>1</v>
      </c>
      <c r="AQ46" s="13">
        <v>1</v>
      </c>
      <c r="AR46" s="57">
        <f t="shared" ref="AR46" si="199">AQ46/AP46*1000</f>
        <v>1000</v>
      </c>
      <c r="AS46" s="58">
        <v>0</v>
      </c>
      <c r="AT46" s="13">
        <v>0</v>
      </c>
      <c r="AU46" s="57">
        <v>0</v>
      </c>
      <c r="AV46" s="58">
        <v>0</v>
      </c>
      <c r="AW46" s="13">
        <v>0</v>
      </c>
      <c r="AX46" s="57">
        <v>0</v>
      </c>
      <c r="AY46" s="58">
        <v>0</v>
      </c>
      <c r="AZ46" s="13">
        <v>0</v>
      </c>
      <c r="BA46" s="57">
        <v>0</v>
      </c>
      <c r="BB46" s="58">
        <v>0</v>
      </c>
      <c r="BC46" s="13">
        <v>0</v>
      </c>
      <c r="BD46" s="57">
        <v>0</v>
      </c>
      <c r="BE46" s="58">
        <v>0</v>
      </c>
      <c r="BF46" s="13">
        <v>0</v>
      </c>
      <c r="BG46" s="57">
        <v>0</v>
      </c>
      <c r="BH46" s="58">
        <v>0</v>
      </c>
      <c r="BI46" s="13">
        <v>0</v>
      </c>
      <c r="BJ46" s="57">
        <f t="shared" si="194"/>
        <v>0</v>
      </c>
      <c r="BK46" s="58">
        <v>0</v>
      </c>
      <c r="BL46" s="13">
        <v>0</v>
      </c>
      <c r="BM46" s="57">
        <v>0</v>
      </c>
      <c r="BN46" s="58">
        <v>0</v>
      </c>
      <c r="BO46" s="13">
        <v>0</v>
      </c>
      <c r="BP46" s="57">
        <v>0</v>
      </c>
      <c r="BQ46" s="58">
        <v>0</v>
      </c>
      <c r="BR46" s="13">
        <v>0</v>
      </c>
      <c r="BS46" s="57">
        <f t="shared" si="195"/>
        <v>0</v>
      </c>
      <c r="BT46" s="58">
        <v>0</v>
      </c>
      <c r="BU46" s="13">
        <v>0</v>
      </c>
      <c r="BV46" s="57">
        <v>0</v>
      </c>
      <c r="BW46" s="65">
        <v>0</v>
      </c>
      <c r="BX46" s="14">
        <v>0</v>
      </c>
      <c r="BY46" s="57">
        <v>0</v>
      </c>
      <c r="BZ46" s="58">
        <v>0</v>
      </c>
      <c r="CA46" s="13">
        <v>0</v>
      </c>
      <c r="CB46" s="57">
        <v>0</v>
      </c>
      <c r="CC46" s="58">
        <v>0</v>
      </c>
      <c r="CD46" s="13">
        <v>0</v>
      </c>
      <c r="CE46" s="57">
        <v>0</v>
      </c>
      <c r="CF46" s="58">
        <v>0</v>
      </c>
      <c r="CG46" s="13">
        <v>0</v>
      </c>
      <c r="CH46" s="57">
        <v>0</v>
      </c>
      <c r="CI46" s="58">
        <v>0</v>
      </c>
      <c r="CJ46" s="13">
        <v>0</v>
      </c>
      <c r="CK46" s="57">
        <v>0</v>
      </c>
      <c r="CL46" s="58">
        <v>0</v>
      </c>
      <c r="CM46" s="13">
        <v>0</v>
      </c>
      <c r="CN46" s="57">
        <v>0</v>
      </c>
      <c r="CO46" s="58">
        <v>0</v>
      </c>
      <c r="CP46" s="13">
        <v>0</v>
      </c>
      <c r="CQ46" s="57">
        <f t="shared" si="196"/>
        <v>0</v>
      </c>
      <c r="CR46" s="58">
        <v>0</v>
      </c>
      <c r="CS46" s="13">
        <v>0</v>
      </c>
      <c r="CT46" s="57">
        <v>0</v>
      </c>
      <c r="CU46" s="84"/>
      <c r="CV46" s="19"/>
      <c r="CW46" s="57"/>
      <c r="CX46" s="84">
        <v>2</v>
      </c>
      <c r="CY46" s="19">
        <v>163</v>
      </c>
      <c r="CZ46" s="57">
        <f t="shared" ref="CZ46:CZ50" si="200">CY46/CX46*1000</f>
        <v>81500</v>
      </c>
      <c r="DA46" s="58">
        <v>0</v>
      </c>
      <c r="DB46" s="13">
        <v>0</v>
      </c>
      <c r="DC46" s="57">
        <v>0</v>
      </c>
      <c r="DD46" s="84">
        <v>0</v>
      </c>
      <c r="DE46" s="19">
        <v>0</v>
      </c>
      <c r="DF46" s="57">
        <v>0</v>
      </c>
      <c r="DG46" s="65">
        <v>0</v>
      </c>
      <c r="DH46" s="14">
        <v>0</v>
      </c>
      <c r="DI46" s="57">
        <v>0</v>
      </c>
      <c r="DJ46" s="65">
        <v>0</v>
      </c>
      <c r="DK46" s="14">
        <v>0</v>
      </c>
      <c r="DL46" s="57">
        <v>0</v>
      </c>
      <c r="DM46" s="65">
        <v>0</v>
      </c>
      <c r="DN46" s="14">
        <v>0</v>
      </c>
      <c r="DO46" s="57">
        <v>0</v>
      </c>
      <c r="DP46" s="65">
        <v>0</v>
      </c>
      <c r="DQ46" s="14">
        <v>0</v>
      </c>
      <c r="DR46" s="57">
        <v>0</v>
      </c>
      <c r="DS46" s="65">
        <v>2</v>
      </c>
      <c r="DT46" s="14">
        <v>80</v>
      </c>
      <c r="DU46" s="57">
        <f t="shared" ref="DU46" si="201">DT46/DS46*1000</f>
        <v>40000</v>
      </c>
      <c r="DV46" s="65">
        <v>0</v>
      </c>
      <c r="DW46" s="14">
        <v>0</v>
      </c>
      <c r="DX46" s="57">
        <v>0</v>
      </c>
      <c r="DY46" s="65">
        <v>0</v>
      </c>
      <c r="DZ46" s="14">
        <v>0</v>
      </c>
      <c r="EA46" s="57">
        <v>0</v>
      </c>
      <c r="EB46" s="65">
        <v>0</v>
      </c>
      <c r="EC46" s="14">
        <v>0</v>
      </c>
      <c r="ED46" s="57">
        <v>0</v>
      </c>
      <c r="EE46" s="65">
        <v>0</v>
      </c>
      <c r="EF46" s="14">
        <v>0</v>
      </c>
      <c r="EG46" s="57">
        <v>0</v>
      </c>
      <c r="EH46" s="11">
        <f t="shared" si="138"/>
        <v>431</v>
      </c>
      <c r="EI46" s="17">
        <f t="shared" si="139"/>
        <v>6907</v>
      </c>
      <c r="EJ46" s="6"/>
      <c r="EK46" s="9"/>
      <c r="EL46" s="6"/>
      <c r="EM46" s="6"/>
      <c r="EN46" s="6"/>
      <c r="EO46" s="9"/>
      <c r="EP46" s="6"/>
      <c r="EQ46" s="6"/>
      <c r="ER46" s="1"/>
      <c r="ES46" s="2"/>
      <c r="ET46" s="1"/>
      <c r="EU46" s="1"/>
      <c r="EV46" s="1"/>
      <c r="EW46" s="2"/>
      <c r="EX46" s="1"/>
      <c r="EY46" s="1"/>
      <c r="EZ46" s="1"/>
      <c r="FA46" s="2"/>
      <c r="FB46" s="1"/>
      <c r="FC46" s="1"/>
      <c r="FD46" s="1"/>
      <c r="FE46" s="2"/>
      <c r="FF46" s="1"/>
      <c r="FG46" s="1"/>
      <c r="FH46" s="1"/>
      <c r="FI46" s="2"/>
      <c r="FJ46" s="1"/>
      <c r="FK46" s="1"/>
      <c r="FL46" s="1"/>
      <c r="FM46" s="2"/>
      <c r="FN46" s="1"/>
      <c r="FO46" s="1"/>
      <c r="FP46" s="1"/>
      <c r="FQ46" s="2"/>
      <c r="FR46" s="1"/>
      <c r="FS46" s="1"/>
      <c r="FT46" s="1"/>
      <c r="FU46" s="2"/>
      <c r="FV46" s="1"/>
      <c r="FW46" s="1"/>
      <c r="FX46" s="1"/>
      <c r="FY46" s="2"/>
      <c r="FZ46" s="1"/>
      <c r="GA46" s="1"/>
      <c r="GB46" s="1"/>
    </row>
    <row r="47" spans="1:259" x14ac:dyDescent="0.3">
      <c r="A47" s="72">
        <v>2012</v>
      </c>
      <c r="B47" s="73" t="s">
        <v>7</v>
      </c>
      <c r="C47" s="84">
        <v>537</v>
      </c>
      <c r="D47" s="19">
        <v>7901</v>
      </c>
      <c r="E47" s="57">
        <f t="shared" si="191"/>
        <v>14713.221601489759</v>
      </c>
      <c r="F47" s="58">
        <v>0</v>
      </c>
      <c r="G47" s="13">
        <v>0</v>
      </c>
      <c r="H47" s="57">
        <v>0</v>
      </c>
      <c r="I47" s="58">
        <v>0</v>
      </c>
      <c r="J47" s="13">
        <v>0</v>
      </c>
      <c r="K47" s="57">
        <v>0</v>
      </c>
      <c r="L47" s="58">
        <v>0</v>
      </c>
      <c r="M47" s="13">
        <v>0</v>
      </c>
      <c r="N47" s="57">
        <v>0</v>
      </c>
      <c r="O47" s="84">
        <v>125</v>
      </c>
      <c r="P47" s="19">
        <v>1946</v>
      </c>
      <c r="Q47" s="57">
        <f t="shared" si="197"/>
        <v>15568</v>
      </c>
      <c r="R47" s="84">
        <v>149</v>
      </c>
      <c r="S47" s="19">
        <v>2321</v>
      </c>
      <c r="T47" s="57">
        <f t="shared" si="192"/>
        <v>15577.181208053691</v>
      </c>
      <c r="U47" s="58">
        <v>0</v>
      </c>
      <c r="V47" s="13">
        <v>0</v>
      </c>
      <c r="W47" s="57">
        <v>0</v>
      </c>
      <c r="X47" s="84">
        <v>34</v>
      </c>
      <c r="Y47" s="19">
        <v>527</v>
      </c>
      <c r="Z47" s="57">
        <f t="shared" si="198"/>
        <v>15500</v>
      </c>
      <c r="AA47" s="58">
        <v>0</v>
      </c>
      <c r="AB47" s="13">
        <v>0</v>
      </c>
      <c r="AC47" s="57">
        <v>0</v>
      </c>
      <c r="AD47" s="58">
        <v>0</v>
      </c>
      <c r="AE47" s="13">
        <v>0</v>
      </c>
      <c r="AF47" s="57">
        <f t="shared" si="193"/>
        <v>0</v>
      </c>
      <c r="AG47" s="58">
        <v>0</v>
      </c>
      <c r="AH47" s="13">
        <v>0</v>
      </c>
      <c r="AI47" s="57">
        <v>0</v>
      </c>
      <c r="AJ47" s="58">
        <v>0</v>
      </c>
      <c r="AK47" s="13">
        <v>0</v>
      </c>
      <c r="AL47" s="57">
        <v>0</v>
      </c>
      <c r="AM47" s="58">
        <v>0</v>
      </c>
      <c r="AN47" s="13">
        <v>0</v>
      </c>
      <c r="AO47" s="57">
        <v>0</v>
      </c>
      <c r="AP47" s="58">
        <v>0</v>
      </c>
      <c r="AQ47" s="13">
        <v>0</v>
      </c>
      <c r="AR47" s="57">
        <v>0</v>
      </c>
      <c r="AS47" s="58">
        <v>0</v>
      </c>
      <c r="AT47" s="13">
        <v>6</v>
      </c>
      <c r="AU47" s="57">
        <v>0</v>
      </c>
      <c r="AV47" s="58">
        <v>0</v>
      </c>
      <c r="AW47" s="13">
        <v>0</v>
      </c>
      <c r="AX47" s="57">
        <v>0</v>
      </c>
      <c r="AY47" s="58">
        <v>0</v>
      </c>
      <c r="AZ47" s="13">
        <v>0</v>
      </c>
      <c r="BA47" s="57">
        <v>0</v>
      </c>
      <c r="BB47" s="58">
        <v>0</v>
      </c>
      <c r="BC47" s="13">
        <v>0</v>
      </c>
      <c r="BD47" s="57">
        <v>0</v>
      </c>
      <c r="BE47" s="58">
        <v>0</v>
      </c>
      <c r="BF47" s="13">
        <v>0</v>
      </c>
      <c r="BG47" s="57">
        <v>0</v>
      </c>
      <c r="BH47" s="58">
        <v>0</v>
      </c>
      <c r="BI47" s="13">
        <v>0</v>
      </c>
      <c r="BJ47" s="57">
        <f t="shared" si="194"/>
        <v>0</v>
      </c>
      <c r="BK47" s="58">
        <v>0</v>
      </c>
      <c r="BL47" s="13">
        <v>0</v>
      </c>
      <c r="BM47" s="57">
        <v>0</v>
      </c>
      <c r="BN47" s="58">
        <v>0</v>
      </c>
      <c r="BO47" s="13">
        <v>0</v>
      </c>
      <c r="BP47" s="57">
        <v>0</v>
      </c>
      <c r="BQ47" s="58">
        <v>0</v>
      </c>
      <c r="BR47" s="13">
        <v>0</v>
      </c>
      <c r="BS47" s="57">
        <f t="shared" si="195"/>
        <v>0</v>
      </c>
      <c r="BT47" s="58">
        <v>0</v>
      </c>
      <c r="BU47" s="13">
        <v>0</v>
      </c>
      <c r="BV47" s="57">
        <v>0</v>
      </c>
      <c r="BW47" s="65">
        <v>0</v>
      </c>
      <c r="BX47" s="14">
        <v>0</v>
      </c>
      <c r="BY47" s="57">
        <v>0</v>
      </c>
      <c r="BZ47" s="58">
        <v>0</v>
      </c>
      <c r="CA47" s="13">
        <v>0</v>
      </c>
      <c r="CB47" s="57">
        <v>0</v>
      </c>
      <c r="CC47" s="58">
        <v>0</v>
      </c>
      <c r="CD47" s="13">
        <v>0</v>
      </c>
      <c r="CE47" s="57">
        <v>0</v>
      </c>
      <c r="CF47" s="58">
        <v>0</v>
      </c>
      <c r="CG47" s="13">
        <v>0</v>
      </c>
      <c r="CH47" s="57">
        <v>0</v>
      </c>
      <c r="CI47" s="58">
        <v>0</v>
      </c>
      <c r="CJ47" s="13">
        <v>0</v>
      </c>
      <c r="CK47" s="57">
        <v>0</v>
      </c>
      <c r="CL47" s="58">
        <v>0</v>
      </c>
      <c r="CM47" s="13">
        <v>0</v>
      </c>
      <c r="CN47" s="57">
        <v>0</v>
      </c>
      <c r="CO47" s="58">
        <v>0</v>
      </c>
      <c r="CP47" s="13">
        <v>0</v>
      </c>
      <c r="CQ47" s="57">
        <f t="shared" si="196"/>
        <v>0</v>
      </c>
      <c r="CR47" s="58">
        <v>0</v>
      </c>
      <c r="CS47" s="13">
        <v>0</v>
      </c>
      <c r="CT47" s="57">
        <v>0</v>
      </c>
      <c r="CU47" s="84"/>
      <c r="CV47" s="19"/>
      <c r="CW47" s="57"/>
      <c r="CX47" s="84">
        <v>3</v>
      </c>
      <c r="CY47" s="19">
        <v>241</v>
      </c>
      <c r="CZ47" s="57">
        <f t="shared" si="200"/>
        <v>80333.333333333328</v>
      </c>
      <c r="DA47" s="58">
        <v>0</v>
      </c>
      <c r="DB47" s="13">
        <v>0</v>
      </c>
      <c r="DC47" s="57">
        <v>0</v>
      </c>
      <c r="DD47" s="84">
        <v>3</v>
      </c>
      <c r="DE47" s="19">
        <v>0</v>
      </c>
      <c r="DF47" s="57">
        <f t="shared" ref="DF47:DF56" si="202">DE47/DD47*1000</f>
        <v>0</v>
      </c>
      <c r="DG47" s="58">
        <v>0</v>
      </c>
      <c r="DH47" s="13">
        <v>0</v>
      </c>
      <c r="DI47" s="57">
        <v>0</v>
      </c>
      <c r="DJ47" s="58">
        <v>0</v>
      </c>
      <c r="DK47" s="13">
        <v>0</v>
      </c>
      <c r="DL47" s="57">
        <v>0</v>
      </c>
      <c r="DM47" s="58">
        <v>0</v>
      </c>
      <c r="DN47" s="13">
        <v>0</v>
      </c>
      <c r="DO47" s="57">
        <v>0</v>
      </c>
      <c r="DP47" s="58">
        <v>0</v>
      </c>
      <c r="DQ47" s="13">
        <v>0</v>
      </c>
      <c r="DR47" s="57">
        <v>0</v>
      </c>
      <c r="DS47" s="58">
        <v>0</v>
      </c>
      <c r="DT47" s="13">
        <v>0</v>
      </c>
      <c r="DU47" s="57">
        <v>0</v>
      </c>
      <c r="DV47" s="58">
        <v>0</v>
      </c>
      <c r="DW47" s="13">
        <v>0</v>
      </c>
      <c r="DX47" s="57">
        <v>0</v>
      </c>
      <c r="DY47" s="58">
        <v>0</v>
      </c>
      <c r="DZ47" s="13">
        <v>0</v>
      </c>
      <c r="EA47" s="57">
        <v>0</v>
      </c>
      <c r="EB47" s="58">
        <v>0</v>
      </c>
      <c r="EC47" s="13">
        <v>0</v>
      </c>
      <c r="ED47" s="57">
        <v>0</v>
      </c>
      <c r="EE47" s="58">
        <v>0</v>
      </c>
      <c r="EF47" s="13">
        <v>0</v>
      </c>
      <c r="EG47" s="57">
        <v>0</v>
      </c>
      <c r="EH47" s="11">
        <f t="shared" si="138"/>
        <v>851</v>
      </c>
      <c r="EI47" s="17">
        <f t="shared" si="139"/>
        <v>12942</v>
      </c>
      <c r="EJ47" s="6"/>
      <c r="EK47" s="9"/>
      <c r="EL47" s="6"/>
      <c r="EM47" s="6"/>
      <c r="EN47" s="6"/>
      <c r="EO47" s="9"/>
      <c r="EP47" s="6"/>
      <c r="EQ47" s="6"/>
      <c r="ER47" s="1"/>
      <c r="ES47" s="2"/>
      <c r="ET47" s="1"/>
      <c r="EU47" s="1"/>
      <c r="EV47" s="1"/>
      <c r="EW47" s="2"/>
      <c r="EX47" s="1"/>
      <c r="EY47" s="1"/>
      <c r="EZ47" s="1"/>
      <c r="FA47" s="2"/>
      <c r="FB47" s="1"/>
      <c r="FC47" s="1"/>
      <c r="FD47" s="1"/>
      <c r="FE47" s="2"/>
      <c r="FF47" s="1"/>
      <c r="FG47" s="1"/>
      <c r="FH47" s="1"/>
      <c r="FI47" s="2"/>
      <c r="FJ47" s="1"/>
      <c r="FK47" s="1"/>
      <c r="FL47" s="1"/>
      <c r="FM47" s="2"/>
      <c r="FN47" s="1"/>
      <c r="FO47" s="1"/>
      <c r="FP47" s="1"/>
      <c r="FQ47" s="2"/>
      <c r="FR47" s="1"/>
      <c r="FS47" s="1"/>
      <c r="FT47" s="1"/>
      <c r="FU47" s="2"/>
      <c r="FV47" s="1"/>
      <c r="FW47" s="1"/>
      <c r="FX47" s="1"/>
      <c r="FY47" s="2"/>
      <c r="FZ47" s="1"/>
      <c r="GA47" s="1"/>
      <c r="GB47" s="1"/>
    </row>
    <row r="48" spans="1:259" x14ac:dyDescent="0.3">
      <c r="A48" s="72">
        <v>2012</v>
      </c>
      <c r="B48" s="73" t="s">
        <v>8</v>
      </c>
      <c r="C48" s="84">
        <v>125</v>
      </c>
      <c r="D48" s="19">
        <v>2015</v>
      </c>
      <c r="E48" s="57">
        <f t="shared" si="191"/>
        <v>16120.000000000002</v>
      </c>
      <c r="F48" s="58">
        <v>0</v>
      </c>
      <c r="G48" s="13">
        <v>0</v>
      </c>
      <c r="H48" s="57">
        <v>0</v>
      </c>
      <c r="I48" s="58">
        <v>0</v>
      </c>
      <c r="J48" s="13">
        <v>0</v>
      </c>
      <c r="K48" s="57">
        <v>0</v>
      </c>
      <c r="L48" s="58">
        <v>0</v>
      </c>
      <c r="M48" s="13">
        <v>0</v>
      </c>
      <c r="N48" s="57">
        <v>0</v>
      </c>
      <c r="O48" s="84">
        <v>100</v>
      </c>
      <c r="P48" s="19">
        <v>1613</v>
      </c>
      <c r="Q48" s="57">
        <f t="shared" si="197"/>
        <v>16129.999999999998</v>
      </c>
      <c r="R48" s="84">
        <v>61</v>
      </c>
      <c r="S48" s="19">
        <v>947</v>
      </c>
      <c r="T48" s="57">
        <f t="shared" si="192"/>
        <v>15524.590163934427</v>
      </c>
      <c r="U48" s="58">
        <v>0</v>
      </c>
      <c r="V48" s="13">
        <v>0</v>
      </c>
      <c r="W48" s="57">
        <v>0</v>
      </c>
      <c r="X48" s="58">
        <v>0</v>
      </c>
      <c r="Y48" s="13">
        <v>0</v>
      </c>
      <c r="Z48" s="57">
        <v>0</v>
      </c>
      <c r="AA48" s="58">
        <v>0</v>
      </c>
      <c r="AB48" s="13">
        <v>0</v>
      </c>
      <c r="AC48" s="57">
        <f>IF(AA48=0,0,AB48/AA48*1000)</f>
        <v>0</v>
      </c>
      <c r="AD48" s="58">
        <v>0</v>
      </c>
      <c r="AE48" s="13">
        <v>0</v>
      </c>
      <c r="AF48" s="57">
        <f t="shared" si="193"/>
        <v>0</v>
      </c>
      <c r="AG48" s="58">
        <v>0</v>
      </c>
      <c r="AH48" s="13">
        <v>0</v>
      </c>
      <c r="AI48" s="57">
        <v>0</v>
      </c>
      <c r="AJ48" s="58">
        <v>0</v>
      </c>
      <c r="AK48" s="13">
        <v>0</v>
      </c>
      <c r="AL48" s="57">
        <v>0</v>
      </c>
      <c r="AM48" s="58">
        <v>0</v>
      </c>
      <c r="AN48" s="13">
        <v>0</v>
      </c>
      <c r="AO48" s="57">
        <v>0</v>
      </c>
      <c r="AP48" s="58">
        <v>0</v>
      </c>
      <c r="AQ48" s="13">
        <v>1</v>
      </c>
      <c r="AR48" s="57">
        <v>0</v>
      </c>
      <c r="AS48" s="58">
        <v>0</v>
      </c>
      <c r="AT48" s="13">
        <v>0</v>
      </c>
      <c r="AU48" s="57">
        <v>0</v>
      </c>
      <c r="AV48" s="58">
        <v>0</v>
      </c>
      <c r="AW48" s="13">
        <v>0</v>
      </c>
      <c r="AX48" s="57">
        <v>0</v>
      </c>
      <c r="AY48" s="58">
        <v>0</v>
      </c>
      <c r="AZ48" s="13">
        <v>0</v>
      </c>
      <c r="BA48" s="57">
        <v>0</v>
      </c>
      <c r="BB48" s="58">
        <v>0</v>
      </c>
      <c r="BC48" s="13">
        <v>0</v>
      </c>
      <c r="BD48" s="57">
        <v>0</v>
      </c>
      <c r="BE48" s="58">
        <v>0</v>
      </c>
      <c r="BF48" s="13">
        <v>0</v>
      </c>
      <c r="BG48" s="57">
        <v>0</v>
      </c>
      <c r="BH48" s="58">
        <v>0</v>
      </c>
      <c r="BI48" s="13">
        <v>0</v>
      </c>
      <c r="BJ48" s="57">
        <f t="shared" si="194"/>
        <v>0</v>
      </c>
      <c r="BK48" s="58">
        <v>0</v>
      </c>
      <c r="BL48" s="13">
        <v>0</v>
      </c>
      <c r="BM48" s="57">
        <v>0</v>
      </c>
      <c r="BN48" s="58">
        <v>0</v>
      </c>
      <c r="BO48" s="13">
        <v>0</v>
      </c>
      <c r="BP48" s="57">
        <v>0</v>
      </c>
      <c r="BQ48" s="58">
        <v>0</v>
      </c>
      <c r="BR48" s="13">
        <v>0</v>
      </c>
      <c r="BS48" s="57">
        <f t="shared" si="195"/>
        <v>0</v>
      </c>
      <c r="BT48" s="58">
        <v>0</v>
      </c>
      <c r="BU48" s="13">
        <v>0</v>
      </c>
      <c r="BV48" s="57">
        <v>0</v>
      </c>
      <c r="BW48" s="58">
        <v>0</v>
      </c>
      <c r="BX48" s="13">
        <v>0</v>
      </c>
      <c r="BY48" s="57">
        <v>0</v>
      </c>
      <c r="BZ48" s="58">
        <v>0</v>
      </c>
      <c r="CA48" s="13">
        <v>0</v>
      </c>
      <c r="CB48" s="57">
        <v>0</v>
      </c>
      <c r="CC48" s="58">
        <v>0</v>
      </c>
      <c r="CD48" s="13">
        <v>0</v>
      </c>
      <c r="CE48" s="57">
        <v>0</v>
      </c>
      <c r="CF48" s="58">
        <v>0</v>
      </c>
      <c r="CG48" s="13">
        <v>0</v>
      </c>
      <c r="CH48" s="57">
        <v>0</v>
      </c>
      <c r="CI48" s="84">
        <v>10</v>
      </c>
      <c r="CJ48" s="19">
        <v>349</v>
      </c>
      <c r="CK48" s="57">
        <f t="shared" ref="CK48" si="203">CJ48/CI48*1000</f>
        <v>34900</v>
      </c>
      <c r="CL48" s="58">
        <v>0</v>
      </c>
      <c r="CM48" s="13">
        <v>0</v>
      </c>
      <c r="CN48" s="57">
        <v>0</v>
      </c>
      <c r="CO48" s="58">
        <v>0</v>
      </c>
      <c r="CP48" s="13">
        <v>0</v>
      </c>
      <c r="CQ48" s="57">
        <f t="shared" si="196"/>
        <v>0</v>
      </c>
      <c r="CR48" s="58">
        <v>0</v>
      </c>
      <c r="CS48" s="13">
        <v>0</v>
      </c>
      <c r="CT48" s="57">
        <v>0</v>
      </c>
      <c r="CU48" s="84"/>
      <c r="CV48" s="19"/>
      <c r="CW48" s="57"/>
      <c r="CX48" s="84">
        <v>4</v>
      </c>
      <c r="CY48" s="19">
        <v>281</v>
      </c>
      <c r="CZ48" s="57">
        <f t="shared" si="200"/>
        <v>70250</v>
      </c>
      <c r="DA48" s="58">
        <v>0</v>
      </c>
      <c r="DB48" s="13">
        <v>0</v>
      </c>
      <c r="DC48" s="57">
        <v>0</v>
      </c>
      <c r="DD48" s="84">
        <v>4</v>
      </c>
      <c r="DE48" s="19">
        <v>0</v>
      </c>
      <c r="DF48" s="57">
        <f t="shared" si="202"/>
        <v>0</v>
      </c>
      <c r="DG48" s="58">
        <v>0</v>
      </c>
      <c r="DH48" s="13">
        <v>0</v>
      </c>
      <c r="DI48" s="57">
        <v>0</v>
      </c>
      <c r="DJ48" s="84">
        <v>6</v>
      </c>
      <c r="DK48" s="19">
        <v>206</v>
      </c>
      <c r="DL48" s="57">
        <v>0</v>
      </c>
      <c r="DM48" s="58">
        <v>0</v>
      </c>
      <c r="DN48" s="13">
        <v>0</v>
      </c>
      <c r="DO48" s="57">
        <v>0</v>
      </c>
      <c r="DP48" s="58">
        <v>0</v>
      </c>
      <c r="DQ48" s="13">
        <v>0</v>
      </c>
      <c r="DR48" s="57">
        <v>0</v>
      </c>
      <c r="DS48" s="58">
        <v>0</v>
      </c>
      <c r="DT48" s="13">
        <v>0</v>
      </c>
      <c r="DU48" s="57">
        <v>0</v>
      </c>
      <c r="DV48" s="58">
        <v>0</v>
      </c>
      <c r="DW48" s="13">
        <v>0</v>
      </c>
      <c r="DX48" s="57">
        <v>0</v>
      </c>
      <c r="DY48" s="58">
        <v>0</v>
      </c>
      <c r="DZ48" s="13">
        <v>0</v>
      </c>
      <c r="EA48" s="57">
        <v>0</v>
      </c>
      <c r="EB48" s="58">
        <v>0</v>
      </c>
      <c r="EC48" s="13">
        <v>0</v>
      </c>
      <c r="ED48" s="57">
        <v>0</v>
      </c>
      <c r="EE48" s="58">
        <v>0</v>
      </c>
      <c r="EF48" s="13">
        <v>0</v>
      </c>
      <c r="EG48" s="57">
        <v>0</v>
      </c>
      <c r="EH48" s="11">
        <f t="shared" si="138"/>
        <v>310</v>
      </c>
      <c r="EI48" s="17">
        <f t="shared" si="139"/>
        <v>5412</v>
      </c>
      <c r="EJ48" s="6"/>
      <c r="EK48" s="9"/>
      <c r="EL48" s="6"/>
      <c r="EM48" s="6"/>
      <c r="EN48" s="6"/>
      <c r="EO48" s="9"/>
      <c r="EP48" s="6"/>
      <c r="EQ48" s="6"/>
      <c r="ER48" s="1"/>
      <c r="ES48" s="2"/>
      <c r="ET48" s="1"/>
      <c r="EU48" s="1"/>
      <c r="EV48" s="1"/>
      <c r="EW48" s="2"/>
      <c r="EX48" s="1"/>
      <c r="EY48" s="1"/>
      <c r="EZ48" s="1"/>
      <c r="FA48" s="2"/>
      <c r="FB48" s="1"/>
      <c r="FC48" s="1"/>
      <c r="FD48" s="1"/>
      <c r="FE48" s="2"/>
      <c r="FF48" s="1"/>
      <c r="FG48" s="1"/>
      <c r="FH48" s="1"/>
      <c r="FI48" s="2"/>
      <c r="FJ48" s="1"/>
      <c r="FK48" s="1"/>
      <c r="FL48" s="1"/>
      <c r="FM48" s="2"/>
      <c r="FN48" s="1"/>
      <c r="FO48" s="1"/>
      <c r="FP48" s="1"/>
      <c r="FQ48" s="2"/>
      <c r="FR48" s="1"/>
      <c r="FS48" s="1"/>
      <c r="FT48" s="1"/>
      <c r="FU48" s="2"/>
      <c r="FV48" s="1"/>
      <c r="FW48" s="1"/>
      <c r="FX48" s="1"/>
      <c r="FY48" s="2"/>
      <c r="FZ48" s="1"/>
      <c r="GA48" s="1"/>
      <c r="GB48" s="1"/>
    </row>
    <row r="49" spans="1:259" x14ac:dyDescent="0.3">
      <c r="A49" s="72">
        <v>2012</v>
      </c>
      <c r="B49" s="73" t="s">
        <v>9</v>
      </c>
      <c r="C49" s="84">
        <v>575</v>
      </c>
      <c r="D49" s="19">
        <v>8627</v>
      </c>
      <c r="E49" s="57">
        <f t="shared" si="191"/>
        <v>15003.478260869566</v>
      </c>
      <c r="F49" s="58">
        <v>2</v>
      </c>
      <c r="G49" s="13">
        <v>84</v>
      </c>
      <c r="H49" s="57">
        <f t="shared" ref="H49" si="204">G49/F49*1000</f>
        <v>42000</v>
      </c>
      <c r="I49" s="58">
        <v>0</v>
      </c>
      <c r="J49" s="13">
        <v>0</v>
      </c>
      <c r="K49" s="57">
        <v>0</v>
      </c>
      <c r="L49" s="58">
        <v>0</v>
      </c>
      <c r="M49" s="13">
        <v>0</v>
      </c>
      <c r="N49" s="57">
        <v>0</v>
      </c>
      <c r="O49" s="84">
        <v>25</v>
      </c>
      <c r="P49" s="19">
        <v>418</v>
      </c>
      <c r="Q49" s="57">
        <f t="shared" si="197"/>
        <v>16720</v>
      </c>
      <c r="R49" s="84">
        <v>13</v>
      </c>
      <c r="S49" s="19">
        <v>232</v>
      </c>
      <c r="T49" s="57">
        <f t="shared" si="192"/>
        <v>17846.153846153848</v>
      </c>
      <c r="U49" s="58">
        <v>0</v>
      </c>
      <c r="V49" s="13">
        <v>0</v>
      </c>
      <c r="W49" s="57">
        <v>0</v>
      </c>
      <c r="X49" s="58">
        <v>0</v>
      </c>
      <c r="Y49" s="13">
        <v>0</v>
      </c>
      <c r="Z49" s="57">
        <v>0</v>
      </c>
      <c r="AA49" s="58">
        <v>0</v>
      </c>
      <c r="AB49" s="13">
        <v>0</v>
      </c>
      <c r="AC49" s="57">
        <f t="shared" ref="AC49:AC56" si="205">IF(AA49=0,0,AB49/AA49*1000)</f>
        <v>0</v>
      </c>
      <c r="AD49" s="58">
        <v>0</v>
      </c>
      <c r="AE49" s="13">
        <v>0</v>
      </c>
      <c r="AF49" s="57">
        <f t="shared" si="193"/>
        <v>0</v>
      </c>
      <c r="AG49" s="58">
        <v>0</v>
      </c>
      <c r="AH49" s="13">
        <v>0</v>
      </c>
      <c r="AI49" s="57">
        <v>0</v>
      </c>
      <c r="AJ49" s="58">
        <v>0</v>
      </c>
      <c r="AK49" s="13">
        <v>0</v>
      </c>
      <c r="AL49" s="57">
        <v>0</v>
      </c>
      <c r="AM49" s="58">
        <v>0</v>
      </c>
      <c r="AN49" s="13">
        <v>0</v>
      </c>
      <c r="AO49" s="57">
        <v>0</v>
      </c>
      <c r="AP49" s="58">
        <v>0</v>
      </c>
      <c r="AQ49" s="13">
        <v>0</v>
      </c>
      <c r="AR49" s="57">
        <v>0</v>
      </c>
      <c r="AS49" s="58">
        <v>76</v>
      </c>
      <c r="AT49" s="13">
        <v>1096</v>
      </c>
      <c r="AU49" s="57">
        <f t="shared" ref="AU49" si="206">AT49/AS49*1000</f>
        <v>14421.052631578947</v>
      </c>
      <c r="AV49" s="58">
        <v>0</v>
      </c>
      <c r="AW49" s="13">
        <v>0</v>
      </c>
      <c r="AX49" s="57">
        <v>0</v>
      </c>
      <c r="AY49" s="58">
        <v>0</v>
      </c>
      <c r="AZ49" s="13">
        <v>0</v>
      </c>
      <c r="BA49" s="57">
        <v>0</v>
      </c>
      <c r="BB49" s="58">
        <v>0</v>
      </c>
      <c r="BC49" s="13">
        <v>0</v>
      </c>
      <c r="BD49" s="57">
        <v>0</v>
      </c>
      <c r="BE49" s="58">
        <v>0</v>
      </c>
      <c r="BF49" s="13">
        <v>0</v>
      </c>
      <c r="BG49" s="57">
        <v>0</v>
      </c>
      <c r="BH49" s="58">
        <v>0</v>
      </c>
      <c r="BI49" s="13">
        <v>0</v>
      </c>
      <c r="BJ49" s="57">
        <f t="shared" si="194"/>
        <v>0</v>
      </c>
      <c r="BK49" s="58">
        <v>0</v>
      </c>
      <c r="BL49" s="13">
        <v>0</v>
      </c>
      <c r="BM49" s="57">
        <v>0</v>
      </c>
      <c r="BN49" s="58">
        <v>0</v>
      </c>
      <c r="BO49" s="13">
        <v>0</v>
      </c>
      <c r="BP49" s="57">
        <v>0</v>
      </c>
      <c r="BQ49" s="58">
        <v>0</v>
      </c>
      <c r="BR49" s="13">
        <v>0</v>
      </c>
      <c r="BS49" s="57">
        <f t="shared" si="195"/>
        <v>0</v>
      </c>
      <c r="BT49" s="58">
        <v>0</v>
      </c>
      <c r="BU49" s="13">
        <v>0</v>
      </c>
      <c r="BV49" s="57">
        <v>0</v>
      </c>
      <c r="BW49" s="65">
        <v>0</v>
      </c>
      <c r="BX49" s="14">
        <v>0</v>
      </c>
      <c r="BY49" s="57">
        <v>0</v>
      </c>
      <c r="BZ49" s="58">
        <v>0</v>
      </c>
      <c r="CA49" s="13">
        <v>0</v>
      </c>
      <c r="CB49" s="57">
        <v>0</v>
      </c>
      <c r="CC49" s="58">
        <v>0</v>
      </c>
      <c r="CD49" s="13">
        <v>0</v>
      </c>
      <c r="CE49" s="57">
        <v>0</v>
      </c>
      <c r="CF49" s="58">
        <v>0</v>
      </c>
      <c r="CG49" s="13">
        <v>0</v>
      </c>
      <c r="CH49" s="57">
        <v>0</v>
      </c>
      <c r="CI49" s="58">
        <v>0</v>
      </c>
      <c r="CJ49" s="13">
        <v>0</v>
      </c>
      <c r="CK49" s="57">
        <v>0</v>
      </c>
      <c r="CL49" s="58">
        <v>0</v>
      </c>
      <c r="CM49" s="13">
        <v>0</v>
      </c>
      <c r="CN49" s="57">
        <v>0</v>
      </c>
      <c r="CO49" s="58">
        <v>0</v>
      </c>
      <c r="CP49" s="13">
        <v>0</v>
      </c>
      <c r="CQ49" s="57">
        <f t="shared" si="196"/>
        <v>0</v>
      </c>
      <c r="CR49" s="58">
        <v>0</v>
      </c>
      <c r="CS49" s="13">
        <v>0</v>
      </c>
      <c r="CT49" s="57">
        <v>0</v>
      </c>
      <c r="CU49" s="84"/>
      <c r="CV49" s="19"/>
      <c r="CW49" s="57"/>
      <c r="CX49" s="84">
        <v>3</v>
      </c>
      <c r="CY49" s="19">
        <v>261</v>
      </c>
      <c r="CZ49" s="57">
        <f t="shared" si="200"/>
        <v>87000</v>
      </c>
      <c r="DA49" s="58">
        <v>0</v>
      </c>
      <c r="DB49" s="13">
        <v>0</v>
      </c>
      <c r="DC49" s="57">
        <v>0</v>
      </c>
      <c r="DD49" s="84">
        <v>3</v>
      </c>
      <c r="DE49" s="19">
        <v>0</v>
      </c>
      <c r="DF49" s="57">
        <f t="shared" si="202"/>
        <v>0</v>
      </c>
      <c r="DG49" s="58">
        <v>0</v>
      </c>
      <c r="DH49" s="13">
        <v>0</v>
      </c>
      <c r="DI49" s="57">
        <v>0</v>
      </c>
      <c r="DJ49" s="58">
        <v>0</v>
      </c>
      <c r="DK49" s="13">
        <v>0</v>
      </c>
      <c r="DL49" s="57">
        <v>0</v>
      </c>
      <c r="DM49" s="58">
        <v>2</v>
      </c>
      <c r="DN49" s="13">
        <v>60</v>
      </c>
      <c r="DO49" s="57">
        <f t="shared" ref="DO49" si="207">DN49/DM49*1000</f>
        <v>30000</v>
      </c>
      <c r="DP49" s="58">
        <v>0</v>
      </c>
      <c r="DQ49" s="13">
        <v>0</v>
      </c>
      <c r="DR49" s="57">
        <v>0</v>
      </c>
      <c r="DS49" s="58">
        <v>1</v>
      </c>
      <c r="DT49" s="13">
        <v>43</v>
      </c>
      <c r="DU49" s="57">
        <f t="shared" ref="DU49" si="208">DT49/DS49*1000</f>
        <v>43000</v>
      </c>
      <c r="DV49" s="58">
        <v>0</v>
      </c>
      <c r="DW49" s="13">
        <v>0</v>
      </c>
      <c r="DX49" s="57">
        <v>0</v>
      </c>
      <c r="DY49" s="58">
        <v>0</v>
      </c>
      <c r="DZ49" s="13">
        <v>0</v>
      </c>
      <c r="EA49" s="57">
        <v>0</v>
      </c>
      <c r="EB49" s="58">
        <v>0</v>
      </c>
      <c r="EC49" s="13">
        <v>0</v>
      </c>
      <c r="ED49" s="57">
        <v>0</v>
      </c>
      <c r="EE49" s="58">
        <v>0</v>
      </c>
      <c r="EF49" s="13">
        <v>0</v>
      </c>
      <c r="EG49" s="57">
        <v>0</v>
      </c>
      <c r="EH49" s="11">
        <f t="shared" si="138"/>
        <v>700</v>
      </c>
      <c r="EI49" s="17">
        <f t="shared" si="139"/>
        <v>10821</v>
      </c>
      <c r="EJ49" s="6"/>
      <c r="EK49" s="9"/>
      <c r="EL49" s="6"/>
      <c r="EM49" s="6"/>
      <c r="EN49" s="6"/>
      <c r="EO49" s="9"/>
      <c r="EP49" s="6"/>
      <c r="EQ49" s="6"/>
      <c r="ER49" s="1"/>
      <c r="ES49" s="2"/>
      <c r="ET49" s="1"/>
      <c r="EU49" s="1"/>
      <c r="EV49" s="1"/>
      <c r="EW49" s="2"/>
      <c r="EX49" s="1"/>
      <c r="EY49" s="1"/>
      <c r="EZ49" s="1"/>
      <c r="FA49" s="2"/>
      <c r="FB49" s="1"/>
      <c r="FC49" s="1"/>
      <c r="FD49" s="1"/>
      <c r="FE49" s="2"/>
      <c r="FF49" s="1"/>
      <c r="FG49" s="1"/>
      <c r="FH49" s="1"/>
      <c r="FI49" s="2"/>
      <c r="FJ49" s="1"/>
      <c r="FK49" s="1"/>
      <c r="FL49" s="1"/>
      <c r="FM49" s="2"/>
      <c r="FN49" s="1"/>
      <c r="FO49" s="1"/>
      <c r="FP49" s="1"/>
      <c r="FQ49" s="2"/>
      <c r="FR49" s="1"/>
      <c r="FS49" s="1"/>
      <c r="FT49" s="1"/>
      <c r="FU49" s="2"/>
      <c r="FV49" s="1"/>
      <c r="FW49" s="1"/>
      <c r="FX49" s="1"/>
      <c r="FY49" s="2"/>
      <c r="FZ49" s="1"/>
      <c r="GA49" s="1"/>
      <c r="GB49" s="1"/>
    </row>
    <row r="50" spans="1:259" x14ac:dyDescent="0.3">
      <c r="A50" s="72">
        <v>2012</v>
      </c>
      <c r="B50" s="73" t="s">
        <v>10</v>
      </c>
      <c r="C50" s="84">
        <v>51</v>
      </c>
      <c r="D50" s="19">
        <v>738</v>
      </c>
      <c r="E50" s="57">
        <f t="shared" si="191"/>
        <v>14470.588235294117</v>
      </c>
      <c r="F50" s="58">
        <v>0</v>
      </c>
      <c r="G50" s="13">
        <v>0</v>
      </c>
      <c r="H50" s="57">
        <v>0</v>
      </c>
      <c r="I50" s="58">
        <v>0</v>
      </c>
      <c r="J50" s="13">
        <v>0</v>
      </c>
      <c r="K50" s="57">
        <v>0</v>
      </c>
      <c r="L50" s="58">
        <v>0</v>
      </c>
      <c r="M50" s="13">
        <v>0</v>
      </c>
      <c r="N50" s="57">
        <v>0</v>
      </c>
      <c r="O50" s="84">
        <v>50</v>
      </c>
      <c r="P50" s="19">
        <v>826</v>
      </c>
      <c r="Q50" s="57">
        <f t="shared" si="197"/>
        <v>16520</v>
      </c>
      <c r="R50" s="58">
        <v>0</v>
      </c>
      <c r="S50" s="13">
        <v>0</v>
      </c>
      <c r="T50" s="57">
        <v>0</v>
      </c>
      <c r="U50" s="58">
        <v>0</v>
      </c>
      <c r="V50" s="13">
        <v>0</v>
      </c>
      <c r="W50" s="57">
        <v>0</v>
      </c>
      <c r="X50" s="58">
        <v>0</v>
      </c>
      <c r="Y50" s="13">
        <v>0</v>
      </c>
      <c r="Z50" s="57">
        <v>0</v>
      </c>
      <c r="AA50" s="58">
        <v>0</v>
      </c>
      <c r="AB50" s="13">
        <v>0</v>
      </c>
      <c r="AC50" s="57">
        <f t="shared" si="205"/>
        <v>0</v>
      </c>
      <c r="AD50" s="58">
        <v>0</v>
      </c>
      <c r="AE50" s="13">
        <v>0</v>
      </c>
      <c r="AF50" s="57">
        <f t="shared" si="193"/>
        <v>0</v>
      </c>
      <c r="AG50" s="58">
        <v>0</v>
      </c>
      <c r="AH50" s="13">
        <v>0</v>
      </c>
      <c r="AI50" s="57">
        <v>0</v>
      </c>
      <c r="AJ50" s="58">
        <v>0</v>
      </c>
      <c r="AK50" s="13">
        <v>0</v>
      </c>
      <c r="AL50" s="57">
        <v>0</v>
      </c>
      <c r="AM50" s="58">
        <v>0</v>
      </c>
      <c r="AN50" s="13">
        <v>0</v>
      </c>
      <c r="AO50" s="57">
        <v>0</v>
      </c>
      <c r="AP50" s="58">
        <v>0</v>
      </c>
      <c r="AQ50" s="13">
        <v>0</v>
      </c>
      <c r="AR50" s="57">
        <v>0</v>
      </c>
      <c r="AS50" s="58">
        <v>0</v>
      </c>
      <c r="AT50" s="13">
        <v>0</v>
      </c>
      <c r="AU50" s="57">
        <v>0</v>
      </c>
      <c r="AV50" s="58">
        <v>0</v>
      </c>
      <c r="AW50" s="13">
        <v>0</v>
      </c>
      <c r="AX50" s="57">
        <v>0</v>
      </c>
      <c r="AY50" s="58">
        <v>0</v>
      </c>
      <c r="AZ50" s="13">
        <v>0</v>
      </c>
      <c r="BA50" s="57">
        <v>0</v>
      </c>
      <c r="BB50" s="58">
        <v>0</v>
      </c>
      <c r="BC50" s="13">
        <v>0</v>
      </c>
      <c r="BD50" s="57">
        <v>0</v>
      </c>
      <c r="BE50" s="58">
        <v>0</v>
      </c>
      <c r="BF50" s="13">
        <v>0</v>
      </c>
      <c r="BG50" s="57">
        <v>0</v>
      </c>
      <c r="BH50" s="58">
        <v>0</v>
      </c>
      <c r="BI50" s="13">
        <v>0</v>
      </c>
      <c r="BJ50" s="57">
        <f t="shared" si="194"/>
        <v>0</v>
      </c>
      <c r="BK50" s="58">
        <v>0</v>
      </c>
      <c r="BL50" s="13">
        <v>0</v>
      </c>
      <c r="BM50" s="57">
        <v>0</v>
      </c>
      <c r="BN50" s="58">
        <v>0</v>
      </c>
      <c r="BO50" s="13">
        <v>0</v>
      </c>
      <c r="BP50" s="57">
        <v>0</v>
      </c>
      <c r="BQ50" s="58">
        <v>0</v>
      </c>
      <c r="BR50" s="13">
        <v>0</v>
      </c>
      <c r="BS50" s="57">
        <f t="shared" si="195"/>
        <v>0</v>
      </c>
      <c r="BT50" s="58">
        <v>0</v>
      </c>
      <c r="BU50" s="13">
        <v>0</v>
      </c>
      <c r="BV50" s="57">
        <v>0</v>
      </c>
      <c r="BW50" s="58">
        <v>0</v>
      </c>
      <c r="BX50" s="13">
        <v>0</v>
      </c>
      <c r="BY50" s="57">
        <v>0</v>
      </c>
      <c r="BZ50" s="58">
        <v>0</v>
      </c>
      <c r="CA50" s="13">
        <v>0</v>
      </c>
      <c r="CB50" s="57">
        <v>0</v>
      </c>
      <c r="CC50" s="58">
        <v>0</v>
      </c>
      <c r="CD50" s="13">
        <v>0</v>
      </c>
      <c r="CE50" s="57">
        <v>0</v>
      </c>
      <c r="CF50" s="58">
        <v>0</v>
      </c>
      <c r="CG50" s="13">
        <v>0</v>
      </c>
      <c r="CH50" s="57">
        <v>0</v>
      </c>
      <c r="CI50" s="84">
        <v>5</v>
      </c>
      <c r="CJ50" s="19">
        <v>182</v>
      </c>
      <c r="CK50" s="57">
        <f t="shared" ref="CK50" si="209">CJ50/CI50*1000</f>
        <v>36400</v>
      </c>
      <c r="CL50" s="58">
        <v>0</v>
      </c>
      <c r="CM50" s="13">
        <v>0</v>
      </c>
      <c r="CN50" s="57">
        <v>0</v>
      </c>
      <c r="CO50" s="58">
        <v>0</v>
      </c>
      <c r="CP50" s="13">
        <v>0</v>
      </c>
      <c r="CQ50" s="57">
        <f t="shared" si="196"/>
        <v>0</v>
      </c>
      <c r="CR50" s="58">
        <v>0</v>
      </c>
      <c r="CS50" s="13">
        <v>0</v>
      </c>
      <c r="CT50" s="57">
        <v>0</v>
      </c>
      <c r="CU50" s="84"/>
      <c r="CV50" s="19"/>
      <c r="CW50" s="57"/>
      <c r="CX50" s="84">
        <v>3</v>
      </c>
      <c r="CY50" s="19">
        <v>177</v>
      </c>
      <c r="CZ50" s="57">
        <f t="shared" si="200"/>
        <v>59000</v>
      </c>
      <c r="DA50" s="58">
        <v>0</v>
      </c>
      <c r="DB50" s="13">
        <v>0</v>
      </c>
      <c r="DC50" s="57">
        <v>0</v>
      </c>
      <c r="DD50" s="84">
        <v>3</v>
      </c>
      <c r="DE50" s="19">
        <v>0</v>
      </c>
      <c r="DF50" s="57">
        <f t="shared" si="202"/>
        <v>0</v>
      </c>
      <c r="DG50" s="58">
        <v>0</v>
      </c>
      <c r="DH50" s="13">
        <v>0</v>
      </c>
      <c r="DI50" s="57">
        <v>0</v>
      </c>
      <c r="DJ50" s="58">
        <v>0</v>
      </c>
      <c r="DK50" s="13">
        <v>0</v>
      </c>
      <c r="DL50" s="57">
        <v>0</v>
      </c>
      <c r="DM50" s="58">
        <v>0</v>
      </c>
      <c r="DN50" s="13">
        <v>0</v>
      </c>
      <c r="DO50" s="57">
        <v>0</v>
      </c>
      <c r="DP50" s="58">
        <v>0</v>
      </c>
      <c r="DQ50" s="13">
        <v>0</v>
      </c>
      <c r="DR50" s="57">
        <v>0</v>
      </c>
      <c r="DS50" s="58">
        <v>0</v>
      </c>
      <c r="DT50" s="13">
        <v>0</v>
      </c>
      <c r="DU50" s="57">
        <v>0</v>
      </c>
      <c r="DV50" s="58">
        <v>0</v>
      </c>
      <c r="DW50" s="13">
        <v>0</v>
      </c>
      <c r="DX50" s="57">
        <v>0</v>
      </c>
      <c r="DY50" s="58">
        <v>0</v>
      </c>
      <c r="DZ50" s="13">
        <v>0</v>
      </c>
      <c r="EA50" s="57">
        <v>0</v>
      </c>
      <c r="EB50" s="58">
        <v>0</v>
      </c>
      <c r="EC50" s="13">
        <v>0</v>
      </c>
      <c r="ED50" s="57">
        <v>0</v>
      </c>
      <c r="EE50" s="58">
        <v>0</v>
      </c>
      <c r="EF50" s="13">
        <v>0</v>
      </c>
      <c r="EG50" s="57">
        <v>0</v>
      </c>
      <c r="EH50" s="11">
        <f t="shared" si="138"/>
        <v>112</v>
      </c>
      <c r="EI50" s="17">
        <f t="shared" si="139"/>
        <v>1923</v>
      </c>
      <c r="EJ50" s="6"/>
      <c r="EK50" s="9"/>
      <c r="EL50" s="6"/>
      <c r="EM50" s="6"/>
      <c r="EN50" s="6"/>
      <c r="EO50" s="9"/>
      <c r="EP50" s="6"/>
      <c r="EQ50" s="6"/>
      <c r="ER50" s="1"/>
      <c r="ES50" s="2"/>
      <c r="ET50" s="1"/>
      <c r="EU50" s="1"/>
      <c r="EV50" s="1"/>
      <c r="EW50" s="2"/>
      <c r="EX50" s="1"/>
      <c r="EY50" s="1"/>
      <c r="EZ50" s="1"/>
      <c r="FA50" s="2"/>
      <c r="FB50" s="1"/>
      <c r="FC50" s="1"/>
      <c r="FD50" s="1"/>
      <c r="FE50" s="2"/>
      <c r="FF50" s="1"/>
      <c r="FG50" s="1"/>
      <c r="FH50" s="1"/>
      <c r="FI50" s="2"/>
      <c r="FJ50" s="1"/>
      <c r="FK50" s="1"/>
      <c r="FL50" s="1"/>
      <c r="FM50" s="2"/>
      <c r="FN50" s="1"/>
      <c r="FO50" s="1"/>
      <c r="FP50" s="1"/>
      <c r="FQ50" s="2"/>
      <c r="FR50" s="1"/>
      <c r="FS50" s="1"/>
      <c r="FT50" s="1"/>
      <c r="FU50" s="2"/>
      <c r="FV50" s="1"/>
      <c r="FW50" s="1"/>
      <c r="FX50" s="1"/>
      <c r="FY50" s="2"/>
      <c r="FZ50" s="1"/>
      <c r="GA50" s="1"/>
      <c r="GB50" s="1"/>
    </row>
    <row r="51" spans="1:259" x14ac:dyDescent="0.3">
      <c r="A51" s="72">
        <v>2012</v>
      </c>
      <c r="B51" s="73" t="s">
        <v>11</v>
      </c>
      <c r="C51" s="84">
        <v>374</v>
      </c>
      <c r="D51" s="19">
        <v>5574</v>
      </c>
      <c r="E51" s="57">
        <f t="shared" ref="E51:E56" si="210">D51/C51*1000</f>
        <v>14903.743315508022</v>
      </c>
      <c r="F51" s="58">
        <v>0</v>
      </c>
      <c r="G51" s="13">
        <v>0</v>
      </c>
      <c r="H51" s="57">
        <v>0</v>
      </c>
      <c r="I51" s="58">
        <v>0</v>
      </c>
      <c r="J51" s="13">
        <v>0</v>
      </c>
      <c r="K51" s="57">
        <v>0</v>
      </c>
      <c r="L51" s="58">
        <v>0</v>
      </c>
      <c r="M51" s="13">
        <v>0</v>
      </c>
      <c r="N51" s="57">
        <v>0</v>
      </c>
      <c r="O51" s="58">
        <v>0</v>
      </c>
      <c r="P51" s="13">
        <v>0</v>
      </c>
      <c r="Q51" s="57">
        <v>0</v>
      </c>
      <c r="R51" s="84">
        <v>12</v>
      </c>
      <c r="S51" s="19">
        <v>218</v>
      </c>
      <c r="T51" s="57">
        <f t="shared" ref="T51:T55" si="211">S51/R51*1000</f>
        <v>18166.666666666668</v>
      </c>
      <c r="U51" s="58">
        <v>0</v>
      </c>
      <c r="V51" s="13">
        <v>0</v>
      </c>
      <c r="W51" s="57">
        <v>0</v>
      </c>
      <c r="X51" s="58">
        <v>0</v>
      </c>
      <c r="Y51" s="13">
        <v>0</v>
      </c>
      <c r="Z51" s="57">
        <v>0</v>
      </c>
      <c r="AA51" s="58">
        <v>0</v>
      </c>
      <c r="AB51" s="13">
        <v>0</v>
      </c>
      <c r="AC51" s="57">
        <f t="shared" si="205"/>
        <v>0</v>
      </c>
      <c r="AD51" s="58">
        <v>0</v>
      </c>
      <c r="AE51" s="13">
        <v>0</v>
      </c>
      <c r="AF51" s="57">
        <f t="shared" si="193"/>
        <v>0</v>
      </c>
      <c r="AG51" s="58">
        <v>7</v>
      </c>
      <c r="AH51" s="13">
        <v>218</v>
      </c>
      <c r="AI51" s="57">
        <f t="shared" ref="AI51:AI55" si="212">AH51/AG51*1000</f>
        <v>31142.857142857141</v>
      </c>
      <c r="AJ51" s="58">
        <v>0</v>
      </c>
      <c r="AK51" s="13">
        <v>0</v>
      </c>
      <c r="AL51" s="57">
        <v>0</v>
      </c>
      <c r="AM51" s="58">
        <v>0</v>
      </c>
      <c r="AN51" s="13">
        <v>0</v>
      </c>
      <c r="AO51" s="57">
        <v>0</v>
      </c>
      <c r="AP51" s="58">
        <v>0</v>
      </c>
      <c r="AQ51" s="13">
        <v>0</v>
      </c>
      <c r="AR51" s="57">
        <v>0</v>
      </c>
      <c r="AS51" s="58">
        <v>0</v>
      </c>
      <c r="AT51" s="13">
        <v>2</v>
      </c>
      <c r="AU51" s="57">
        <v>0</v>
      </c>
      <c r="AV51" s="58">
        <v>0</v>
      </c>
      <c r="AW51" s="13">
        <v>0</v>
      </c>
      <c r="AX51" s="57">
        <v>0</v>
      </c>
      <c r="AY51" s="58">
        <v>0</v>
      </c>
      <c r="AZ51" s="13">
        <v>0</v>
      </c>
      <c r="BA51" s="57">
        <v>0</v>
      </c>
      <c r="BB51" s="58">
        <v>0</v>
      </c>
      <c r="BC51" s="13">
        <v>0</v>
      </c>
      <c r="BD51" s="57">
        <v>0</v>
      </c>
      <c r="BE51" s="58">
        <v>0</v>
      </c>
      <c r="BF51" s="13">
        <v>0</v>
      </c>
      <c r="BG51" s="57">
        <v>0</v>
      </c>
      <c r="BH51" s="58">
        <v>0</v>
      </c>
      <c r="BI51" s="13">
        <v>0</v>
      </c>
      <c r="BJ51" s="57">
        <f t="shared" si="194"/>
        <v>0</v>
      </c>
      <c r="BK51" s="58">
        <v>0</v>
      </c>
      <c r="BL51" s="13">
        <v>0</v>
      </c>
      <c r="BM51" s="57">
        <v>0</v>
      </c>
      <c r="BN51" s="58">
        <v>0</v>
      </c>
      <c r="BO51" s="13">
        <v>0</v>
      </c>
      <c r="BP51" s="57">
        <v>0</v>
      </c>
      <c r="BQ51" s="58">
        <v>0</v>
      </c>
      <c r="BR51" s="13">
        <v>0</v>
      </c>
      <c r="BS51" s="57">
        <f t="shared" si="195"/>
        <v>0</v>
      </c>
      <c r="BT51" s="58">
        <v>0</v>
      </c>
      <c r="BU51" s="13">
        <v>0</v>
      </c>
      <c r="BV51" s="57">
        <v>0</v>
      </c>
      <c r="BW51" s="58">
        <v>0</v>
      </c>
      <c r="BX51" s="13">
        <v>0</v>
      </c>
      <c r="BY51" s="57">
        <v>0</v>
      </c>
      <c r="BZ51" s="58">
        <v>0</v>
      </c>
      <c r="CA51" s="13">
        <v>0</v>
      </c>
      <c r="CB51" s="57">
        <v>0</v>
      </c>
      <c r="CC51" s="58">
        <v>0</v>
      </c>
      <c r="CD51" s="13">
        <v>0</v>
      </c>
      <c r="CE51" s="57">
        <v>0</v>
      </c>
      <c r="CF51" s="58">
        <v>0</v>
      </c>
      <c r="CG51" s="13">
        <v>0</v>
      </c>
      <c r="CH51" s="57">
        <v>0</v>
      </c>
      <c r="CI51" s="58">
        <v>0</v>
      </c>
      <c r="CJ51" s="13">
        <v>0</v>
      </c>
      <c r="CK51" s="57">
        <v>0</v>
      </c>
      <c r="CL51" s="58">
        <v>0</v>
      </c>
      <c r="CM51" s="13">
        <v>0</v>
      </c>
      <c r="CN51" s="57">
        <v>0</v>
      </c>
      <c r="CO51" s="58">
        <v>0</v>
      </c>
      <c r="CP51" s="13">
        <v>0</v>
      </c>
      <c r="CQ51" s="57">
        <f t="shared" si="196"/>
        <v>0</v>
      </c>
      <c r="CR51" s="58">
        <v>0</v>
      </c>
      <c r="CS51" s="13">
        <v>0</v>
      </c>
      <c r="CT51" s="57">
        <v>0</v>
      </c>
      <c r="CU51" s="84"/>
      <c r="CV51" s="19"/>
      <c r="CW51" s="57"/>
      <c r="CX51" s="84">
        <v>1</v>
      </c>
      <c r="CY51" s="19">
        <v>68</v>
      </c>
      <c r="CZ51" s="57">
        <f t="shared" ref="CZ51:CZ56" si="213">CY51/CX51*1000</f>
        <v>68000</v>
      </c>
      <c r="DA51" s="58">
        <v>0</v>
      </c>
      <c r="DB51" s="13">
        <v>0</v>
      </c>
      <c r="DC51" s="57">
        <v>0</v>
      </c>
      <c r="DD51" s="84">
        <v>1</v>
      </c>
      <c r="DE51" s="19">
        <v>0</v>
      </c>
      <c r="DF51" s="57">
        <f t="shared" si="202"/>
        <v>0</v>
      </c>
      <c r="DG51" s="58">
        <v>0</v>
      </c>
      <c r="DH51" s="13">
        <v>0</v>
      </c>
      <c r="DI51" s="57">
        <v>0</v>
      </c>
      <c r="DJ51" s="58">
        <v>0</v>
      </c>
      <c r="DK51" s="13">
        <v>0</v>
      </c>
      <c r="DL51" s="57">
        <v>0</v>
      </c>
      <c r="DM51" s="58">
        <v>0</v>
      </c>
      <c r="DN51" s="13">
        <v>0</v>
      </c>
      <c r="DO51" s="57">
        <v>0</v>
      </c>
      <c r="DP51" s="58">
        <v>0</v>
      </c>
      <c r="DQ51" s="13">
        <v>0</v>
      </c>
      <c r="DR51" s="57">
        <v>0</v>
      </c>
      <c r="DS51" s="58">
        <v>0</v>
      </c>
      <c r="DT51" s="13">
        <v>0</v>
      </c>
      <c r="DU51" s="57">
        <v>0</v>
      </c>
      <c r="DV51" s="58">
        <v>0</v>
      </c>
      <c r="DW51" s="13">
        <v>0</v>
      </c>
      <c r="DX51" s="57">
        <v>0</v>
      </c>
      <c r="DY51" s="58">
        <v>0</v>
      </c>
      <c r="DZ51" s="13">
        <v>0</v>
      </c>
      <c r="EA51" s="57">
        <v>0</v>
      </c>
      <c r="EB51" s="58">
        <v>0</v>
      </c>
      <c r="EC51" s="13">
        <v>0</v>
      </c>
      <c r="ED51" s="57">
        <v>0</v>
      </c>
      <c r="EE51" s="58">
        <v>0</v>
      </c>
      <c r="EF51" s="13">
        <v>0</v>
      </c>
      <c r="EG51" s="57">
        <v>0</v>
      </c>
      <c r="EH51" s="11">
        <f t="shared" si="138"/>
        <v>395</v>
      </c>
      <c r="EI51" s="17">
        <f t="shared" si="139"/>
        <v>6080</v>
      </c>
      <c r="EJ51" s="6"/>
      <c r="EK51" s="9"/>
      <c r="EL51" s="6"/>
      <c r="EM51" s="6"/>
      <c r="EN51" s="6"/>
      <c r="EO51" s="9"/>
      <c r="EP51" s="6"/>
      <c r="EQ51" s="6"/>
      <c r="ER51" s="1"/>
      <c r="ES51" s="2"/>
      <c r="ET51" s="1"/>
      <c r="EU51" s="1"/>
      <c r="EV51" s="1"/>
      <c r="EW51" s="2"/>
      <c r="EX51" s="1"/>
      <c r="EY51" s="1"/>
      <c r="EZ51" s="1"/>
      <c r="FA51" s="2"/>
      <c r="FB51" s="1"/>
      <c r="FC51" s="1"/>
      <c r="FD51" s="1"/>
      <c r="FE51" s="2"/>
      <c r="FF51" s="1"/>
      <c r="FG51" s="1"/>
      <c r="FH51" s="1"/>
      <c r="FI51" s="2"/>
      <c r="FJ51" s="1"/>
      <c r="FK51" s="1"/>
      <c r="FL51" s="1"/>
      <c r="FM51" s="2"/>
      <c r="FN51" s="1"/>
      <c r="FO51" s="1"/>
      <c r="FP51" s="1"/>
      <c r="FQ51" s="2"/>
      <c r="FR51" s="1"/>
      <c r="FS51" s="1"/>
      <c r="FT51" s="1"/>
      <c r="FU51" s="2"/>
      <c r="FV51" s="1"/>
      <c r="FW51" s="1"/>
      <c r="FX51" s="1"/>
      <c r="FY51" s="2"/>
      <c r="FZ51" s="1"/>
      <c r="GA51" s="1"/>
      <c r="GB51" s="1"/>
    </row>
    <row r="52" spans="1:259" x14ac:dyDescent="0.3">
      <c r="A52" s="72">
        <v>2012</v>
      </c>
      <c r="B52" s="73" t="s">
        <v>12</v>
      </c>
      <c r="C52" s="84">
        <v>743</v>
      </c>
      <c r="D52" s="19">
        <v>11031</v>
      </c>
      <c r="E52" s="57">
        <f t="shared" si="210"/>
        <v>14846.567967698518</v>
      </c>
      <c r="F52" s="58">
        <v>0</v>
      </c>
      <c r="G52" s="13">
        <v>0</v>
      </c>
      <c r="H52" s="57">
        <v>0</v>
      </c>
      <c r="I52" s="58">
        <v>0</v>
      </c>
      <c r="J52" s="13">
        <v>0</v>
      </c>
      <c r="K52" s="57">
        <v>0</v>
      </c>
      <c r="L52" s="58">
        <v>0</v>
      </c>
      <c r="M52" s="13">
        <v>0</v>
      </c>
      <c r="N52" s="57">
        <v>0</v>
      </c>
      <c r="O52" s="58">
        <v>0</v>
      </c>
      <c r="P52" s="13">
        <v>0</v>
      </c>
      <c r="Q52" s="57">
        <v>0</v>
      </c>
      <c r="R52" s="58">
        <v>0</v>
      </c>
      <c r="S52" s="13">
        <v>0</v>
      </c>
      <c r="T52" s="57">
        <v>0</v>
      </c>
      <c r="U52" s="58">
        <v>0</v>
      </c>
      <c r="V52" s="13">
        <v>0</v>
      </c>
      <c r="W52" s="57">
        <v>0</v>
      </c>
      <c r="X52" s="58">
        <v>0</v>
      </c>
      <c r="Y52" s="13">
        <v>0</v>
      </c>
      <c r="Z52" s="57">
        <v>0</v>
      </c>
      <c r="AA52" s="58">
        <v>0</v>
      </c>
      <c r="AB52" s="13">
        <v>0</v>
      </c>
      <c r="AC52" s="57">
        <f t="shared" si="205"/>
        <v>0</v>
      </c>
      <c r="AD52" s="58">
        <v>0</v>
      </c>
      <c r="AE52" s="13">
        <v>0</v>
      </c>
      <c r="AF52" s="57">
        <f t="shared" si="193"/>
        <v>0</v>
      </c>
      <c r="AG52" s="58">
        <v>0</v>
      </c>
      <c r="AH52" s="13">
        <v>0</v>
      </c>
      <c r="AI52" s="57">
        <v>0</v>
      </c>
      <c r="AJ52" s="58">
        <v>0</v>
      </c>
      <c r="AK52" s="13">
        <v>0</v>
      </c>
      <c r="AL52" s="57">
        <v>0</v>
      </c>
      <c r="AM52" s="58">
        <v>0</v>
      </c>
      <c r="AN52" s="13">
        <v>0</v>
      </c>
      <c r="AO52" s="57">
        <v>0</v>
      </c>
      <c r="AP52" s="58">
        <v>0</v>
      </c>
      <c r="AQ52" s="13">
        <v>0</v>
      </c>
      <c r="AR52" s="57">
        <v>0</v>
      </c>
      <c r="AS52" s="58">
        <v>0</v>
      </c>
      <c r="AT52" s="13">
        <v>4</v>
      </c>
      <c r="AU52" s="57">
        <v>0</v>
      </c>
      <c r="AV52" s="58">
        <v>0</v>
      </c>
      <c r="AW52" s="13">
        <v>0</v>
      </c>
      <c r="AX52" s="57">
        <v>0</v>
      </c>
      <c r="AY52" s="58">
        <v>0</v>
      </c>
      <c r="AZ52" s="13">
        <v>0</v>
      </c>
      <c r="BA52" s="57">
        <v>0</v>
      </c>
      <c r="BB52" s="58">
        <v>0</v>
      </c>
      <c r="BC52" s="13">
        <v>0</v>
      </c>
      <c r="BD52" s="57">
        <v>0</v>
      </c>
      <c r="BE52" s="58">
        <v>0</v>
      </c>
      <c r="BF52" s="13">
        <v>0</v>
      </c>
      <c r="BG52" s="57">
        <v>0</v>
      </c>
      <c r="BH52" s="58">
        <v>0</v>
      </c>
      <c r="BI52" s="13">
        <v>0</v>
      </c>
      <c r="BJ52" s="57">
        <f t="shared" si="194"/>
        <v>0</v>
      </c>
      <c r="BK52" s="58">
        <v>0</v>
      </c>
      <c r="BL52" s="13">
        <v>0</v>
      </c>
      <c r="BM52" s="57">
        <v>0</v>
      </c>
      <c r="BN52" s="58">
        <v>0</v>
      </c>
      <c r="BO52" s="13">
        <v>0</v>
      </c>
      <c r="BP52" s="57">
        <v>0</v>
      </c>
      <c r="BQ52" s="58">
        <v>0</v>
      </c>
      <c r="BR52" s="13">
        <v>0</v>
      </c>
      <c r="BS52" s="57">
        <f t="shared" si="195"/>
        <v>0</v>
      </c>
      <c r="BT52" s="58">
        <v>0</v>
      </c>
      <c r="BU52" s="13">
        <v>0</v>
      </c>
      <c r="BV52" s="57">
        <v>0</v>
      </c>
      <c r="BW52" s="58">
        <v>0</v>
      </c>
      <c r="BX52" s="13">
        <v>0</v>
      </c>
      <c r="BY52" s="57">
        <v>0</v>
      </c>
      <c r="BZ52" s="58">
        <v>0</v>
      </c>
      <c r="CA52" s="13">
        <v>0</v>
      </c>
      <c r="CB52" s="57">
        <v>0</v>
      </c>
      <c r="CC52" s="58">
        <v>0</v>
      </c>
      <c r="CD52" s="13">
        <v>0</v>
      </c>
      <c r="CE52" s="57">
        <v>0</v>
      </c>
      <c r="CF52" s="58">
        <v>0</v>
      </c>
      <c r="CG52" s="13">
        <v>0</v>
      </c>
      <c r="CH52" s="57">
        <v>0</v>
      </c>
      <c r="CI52" s="84">
        <v>10</v>
      </c>
      <c r="CJ52" s="19">
        <v>311</v>
      </c>
      <c r="CK52" s="57">
        <f t="shared" ref="CK52:CK53" si="214">CJ52/CI52*1000</f>
        <v>31100</v>
      </c>
      <c r="CL52" s="58">
        <v>0</v>
      </c>
      <c r="CM52" s="13">
        <v>0</v>
      </c>
      <c r="CN52" s="57">
        <v>0</v>
      </c>
      <c r="CO52" s="58">
        <v>0</v>
      </c>
      <c r="CP52" s="13">
        <v>0</v>
      </c>
      <c r="CQ52" s="57">
        <f t="shared" si="196"/>
        <v>0</v>
      </c>
      <c r="CR52" s="58">
        <v>0</v>
      </c>
      <c r="CS52" s="13">
        <v>0</v>
      </c>
      <c r="CT52" s="57">
        <v>0</v>
      </c>
      <c r="CU52" s="84"/>
      <c r="CV52" s="19"/>
      <c r="CW52" s="57"/>
      <c r="CX52" s="84">
        <v>7</v>
      </c>
      <c r="CY52" s="19">
        <v>603</v>
      </c>
      <c r="CZ52" s="57">
        <f t="shared" si="213"/>
        <v>86142.857142857145</v>
      </c>
      <c r="DA52" s="58">
        <v>0</v>
      </c>
      <c r="DB52" s="13">
        <v>0</v>
      </c>
      <c r="DC52" s="57">
        <v>0</v>
      </c>
      <c r="DD52" s="84">
        <v>7</v>
      </c>
      <c r="DE52" s="19">
        <v>0</v>
      </c>
      <c r="DF52" s="57">
        <f t="shared" si="202"/>
        <v>0</v>
      </c>
      <c r="DG52" s="58">
        <v>0</v>
      </c>
      <c r="DH52" s="13">
        <v>0</v>
      </c>
      <c r="DI52" s="57">
        <v>0</v>
      </c>
      <c r="DJ52" s="58">
        <v>0</v>
      </c>
      <c r="DK52" s="13">
        <v>0</v>
      </c>
      <c r="DL52" s="57">
        <v>0</v>
      </c>
      <c r="DM52" s="58">
        <v>0</v>
      </c>
      <c r="DN52" s="13">
        <v>0</v>
      </c>
      <c r="DO52" s="57">
        <v>0</v>
      </c>
      <c r="DP52" s="58">
        <v>0</v>
      </c>
      <c r="DQ52" s="13">
        <v>0</v>
      </c>
      <c r="DR52" s="57">
        <v>0</v>
      </c>
      <c r="DS52" s="58">
        <v>21</v>
      </c>
      <c r="DT52" s="13">
        <v>723</v>
      </c>
      <c r="DU52" s="57">
        <f t="shared" ref="DU52" si="215">DT52/DS52*1000</f>
        <v>34428.571428571428</v>
      </c>
      <c r="DV52" s="58">
        <v>0</v>
      </c>
      <c r="DW52" s="13">
        <v>0</v>
      </c>
      <c r="DX52" s="57">
        <v>0</v>
      </c>
      <c r="DY52" s="58">
        <v>0</v>
      </c>
      <c r="DZ52" s="13">
        <v>0</v>
      </c>
      <c r="EA52" s="57">
        <v>0</v>
      </c>
      <c r="EB52" s="58">
        <v>0</v>
      </c>
      <c r="EC52" s="13">
        <v>0</v>
      </c>
      <c r="ED52" s="57">
        <v>0</v>
      </c>
      <c r="EE52" s="58">
        <v>0</v>
      </c>
      <c r="EF52" s="13">
        <v>0</v>
      </c>
      <c r="EG52" s="57">
        <v>0</v>
      </c>
      <c r="EH52" s="11">
        <f t="shared" si="138"/>
        <v>788</v>
      </c>
      <c r="EI52" s="17">
        <f t="shared" si="139"/>
        <v>12672</v>
      </c>
      <c r="EJ52" s="6"/>
      <c r="EK52" s="9"/>
      <c r="EL52" s="6"/>
      <c r="EM52" s="6"/>
      <c r="EN52" s="6"/>
      <c r="EO52" s="9"/>
      <c r="EP52" s="6"/>
      <c r="EQ52" s="6"/>
      <c r="ER52" s="1"/>
      <c r="ES52" s="2"/>
      <c r="ET52" s="1"/>
      <c r="EU52" s="1"/>
      <c r="EV52" s="1"/>
      <c r="EW52" s="2"/>
      <c r="EX52" s="1"/>
      <c r="EY52" s="1"/>
      <c r="EZ52" s="1"/>
      <c r="FA52" s="2"/>
      <c r="FB52" s="1"/>
      <c r="FC52" s="1"/>
      <c r="FD52" s="1"/>
      <c r="FE52" s="2"/>
      <c r="FF52" s="1"/>
      <c r="FG52" s="1"/>
      <c r="FH52" s="1"/>
      <c r="FI52" s="2"/>
      <c r="FJ52" s="1"/>
      <c r="FK52" s="1"/>
      <c r="FL52" s="1"/>
      <c r="FM52" s="2"/>
      <c r="FN52" s="1"/>
      <c r="FO52" s="1"/>
      <c r="FP52" s="1"/>
      <c r="FQ52" s="2"/>
      <c r="FR52" s="1"/>
      <c r="FS52" s="1"/>
      <c r="FT52" s="1"/>
      <c r="FU52" s="2"/>
      <c r="FV52" s="1"/>
      <c r="FW52" s="1"/>
      <c r="FX52" s="1"/>
      <c r="FY52" s="2"/>
      <c r="FZ52" s="1"/>
      <c r="GA52" s="1"/>
      <c r="GB52" s="1"/>
    </row>
    <row r="53" spans="1:259" x14ac:dyDescent="0.3">
      <c r="A53" s="72">
        <v>2012</v>
      </c>
      <c r="B53" s="73" t="s">
        <v>13</v>
      </c>
      <c r="C53" s="84">
        <v>258</v>
      </c>
      <c r="D53" s="19">
        <v>3695</v>
      </c>
      <c r="E53" s="57">
        <f t="shared" si="210"/>
        <v>14321.70542635659</v>
      </c>
      <c r="F53" s="58">
        <v>0</v>
      </c>
      <c r="G53" s="13">
        <v>0</v>
      </c>
      <c r="H53" s="57">
        <v>0</v>
      </c>
      <c r="I53" s="58">
        <v>0</v>
      </c>
      <c r="J53" s="13">
        <v>0</v>
      </c>
      <c r="K53" s="57">
        <v>0</v>
      </c>
      <c r="L53" s="58">
        <v>0</v>
      </c>
      <c r="M53" s="13">
        <v>0</v>
      </c>
      <c r="N53" s="57">
        <v>0</v>
      </c>
      <c r="O53" s="58">
        <v>0</v>
      </c>
      <c r="P53" s="13">
        <v>0</v>
      </c>
      <c r="Q53" s="57">
        <v>0</v>
      </c>
      <c r="R53" s="84">
        <v>20</v>
      </c>
      <c r="S53" s="19">
        <v>375</v>
      </c>
      <c r="T53" s="57">
        <f t="shared" si="211"/>
        <v>18750</v>
      </c>
      <c r="U53" s="58">
        <v>0</v>
      </c>
      <c r="V53" s="13">
        <v>0</v>
      </c>
      <c r="W53" s="57">
        <v>0</v>
      </c>
      <c r="X53" s="58">
        <v>0</v>
      </c>
      <c r="Y53" s="13">
        <v>0</v>
      </c>
      <c r="Z53" s="57">
        <v>0</v>
      </c>
      <c r="AA53" s="58">
        <v>0</v>
      </c>
      <c r="AB53" s="13">
        <v>0</v>
      </c>
      <c r="AC53" s="57">
        <f t="shared" si="205"/>
        <v>0</v>
      </c>
      <c r="AD53" s="58">
        <v>0</v>
      </c>
      <c r="AE53" s="13">
        <v>0</v>
      </c>
      <c r="AF53" s="57">
        <f t="shared" si="193"/>
        <v>0</v>
      </c>
      <c r="AG53" s="58">
        <v>0</v>
      </c>
      <c r="AH53" s="13">
        <v>0</v>
      </c>
      <c r="AI53" s="57">
        <v>0</v>
      </c>
      <c r="AJ53" s="58">
        <v>0</v>
      </c>
      <c r="AK53" s="13">
        <v>0</v>
      </c>
      <c r="AL53" s="57">
        <v>0</v>
      </c>
      <c r="AM53" s="58">
        <v>0</v>
      </c>
      <c r="AN53" s="13">
        <v>0</v>
      </c>
      <c r="AO53" s="57">
        <v>0</v>
      </c>
      <c r="AP53" s="58">
        <v>0</v>
      </c>
      <c r="AQ53" s="13">
        <v>0</v>
      </c>
      <c r="AR53" s="57">
        <v>0</v>
      </c>
      <c r="AS53" s="58">
        <v>0</v>
      </c>
      <c r="AT53" s="13">
        <v>0</v>
      </c>
      <c r="AU53" s="57">
        <v>0</v>
      </c>
      <c r="AV53" s="58">
        <v>0</v>
      </c>
      <c r="AW53" s="13">
        <v>0</v>
      </c>
      <c r="AX53" s="57">
        <v>0</v>
      </c>
      <c r="AY53" s="58">
        <v>0</v>
      </c>
      <c r="AZ53" s="13">
        <v>0</v>
      </c>
      <c r="BA53" s="57">
        <v>0</v>
      </c>
      <c r="BB53" s="58">
        <v>0</v>
      </c>
      <c r="BC53" s="13">
        <v>0</v>
      </c>
      <c r="BD53" s="57">
        <v>0</v>
      </c>
      <c r="BE53" s="58">
        <v>0</v>
      </c>
      <c r="BF53" s="13">
        <v>0</v>
      </c>
      <c r="BG53" s="57">
        <v>0</v>
      </c>
      <c r="BH53" s="58">
        <v>0</v>
      </c>
      <c r="BI53" s="13">
        <v>0</v>
      </c>
      <c r="BJ53" s="57">
        <f t="shared" si="194"/>
        <v>0</v>
      </c>
      <c r="BK53" s="58">
        <v>0</v>
      </c>
      <c r="BL53" s="13">
        <v>0</v>
      </c>
      <c r="BM53" s="57">
        <v>0</v>
      </c>
      <c r="BN53" s="58">
        <v>0</v>
      </c>
      <c r="BO53" s="13">
        <v>0</v>
      </c>
      <c r="BP53" s="57">
        <v>0</v>
      </c>
      <c r="BQ53" s="58">
        <v>0</v>
      </c>
      <c r="BR53" s="13">
        <v>0</v>
      </c>
      <c r="BS53" s="57">
        <f t="shared" si="195"/>
        <v>0</v>
      </c>
      <c r="BT53" s="58">
        <v>0</v>
      </c>
      <c r="BU53" s="13">
        <v>0</v>
      </c>
      <c r="BV53" s="57">
        <v>0</v>
      </c>
      <c r="BW53" s="58">
        <v>0</v>
      </c>
      <c r="BX53" s="13">
        <v>0</v>
      </c>
      <c r="BY53" s="57">
        <v>0</v>
      </c>
      <c r="BZ53" s="58">
        <v>0</v>
      </c>
      <c r="CA53" s="13">
        <v>0</v>
      </c>
      <c r="CB53" s="57">
        <v>0</v>
      </c>
      <c r="CC53" s="58">
        <v>0</v>
      </c>
      <c r="CD53" s="13">
        <v>0</v>
      </c>
      <c r="CE53" s="57">
        <v>0</v>
      </c>
      <c r="CF53" s="58">
        <v>0</v>
      </c>
      <c r="CG53" s="13">
        <v>0</v>
      </c>
      <c r="CH53" s="57">
        <v>0</v>
      </c>
      <c r="CI53" s="84">
        <v>8</v>
      </c>
      <c r="CJ53" s="19">
        <v>227</v>
      </c>
      <c r="CK53" s="57">
        <f t="shared" si="214"/>
        <v>28375</v>
      </c>
      <c r="CL53" s="58">
        <v>0</v>
      </c>
      <c r="CM53" s="13">
        <v>0</v>
      </c>
      <c r="CN53" s="57">
        <v>0</v>
      </c>
      <c r="CO53" s="58">
        <v>0</v>
      </c>
      <c r="CP53" s="13">
        <v>0</v>
      </c>
      <c r="CQ53" s="57">
        <f t="shared" si="196"/>
        <v>0</v>
      </c>
      <c r="CR53" s="58">
        <v>0</v>
      </c>
      <c r="CS53" s="13">
        <v>0</v>
      </c>
      <c r="CT53" s="57">
        <v>0</v>
      </c>
      <c r="CU53" s="84"/>
      <c r="CV53" s="19"/>
      <c r="CW53" s="57"/>
      <c r="CX53" s="84">
        <v>3</v>
      </c>
      <c r="CY53" s="19">
        <v>214</v>
      </c>
      <c r="CZ53" s="57">
        <f t="shared" si="213"/>
        <v>71333.333333333328</v>
      </c>
      <c r="DA53" s="58">
        <v>0</v>
      </c>
      <c r="DB53" s="13">
        <v>0</v>
      </c>
      <c r="DC53" s="57">
        <v>0</v>
      </c>
      <c r="DD53" s="84">
        <v>3</v>
      </c>
      <c r="DE53" s="19">
        <v>0</v>
      </c>
      <c r="DF53" s="57">
        <f t="shared" si="202"/>
        <v>0</v>
      </c>
      <c r="DG53" s="58">
        <v>0</v>
      </c>
      <c r="DH53" s="13">
        <v>0</v>
      </c>
      <c r="DI53" s="57">
        <v>0</v>
      </c>
      <c r="DJ53" s="58">
        <v>0</v>
      </c>
      <c r="DK53" s="13">
        <v>0</v>
      </c>
      <c r="DL53" s="57">
        <v>0</v>
      </c>
      <c r="DM53" s="58">
        <v>0</v>
      </c>
      <c r="DN53" s="13">
        <v>0</v>
      </c>
      <c r="DO53" s="57">
        <v>0</v>
      </c>
      <c r="DP53" s="58">
        <v>0</v>
      </c>
      <c r="DQ53" s="13">
        <v>0</v>
      </c>
      <c r="DR53" s="57">
        <v>0</v>
      </c>
      <c r="DS53" s="58">
        <v>0</v>
      </c>
      <c r="DT53" s="13">
        <v>0</v>
      </c>
      <c r="DU53" s="57">
        <v>0</v>
      </c>
      <c r="DV53" s="58">
        <v>0</v>
      </c>
      <c r="DW53" s="13">
        <v>0</v>
      </c>
      <c r="DX53" s="57">
        <v>0</v>
      </c>
      <c r="DY53" s="58">
        <v>0</v>
      </c>
      <c r="DZ53" s="13">
        <v>0</v>
      </c>
      <c r="EA53" s="57">
        <v>0</v>
      </c>
      <c r="EB53" s="58">
        <v>0</v>
      </c>
      <c r="EC53" s="13">
        <v>0</v>
      </c>
      <c r="ED53" s="57">
        <v>0</v>
      </c>
      <c r="EE53" s="58">
        <v>0</v>
      </c>
      <c r="EF53" s="13">
        <v>0</v>
      </c>
      <c r="EG53" s="57">
        <v>0</v>
      </c>
      <c r="EH53" s="11">
        <f t="shared" si="138"/>
        <v>292</v>
      </c>
      <c r="EI53" s="17">
        <f t="shared" si="139"/>
        <v>4511</v>
      </c>
      <c r="EJ53" s="6"/>
      <c r="EK53" s="9"/>
      <c r="EL53" s="6"/>
      <c r="EM53" s="6"/>
      <c r="EN53" s="6"/>
      <c r="EO53" s="9"/>
      <c r="EP53" s="6"/>
      <c r="EQ53" s="6"/>
      <c r="ER53" s="1"/>
      <c r="ES53" s="2"/>
      <c r="ET53" s="1"/>
      <c r="EU53" s="1"/>
      <c r="EV53" s="1"/>
      <c r="EW53" s="2"/>
      <c r="EX53" s="1"/>
      <c r="EY53" s="1"/>
      <c r="EZ53" s="1"/>
      <c r="FA53" s="2"/>
      <c r="FB53" s="1"/>
      <c r="FC53" s="1"/>
      <c r="FD53" s="1"/>
      <c r="FE53" s="2"/>
      <c r="FF53" s="1"/>
      <c r="FG53" s="1"/>
      <c r="FH53" s="1"/>
      <c r="FI53" s="2"/>
      <c r="FJ53" s="1"/>
      <c r="FK53" s="1"/>
      <c r="FL53" s="1"/>
      <c r="FM53" s="2"/>
      <c r="FN53" s="1"/>
      <c r="FO53" s="1"/>
      <c r="FP53" s="1"/>
      <c r="FQ53" s="2"/>
      <c r="FR53" s="1"/>
      <c r="FS53" s="1"/>
      <c r="FT53" s="1"/>
      <c r="FU53" s="2"/>
      <c r="FV53" s="1"/>
      <c r="FW53" s="1"/>
      <c r="FX53" s="1"/>
      <c r="FY53" s="2"/>
      <c r="FZ53" s="1"/>
      <c r="GA53" s="1"/>
      <c r="GB53" s="1"/>
    </row>
    <row r="54" spans="1:259" x14ac:dyDescent="0.3">
      <c r="A54" s="72">
        <v>2012</v>
      </c>
      <c r="B54" s="73" t="s">
        <v>14</v>
      </c>
      <c r="C54" s="58">
        <v>0</v>
      </c>
      <c r="D54" s="13">
        <v>0</v>
      </c>
      <c r="E54" s="57">
        <v>0</v>
      </c>
      <c r="F54" s="58">
        <v>0</v>
      </c>
      <c r="G54" s="13">
        <v>0</v>
      </c>
      <c r="H54" s="57">
        <v>0</v>
      </c>
      <c r="I54" s="58">
        <v>0</v>
      </c>
      <c r="J54" s="13">
        <v>0</v>
      </c>
      <c r="K54" s="57">
        <v>0</v>
      </c>
      <c r="L54" s="58">
        <v>0</v>
      </c>
      <c r="M54" s="13">
        <v>0</v>
      </c>
      <c r="N54" s="57">
        <v>0</v>
      </c>
      <c r="O54" s="84">
        <v>100</v>
      </c>
      <c r="P54" s="19">
        <v>1373</v>
      </c>
      <c r="Q54" s="57">
        <f t="shared" ref="Q54:Q55" si="216">P54/O54*1000</f>
        <v>13730</v>
      </c>
      <c r="R54" s="84">
        <v>33</v>
      </c>
      <c r="S54" s="19">
        <v>556</v>
      </c>
      <c r="T54" s="57">
        <f t="shared" si="211"/>
        <v>16848.484848484848</v>
      </c>
      <c r="U54" s="58">
        <v>0</v>
      </c>
      <c r="V54" s="13">
        <v>0</v>
      </c>
      <c r="W54" s="57">
        <v>0</v>
      </c>
      <c r="X54" s="58">
        <v>0</v>
      </c>
      <c r="Y54" s="13">
        <v>0</v>
      </c>
      <c r="Z54" s="57">
        <v>0</v>
      </c>
      <c r="AA54" s="58">
        <v>0</v>
      </c>
      <c r="AB54" s="13">
        <v>0</v>
      </c>
      <c r="AC54" s="57">
        <f t="shared" si="205"/>
        <v>0</v>
      </c>
      <c r="AD54" s="58">
        <v>0</v>
      </c>
      <c r="AE54" s="13">
        <v>0</v>
      </c>
      <c r="AF54" s="57">
        <f t="shared" si="193"/>
        <v>0</v>
      </c>
      <c r="AG54" s="58">
        <v>0</v>
      </c>
      <c r="AH54" s="13">
        <v>0</v>
      </c>
      <c r="AI54" s="57">
        <v>0</v>
      </c>
      <c r="AJ54" s="58">
        <v>0</v>
      </c>
      <c r="AK54" s="13">
        <v>0</v>
      </c>
      <c r="AL54" s="57">
        <v>0</v>
      </c>
      <c r="AM54" s="58">
        <v>0</v>
      </c>
      <c r="AN54" s="13">
        <v>0</v>
      </c>
      <c r="AO54" s="57">
        <v>0</v>
      </c>
      <c r="AP54" s="58">
        <v>0</v>
      </c>
      <c r="AQ54" s="13">
        <v>0</v>
      </c>
      <c r="AR54" s="57">
        <v>0</v>
      </c>
      <c r="AS54" s="58">
        <v>0</v>
      </c>
      <c r="AT54" s="13">
        <v>0</v>
      </c>
      <c r="AU54" s="57">
        <v>0</v>
      </c>
      <c r="AV54" s="58">
        <v>0</v>
      </c>
      <c r="AW54" s="13">
        <v>0</v>
      </c>
      <c r="AX54" s="57">
        <v>0</v>
      </c>
      <c r="AY54" s="58">
        <v>0</v>
      </c>
      <c r="AZ54" s="13">
        <v>0</v>
      </c>
      <c r="BA54" s="57">
        <v>0</v>
      </c>
      <c r="BB54" s="58">
        <v>0</v>
      </c>
      <c r="BC54" s="13">
        <v>0</v>
      </c>
      <c r="BD54" s="57">
        <v>0</v>
      </c>
      <c r="BE54" s="58">
        <v>0</v>
      </c>
      <c r="BF54" s="13">
        <v>0</v>
      </c>
      <c r="BG54" s="57">
        <v>0</v>
      </c>
      <c r="BH54" s="58">
        <v>0</v>
      </c>
      <c r="BI54" s="13">
        <v>0</v>
      </c>
      <c r="BJ54" s="57">
        <f t="shared" si="194"/>
        <v>0</v>
      </c>
      <c r="BK54" s="58">
        <v>0</v>
      </c>
      <c r="BL54" s="13">
        <v>0</v>
      </c>
      <c r="BM54" s="57">
        <v>0</v>
      </c>
      <c r="BN54" s="58">
        <v>0</v>
      </c>
      <c r="BO54" s="13">
        <v>0</v>
      </c>
      <c r="BP54" s="57">
        <v>0</v>
      </c>
      <c r="BQ54" s="58">
        <v>0</v>
      </c>
      <c r="BR54" s="13">
        <v>0</v>
      </c>
      <c r="BS54" s="57">
        <f t="shared" si="195"/>
        <v>0</v>
      </c>
      <c r="BT54" s="58">
        <v>0</v>
      </c>
      <c r="BU54" s="13">
        <v>0</v>
      </c>
      <c r="BV54" s="57">
        <v>0</v>
      </c>
      <c r="BW54" s="58">
        <v>0</v>
      </c>
      <c r="BX54" s="13">
        <v>0</v>
      </c>
      <c r="BY54" s="57">
        <v>0</v>
      </c>
      <c r="BZ54" s="58">
        <v>0</v>
      </c>
      <c r="CA54" s="13">
        <v>0</v>
      </c>
      <c r="CB54" s="57">
        <v>0</v>
      </c>
      <c r="CC54" s="58">
        <v>0</v>
      </c>
      <c r="CD54" s="13">
        <v>0</v>
      </c>
      <c r="CE54" s="57">
        <v>0</v>
      </c>
      <c r="CF54" s="58">
        <v>0</v>
      </c>
      <c r="CG54" s="13">
        <v>0</v>
      </c>
      <c r="CH54" s="57">
        <v>0</v>
      </c>
      <c r="CI54" s="58">
        <v>0</v>
      </c>
      <c r="CJ54" s="13">
        <v>0</v>
      </c>
      <c r="CK54" s="57">
        <v>0</v>
      </c>
      <c r="CL54" s="58">
        <v>0</v>
      </c>
      <c r="CM54" s="13">
        <v>0</v>
      </c>
      <c r="CN54" s="57">
        <v>0</v>
      </c>
      <c r="CO54" s="58">
        <v>0</v>
      </c>
      <c r="CP54" s="13">
        <v>0</v>
      </c>
      <c r="CQ54" s="57">
        <f t="shared" si="196"/>
        <v>0</v>
      </c>
      <c r="CR54" s="58">
        <v>0</v>
      </c>
      <c r="CS54" s="13">
        <v>0</v>
      </c>
      <c r="CT54" s="57">
        <v>0</v>
      </c>
      <c r="CU54" s="84"/>
      <c r="CV54" s="19"/>
      <c r="CW54" s="57"/>
      <c r="CX54" s="84">
        <v>6</v>
      </c>
      <c r="CY54" s="19">
        <v>475</v>
      </c>
      <c r="CZ54" s="57">
        <f t="shared" si="213"/>
        <v>79166.666666666672</v>
      </c>
      <c r="DA54" s="58">
        <v>0</v>
      </c>
      <c r="DB54" s="13">
        <v>0</v>
      </c>
      <c r="DC54" s="57">
        <v>0</v>
      </c>
      <c r="DD54" s="84">
        <v>6</v>
      </c>
      <c r="DE54" s="19">
        <v>0</v>
      </c>
      <c r="DF54" s="57">
        <f t="shared" si="202"/>
        <v>0</v>
      </c>
      <c r="DG54" s="58">
        <v>0</v>
      </c>
      <c r="DH54" s="13">
        <v>0</v>
      </c>
      <c r="DI54" s="57">
        <v>0</v>
      </c>
      <c r="DJ54" s="58">
        <v>0</v>
      </c>
      <c r="DK54" s="13">
        <v>0</v>
      </c>
      <c r="DL54" s="57">
        <v>0</v>
      </c>
      <c r="DM54" s="58">
        <v>0</v>
      </c>
      <c r="DN54" s="13">
        <v>0</v>
      </c>
      <c r="DO54" s="57">
        <v>0</v>
      </c>
      <c r="DP54" s="58">
        <v>0</v>
      </c>
      <c r="DQ54" s="13">
        <v>0</v>
      </c>
      <c r="DR54" s="57">
        <v>0</v>
      </c>
      <c r="DS54" s="58">
        <v>0</v>
      </c>
      <c r="DT54" s="13">
        <v>0</v>
      </c>
      <c r="DU54" s="57">
        <v>0</v>
      </c>
      <c r="DV54" s="58">
        <v>0</v>
      </c>
      <c r="DW54" s="13">
        <v>0</v>
      </c>
      <c r="DX54" s="57">
        <v>0</v>
      </c>
      <c r="DY54" s="58">
        <v>0</v>
      </c>
      <c r="DZ54" s="13">
        <v>0</v>
      </c>
      <c r="EA54" s="57">
        <v>0</v>
      </c>
      <c r="EB54" s="58">
        <v>0</v>
      </c>
      <c r="EC54" s="13">
        <v>0</v>
      </c>
      <c r="ED54" s="57">
        <v>0</v>
      </c>
      <c r="EE54" s="58">
        <v>0</v>
      </c>
      <c r="EF54" s="13">
        <v>0</v>
      </c>
      <c r="EG54" s="57">
        <v>0</v>
      </c>
      <c r="EH54" s="11">
        <f t="shared" si="138"/>
        <v>145</v>
      </c>
      <c r="EI54" s="17">
        <f t="shared" si="139"/>
        <v>2404</v>
      </c>
      <c r="EJ54" s="6"/>
      <c r="EK54" s="9"/>
      <c r="EL54" s="6"/>
      <c r="EM54" s="6"/>
      <c r="EN54" s="6"/>
      <c r="EO54" s="9"/>
      <c r="EP54" s="6"/>
      <c r="EQ54" s="6"/>
      <c r="ER54" s="1"/>
      <c r="ES54" s="2"/>
      <c r="ET54" s="1"/>
      <c r="EU54" s="1"/>
      <c r="EV54" s="1"/>
      <c r="EW54" s="2"/>
      <c r="EX54" s="1"/>
      <c r="EY54" s="1"/>
      <c r="EZ54" s="1"/>
      <c r="FA54" s="2"/>
      <c r="FB54" s="1"/>
      <c r="FC54" s="1"/>
      <c r="FD54" s="1"/>
      <c r="FE54" s="2"/>
      <c r="FF54" s="1"/>
      <c r="FG54" s="1"/>
      <c r="FH54" s="1"/>
      <c r="FI54" s="2"/>
      <c r="FJ54" s="1"/>
      <c r="FK54" s="1"/>
      <c r="FL54" s="1"/>
      <c r="FM54" s="2"/>
      <c r="FN54" s="1"/>
      <c r="FO54" s="1"/>
      <c r="FP54" s="1"/>
      <c r="FQ54" s="2"/>
      <c r="FR54" s="1"/>
      <c r="FS54" s="1"/>
      <c r="FT54" s="1"/>
      <c r="FU54" s="2"/>
      <c r="FV54" s="1"/>
      <c r="FW54" s="1"/>
      <c r="FX54" s="1"/>
      <c r="FY54" s="2"/>
      <c r="FZ54" s="1"/>
      <c r="GA54" s="1"/>
      <c r="GB54" s="1"/>
    </row>
    <row r="55" spans="1:259" x14ac:dyDescent="0.3">
      <c r="A55" s="72">
        <v>2012</v>
      </c>
      <c r="B55" s="73" t="s">
        <v>15</v>
      </c>
      <c r="C55" s="84">
        <v>524</v>
      </c>
      <c r="D55" s="19">
        <v>7377</v>
      </c>
      <c r="E55" s="57">
        <f t="shared" si="210"/>
        <v>14078.24427480916</v>
      </c>
      <c r="F55" s="58">
        <v>0</v>
      </c>
      <c r="G55" s="13">
        <v>0</v>
      </c>
      <c r="H55" s="57">
        <v>0</v>
      </c>
      <c r="I55" s="58">
        <v>0</v>
      </c>
      <c r="J55" s="13">
        <v>0</v>
      </c>
      <c r="K55" s="57">
        <v>0</v>
      </c>
      <c r="L55" s="58">
        <v>0</v>
      </c>
      <c r="M55" s="13">
        <v>0</v>
      </c>
      <c r="N55" s="57">
        <v>0</v>
      </c>
      <c r="O55" s="84">
        <v>94</v>
      </c>
      <c r="P55" s="19">
        <v>1304</v>
      </c>
      <c r="Q55" s="57">
        <f t="shared" si="216"/>
        <v>13872.340425531915</v>
      </c>
      <c r="R55" s="84">
        <v>54</v>
      </c>
      <c r="S55" s="19">
        <v>1118</v>
      </c>
      <c r="T55" s="57">
        <f t="shared" si="211"/>
        <v>20703.703703703701</v>
      </c>
      <c r="U55" s="58">
        <v>0</v>
      </c>
      <c r="V55" s="13">
        <v>0</v>
      </c>
      <c r="W55" s="57">
        <v>0</v>
      </c>
      <c r="X55" s="58">
        <v>0</v>
      </c>
      <c r="Y55" s="13">
        <v>0</v>
      </c>
      <c r="Z55" s="57">
        <v>0</v>
      </c>
      <c r="AA55" s="58">
        <v>0</v>
      </c>
      <c r="AB55" s="13">
        <v>0</v>
      </c>
      <c r="AC55" s="57">
        <f t="shared" si="205"/>
        <v>0</v>
      </c>
      <c r="AD55" s="58">
        <v>0</v>
      </c>
      <c r="AE55" s="13">
        <v>0</v>
      </c>
      <c r="AF55" s="57">
        <f t="shared" si="193"/>
        <v>0</v>
      </c>
      <c r="AG55" s="58">
        <v>16</v>
      </c>
      <c r="AH55" s="13">
        <v>484</v>
      </c>
      <c r="AI55" s="57">
        <f t="shared" si="212"/>
        <v>30250</v>
      </c>
      <c r="AJ55" s="58">
        <v>0</v>
      </c>
      <c r="AK55" s="13">
        <v>0</v>
      </c>
      <c r="AL55" s="57">
        <v>0</v>
      </c>
      <c r="AM55" s="58">
        <v>0</v>
      </c>
      <c r="AN55" s="13">
        <v>0</v>
      </c>
      <c r="AO55" s="57">
        <v>0</v>
      </c>
      <c r="AP55" s="58">
        <v>0</v>
      </c>
      <c r="AQ55" s="13">
        <v>0</v>
      </c>
      <c r="AR55" s="57">
        <v>0</v>
      </c>
      <c r="AS55" s="58">
        <v>0</v>
      </c>
      <c r="AT55" s="13">
        <v>0</v>
      </c>
      <c r="AU55" s="57">
        <v>0</v>
      </c>
      <c r="AV55" s="58">
        <v>0</v>
      </c>
      <c r="AW55" s="13">
        <v>0</v>
      </c>
      <c r="AX55" s="57">
        <v>0</v>
      </c>
      <c r="AY55" s="58">
        <v>0</v>
      </c>
      <c r="AZ55" s="13">
        <v>0</v>
      </c>
      <c r="BA55" s="57">
        <v>0</v>
      </c>
      <c r="BB55" s="58">
        <v>0</v>
      </c>
      <c r="BC55" s="13">
        <v>0</v>
      </c>
      <c r="BD55" s="57">
        <v>0</v>
      </c>
      <c r="BE55" s="58">
        <v>0</v>
      </c>
      <c r="BF55" s="13">
        <v>0</v>
      </c>
      <c r="BG55" s="57">
        <v>0</v>
      </c>
      <c r="BH55" s="58">
        <v>0</v>
      </c>
      <c r="BI55" s="13">
        <v>0</v>
      </c>
      <c r="BJ55" s="57">
        <f t="shared" si="194"/>
        <v>0</v>
      </c>
      <c r="BK55" s="58">
        <v>0</v>
      </c>
      <c r="BL55" s="13">
        <v>0</v>
      </c>
      <c r="BM55" s="57">
        <v>0</v>
      </c>
      <c r="BN55" s="58">
        <v>0</v>
      </c>
      <c r="BO55" s="13">
        <v>0</v>
      </c>
      <c r="BP55" s="57">
        <v>0</v>
      </c>
      <c r="BQ55" s="58">
        <v>0</v>
      </c>
      <c r="BR55" s="13">
        <v>0</v>
      </c>
      <c r="BS55" s="57">
        <f t="shared" si="195"/>
        <v>0</v>
      </c>
      <c r="BT55" s="58">
        <v>0</v>
      </c>
      <c r="BU55" s="13">
        <v>0</v>
      </c>
      <c r="BV55" s="57">
        <v>0</v>
      </c>
      <c r="BW55" s="58">
        <v>0</v>
      </c>
      <c r="BX55" s="13">
        <v>0</v>
      </c>
      <c r="BY55" s="57">
        <v>0</v>
      </c>
      <c r="BZ55" s="58">
        <v>0</v>
      </c>
      <c r="CA55" s="13">
        <v>0</v>
      </c>
      <c r="CB55" s="57">
        <v>0</v>
      </c>
      <c r="CC55" s="58">
        <v>0</v>
      </c>
      <c r="CD55" s="13">
        <v>0</v>
      </c>
      <c r="CE55" s="57">
        <v>0</v>
      </c>
      <c r="CF55" s="58">
        <v>0</v>
      </c>
      <c r="CG55" s="13">
        <v>0</v>
      </c>
      <c r="CH55" s="57">
        <v>0</v>
      </c>
      <c r="CI55" s="58">
        <v>0</v>
      </c>
      <c r="CJ55" s="13">
        <v>0</v>
      </c>
      <c r="CK55" s="57">
        <v>0</v>
      </c>
      <c r="CL55" s="58">
        <v>0</v>
      </c>
      <c r="CM55" s="13">
        <v>0</v>
      </c>
      <c r="CN55" s="57">
        <v>0</v>
      </c>
      <c r="CO55" s="58">
        <v>0</v>
      </c>
      <c r="CP55" s="13">
        <v>0</v>
      </c>
      <c r="CQ55" s="57">
        <f t="shared" si="196"/>
        <v>0</v>
      </c>
      <c r="CR55" s="58">
        <v>0</v>
      </c>
      <c r="CS55" s="13">
        <v>0</v>
      </c>
      <c r="CT55" s="57">
        <v>0</v>
      </c>
      <c r="CU55" s="84"/>
      <c r="CV55" s="19"/>
      <c r="CW55" s="57"/>
      <c r="CX55" s="84">
        <v>8</v>
      </c>
      <c r="CY55" s="19">
        <v>367</v>
      </c>
      <c r="CZ55" s="57">
        <f t="shared" si="213"/>
        <v>45875</v>
      </c>
      <c r="DA55" s="58">
        <v>0</v>
      </c>
      <c r="DB55" s="13">
        <v>0</v>
      </c>
      <c r="DC55" s="57">
        <v>0</v>
      </c>
      <c r="DD55" s="84">
        <v>8</v>
      </c>
      <c r="DE55" s="19">
        <v>0</v>
      </c>
      <c r="DF55" s="57">
        <f t="shared" si="202"/>
        <v>0</v>
      </c>
      <c r="DG55" s="58">
        <v>0</v>
      </c>
      <c r="DH55" s="13">
        <v>0</v>
      </c>
      <c r="DI55" s="57">
        <v>0</v>
      </c>
      <c r="DJ55" s="84">
        <v>6</v>
      </c>
      <c r="DK55" s="19">
        <v>241</v>
      </c>
      <c r="DL55" s="57">
        <f t="shared" ref="DL55" si="217">DK55/DJ55*1000</f>
        <v>40166.666666666664</v>
      </c>
      <c r="DM55" s="58">
        <v>0</v>
      </c>
      <c r="DN55" s="13">
        <v>0</v>
      </c>
      <c r="DO55" s="57">
        <v>0</v>
      </c>
      <c r="DP55" s="58">
        <v>0</v>
      </c>
      <c r="DQ55" s="13">
        <v>0</v>
      </c>
      <c r="DR55" s="57">
        <v>0</v>
      </c>
      <c r="DS55" s="58">
        <v>0</v>
      </c>
      <c r="DT55" s="13">
        <v>1</v>
      </c>
      <c r="DU55" s="57">
        <v>0</v>
      </c>
      <c r="DV55" s="58">
        <v>0</v>
      </c>
      <c r="DW55" s="13">
        <v>0</v>
      </c>
      <c r="DX55" s="57">
        <v>0</v>
      </c>
      <c r="DY55" s="58">
        <v>0</v>
      </c>
      <c r="DZ55" s="13">
        <v>0</v>
      </c>
      <c r="EA55" s="57">
        <v>0</v>
      </c>
      <c r="EB55" s="58">
        <v>0</v>
      </c>
      <c r="EC55" s="13">
        <v>0</v>
      </c>
      <c r="ED55" s="57">
        <v>0</v>
      </c>
      <c r="EE55" s="58">
        <v>0</v>
      </c>
      <c r="EF55" s="13">
        <v>0</v>
      </c>
      <c r="EG55" s="57">
        <v>0</v>
      </c>
      <c r="EH55" s="11">
        <f t="shared" si="138"/>
        <v>710</v>
      </c>
      <c r="EI55" s="17">
        <f t="shared" si="139"/>
        <v>10892</v>
      </c>
      <c r="EJ55" s="6"/>
      <c r="EK55" s="9"/>
      <c r="EL55" s="6"/>
      <c r="EM55" s="6"/>
      <c r="EN55" s="6"/>
      <c r="EO55" s="9"/>
      <c r="EP55" s="6"/>
      <c r="EQ55" s="6"/>
      <c r="ER55" s="1"/>
      <c r="ES55" s="2"/>
      <c r="ET55" s="1"/>
      <c r="EU55" s="1"/>
      <c r="EV55" s="1"/>
      <c r="EW55" s="2"/>
      <c r="EX55" s="1"/>
      <c r="EY55" s="1"/>
      <c r="EZ55" s="1"/>
      <c r="FA55" s="2"/>
      <c r="FB55" s="1"/>
      <c r="FC55" s="1"/>
      <c r="FD55" s="1"/>
      <c r="FE55" s="2"/>
      <c r="FF55" s="1"/>
      <c r="FG55" s="1"/>
      <c r="FH55" s="1"/>
      <c r="FI55" s="2"/>
      <c r="FJ55" s="1"/>
      <c r="FK55" s="1"/>
      <c r="FL55" s="1"/>
      <c r="FM55" s="2"/>
      <c r="FN55" s="1"/>
      <c r="FO55" s="1"/>
      <c r="FP55" s="1"/>
      <c r="FQ55" s="2"/>
      <c r="FR55" s="1"/>
      <c r="FS55" s="1"/>
      <c r="FT55" s="1"/>
      <c r="FU55" s="2"/>
      <c r="FV55" s="1"/>
      <c r="FW55" s="1"/>
      <c r="FX55" s="1"/>
      <c r="FY55" s="2"/>
      <c r="FZ55" s="1"/>
      <c r="GA55" s="1"/>
      <c r="GB55" s="1"/>
    </row>
    <row r="56" spans="1:259" x14ac:dyDescent="0.3">
      <c r="A56" s="72">
        <v>2012</v>
      </c>
      <c r="B56" s="73" t="s">
        <v>16</v>
      </c>
      <c r="C56" s="84">
        <v>151</v>
      </c>
      <c r="D56" s="19">
        <v>1886</v>
      </c>
      <c r="E56" s="57">
        <f t="shared" si="210"/>
        <v>12490.066225165563</v>
      </c>
      <c r="F56" s="58">
        <v>0</v>
      </c>
      <c r="G56" s="13">
        <v>0</v>
      </c>
      <c r="H56" s="57">
        <v>0</v>
      </c>
      <c r="I56" s="58">
        <v>0</v>
      </c>
      <c r="J56" s="13">
        <v>0</v>
      </c>
      <c r="K56" s="57">
        <v>0</v>
      </c>
      <c r="L56" s="58">
        <v>0</v>
      </c>
      <c r="M56" s="13">
        <v>0</v>
      </c>
      <c r="N56" s="57">
        <v>0</v>
      </c>
      <c r="O56" s="58">
        <v>0</v>
      </c>
      <c r="P56" s="13">
        <v>0</v>
      </c>
      <c r="Q56" s="57">
        <v>0</v>
      </c>
      <c r="R56" s="58">
        <v>0</v>
      </c>
      <c r="S56" s="13">
        <v>0</v>
      </c>
      <c r="T56" s="57">
        <v>0</v>
      </c>
      <c r="U56" s="58">
        <v>0</v>
      </c>
      <c r="V56" s="13">
        <v>0</v>
      </c>
      <c r="W56" s="57">
        <v>0</v>
      </c>
      <c r="X56" s="58">
        <v>0</v>
      </c>
      <c r="Y56" s="13">
        <v>0</v>
      </c>
      <c r="Z56" s="57">
        <v>0</v>
      </c>
      <c r="AA56" s="58">
        <v>0</v>
      </c>
      <c r="AB56" s="13">
        <v>0</v>
      </c>
      <c r="AC56" s="57">
        <f t="shared" si="205"/>
        <v>0</v>
      </c>
      <c r="AD56" s="58">
        <v>0</v>
      </c>
      <c r="AE56" s="13">
        <v>0</v>
      </c>
      <c r="AF56" s="57">
        <f t="shared" si="193"/>
        <v>0</v>
      </c>
      <c r="AG56" s="58">
        <v>0</v>
      </c>
      <c r="AH56" s="13">
        <v>0</v>
      </c>
      <c r="AI56" s="57">
        <v>0</v>
      </c>
      <c r="AJ56" s="58">
        <v>0</v>
      </c>
      <c r="AK56" s="13">
        <v>0</v>
      </c>
      <c r="AL56" s="57">
        <v>0</v>
      </c>
      <c r="AM56" s="58">
        <v>0</v>
      </c>
      <c r="AN56" s="13">
        <v>0</v>
      </c>
      <c r="AO56" s="57">
        <v>0</v>
      </c>
      <c r="AP56" s="58">
        <v>0</v>
      </c>
      <c r="AQ56" s="13">
        <v>0</v>
      </c>
      <c r="AR56" s="57">
        <v>0</v>
      </c>
      <c r="AS56" s="58">
        <v>0</v>
      </c>
      <c r="AT56" s="13">
        <v>0</v>
      </c>
      <c r="AU56" s="57">
        <v>0</v>
      </c>
      <c r="AV56" s="58">
        <v>0</v>
      </c>
      <c r="AW56" s="13">
        <v>0</v>
      </c>
      <c r="AX56" s="57">
        <v>0</v>
      </c>
      <c r="AY56" s="58">
        <v>0</v>
      </c>
      <c r="AZ56" s="13">
        <v>0</v>
      </c>
      <c r="BA56" s="57">
        <v>0</v>
      </c>
      <c r="BB56" s="58">
        <v>0</v>
      </c>
      <c r="BC56" s="13">
        <v>0</v>
      </c>
      <c r="BD56" s="57">
        <v>0</v>
      </c>
      <c r="BE56" s="58">
        <v>0</v>
      </c>
      <c r="BF56" s="13">
        <v>0</v>
      </c>
      <c r="BG56" s="57">
        <v>0</v>
      </c>
      <c r="BH56" s="58">
        <v>0</v>
      </c>
      <c r="BI56" s="13">
        <v>0</v>
      </c>
      <c r="BJ56" s="57">
        <f t="shared" si="194"/>
        <v>0</v>
      </c>
      <c r="BK56" s="58">
        <v>0</v>
      </c>
      <c r="BL56" s="13">
        <v>0</v>
      </c>
      <c r="BM56" s="57">
        <v>0</v>
      </c>
      <c r="BN56" s="58">
        <v>0</v>
      </c>
      <c r="BO56" s="13">
        <v>0</v>
      </c>
      <c r="BP56" s="57">
        <v>0</v>
      </c>
      <c r="BQ56" s="58">
        <v>0</v>
      </c>
      <c r="BR56" s="13">
        <v>0</v>
      </c>
      <c r="BS56" s="57">
        <f t="shared" si="195"/>
        <v>0</v>
      </c>
      <c r="BT56" s="58">
        <v>0</v>
      </c>
      <c r="BU56" s="13">
        <v>0</v>
      </c>
      <c r="BV56" s="57">
        <v>0</v>
      </c>
      <c r="BW56" s="58">
        <v>0</v>
      </c>
      <c r="BX56" s="13">
        <v>0</v>
      </c>
      <c r="BY56" s="57">
        <v>0</v>
      </c>
      <c r="BZ56" s="58">
        <v>0</v>
      </c>
      <c r="CA56" s="13">
        <v>0</v>
      </c>
      <c r="CB56" s="57">
        <v>0</v>
      </c>
      <c r="CC56" s="58">
        <v>0</v>
      </c>
      <c r="CD56" s="13">
        <v>0</v>
      </c>
      <c r="CE56" s="57">
        <v>0</v>
      </c>
      <c r="CF56" s="58">
        <v>0</v>
      </c>
      <c r="CG56" s="13">
        <v>0</v>
      </c>
      <c r="CH56" s="57">
        <v>0</v>
      </c>
      <c r="CI56" s="58">
        <v>0</v>
      </c>
      <c r="CJ56" s="13">
        <v>0</v>
      </c>
      <c r="CK56" s="57">
        <v>0</v>
      </c>
      <c r="CL56" s="58">
        <v>0</v>
      </c>
      <c r="CM56" s="13">
        <v>0</v>
      </c>
      <c r="CN56" s="57">
        <v>0</v>
      </c>
      <c r="CO56" s="58">
        <v>0</v>
      </c>
      <c r="CP56" s="13">
        <v>0</v>
      </c>
      <c r="CQ56" s="57">
        <f t="shared" si="196"/>
        <v>0</v>
      </c>
      <c r="CR56" s="58">
        <v>0</v>
      </c>
      <c r="CS56" s="13">
        <v>0</v>
      </c>
      <c r="CT56" s="57">
        <v>0</v>
      </c>
      <c r="CU56" s="84"/>
      <c r="CV56" s="19"/>
      <c r="CW56" s="57"/>
      <c r="CX56" s="84">
        <v>2</v>
      </c>
      <c r="CY56" s="19">
        <v>210</v>
      </c>
      <c r="CZ56" s="57">
        <f t="shared" si="213"/>
        <v>105000</v>
      </c>
      <c r="DA56" s="58">
        <v>0</v>
      </c>
      <c r="DB56" s="13">
        <v>0</v>
      </c>
      <c r="DC56" s="57">
        <v>0</v>
      </c>
      <c r="DD56" s="84">
        <v>2</v>
      </c>
      <c r="DE56" s="19">
        <v>0</v>
      </c>
      <c r="DF56" s="57">
        <f t="shared" si="202"/>
        <v>0</v>
      </c>
      <c r="DG56" s="58">
        <v>0</v>
      </c>
      <c r="DH56" s="13">
        <v>0</v>
      </c>
      <c r="DI56" s="57">
        <v>0</v>
      </c>
      <c r="DJ56" s="58">
        <v>0</v>
      </c>
      <c r="DK56" s="13">
        <v>0</v>
      </c>
      <c r="DL56" s="57">
        <v>0</v>
      </c>
      <c r="DM56" s="58">
        <v>0</v>
      </c>
      <c r="DN56" s="13">
        <v>0</v>
      </c>
      <c r="DO56" s="57">
        <v>0</v>
      </c>
      <c r="DP56" s="58">
        <v>0</v>
      </c>
      <c r="DQ56" s="13">
        <v>0</v>
      </c>
      <c r="DR56" s="57">
        <v>0</v>
      </c>
      <c r="DS56" s="58">
        <v>0</v>
      </c>
      <c r="DT56" s="13">
        <v>0</v>
      </c>
      <c r="DU56" s="57">
        <v>0</v>
      </c>
      <c r="DV56" s="58">
        <v>0</v>
      </c>
      <c r="DW56" s="13">
        <v>1</v>
      </c>
      <c r="DX56" s="57">
        <v>0</v>
      </c>
      <c r="DY56" s="58">
        <v>0</v>
      </c>
      <c r="DZ56" s="13">
        <v>0</v>
      </c>
      <c r="EA56" s="57">
        <v>0</v>
      </c>
      <c r="EB56" s="58">
        <v>0</v>
      </c>
      <c r="EC56" s="13">
        <v>0</v>
      </c>
      <c r="ED56" s="57">
        <v>0</v>
      </c>
      <c r="EE56" s="58">
        <v>0</v>
      </c>
      <c r="EF56" s="13">
        <v>0</v>
      </c>
      <c r="EG56" s="57">
        <v>0</v>
      </c>
      <c r="EH56" s="11">
        <f t="shared" si="138"/>
        <v>155</v>
      </c>
      <c r="EI56" s="17">
        <f t="shared" si="139"/>
        <v>2097</v>
      </c>
      <c r="EJ56" s="6"/>
      <c r="EK56" s="9"/>
      <c r="EL56" s="6"/>
      <c r="EM56" s="6"/>
      <c r="EN56" s="6"/>
      <c r="EO56" s="9"/>
      <c r="EP56" s="6"/>
      <c r="EQ56" s="6"/>
      <c r="ER56" s="1"/>
      <c r="ES56" s="2"/>
      <c r="ET56" s="1"/>
      <c r="EU56" s="1"/>
      <c r="EV56" s="1"/>
      <c r="EW56" s="2"/>
      <c r="EX56" s="1"/>
      <c r="EY56" s="1"/>
      <c r="EZ56" s="1"/>
      <c r="FA56" s="2"/>
      <c r="FB56" s="1"/>
      <c r="FC56" s="1"/>
      <c r="FD56" s="1"/>
      <c r="FE56" s="2"/>
      <c r="FF56" s="1"/>
      <c r="FG56" s="1"/>
      <c r="FH56" s="1"/>
      <c r="FI56" s="2"/>
      <c r="FJ56" s="1"/>
      <c r="FK56" s="1"/>
      <c r="FL56" s="1"/>
      <c r="FM56" s="2"/>
      <c r="FN56" s="1"/>
      <c r="FO56" s="1"/>
      <c r="FP56" s="1"/>
      <c r="FQ56" s="2"/>
      <c r="FR56" s="1"/>
      <c r="FS56" s="1"/>
      <c r="FT56" s="1"/>
      <c r="FU56" s="2"/>
      <c r="FV56" s="1"/>
      <c r="FW56" s="1"/>
      <c r="FX56" s="1"/>
      <c r="FY56" s="2"/>
      <c r="FZ56" s="1"/>
      <c r="GA56" s="1"/>
      <c r="GB56" s="1"/>
    </row>
    <row r="57" spans="1:259" ht="15" thickBot="1" x14ac:dyDescent="0.35">
      <c r="A57" s="82"/>
      <c r="B57" s="83" t="s">
        <v>17</v>
      </c>
      <c r="C57" s="78">
        <f>SUM(C45:C56)</f>
        <v>4141</v>
      </c>
      <c r="D57" s="49">
        <f>SUM(D45:D56)</f>
        <v>62215</v>
      </c>
      <c r="E57" s="79"/>
      <c r="F57" s="78">
        <f t="shared" ref="F57:G57" si="218">SUM(F45:F56)</f>
        <v>2</v>
      </c>
      <c r="G57" s="49">
        <f t="shared" si="218"/>
        <v>84</v>
      </c>
      <c r="H57" s="79"/>
      <c r="I57" s="78">
        <f t="shared" ref="I57:J57" si="219">SUM(I45:I56)</f>
        <v>0</v>
      </c>
      <c r="J57" s="49">
        <f t="shared" si="219"/>
        <v>0</v>
      </c>
      <c r="K57" s="79"/>
      <c r="L57" s="78">
        <f t="shared" ref="L57:M57" si="220">SUM(L45:L56)</f>
        <v>0</v>
      </c>
      <c r="M57" s="49">
        <f t="shared" si="220"/>
        <v>0</v>
      </c>
      <c r="N57" s="79"/>
      <c r="O57" s="78">
        <f t="shared" ref="O57:P57" si="221">SUM(O45:O56)</f>
        <v>694</v>
      </c>
      <c r="P57" s="49">
        <f t="shared" si="221"/>
        <v>10662</v>
      </c>
      <c r="Q57" s="79"/>
      <c r="R57" s="78">
        <f t="shared" ref="R57:S57" si="222">SUM(R45:R56)</f>
        <v>557</v>
      </c>
      <c r="S57" s="49">
        <f t="shared" si="222"/>
        <v>9310</v>
      </c>
      <c r="T57" s="79"/>
      <c r="U57" s="78">
        <f t="shared" ref="U57:V57" si="223">SUM(U45:U56)</f>
        <v>0</v>
      </c>
      <c r="V57" s="49">
        <f t="shared" si="223"/>
        <v>0</v>
      </c>
      <c r="W57" s="79"/>
      <c r="X57" s="78">
        <f t="shared" ref="X57:Y57" si="224">SUM(X45:X56)</f>
        <v>74</v>
      </c>
      <c r="Y57" s="49">
        <f t="shared" si="224"/>
        <v>1024</v>
      </c>
      <c r="Z57" s="79"/>
      <c r="AA57" s="78">
        <f t="shared" ref="AA57:AB57" si="225">SUM(AA45:AA56)</f>
        <v>0</v>
      </c>
      <c r="AB57" s="49">
        <f t="shared" si="225"/>
        <v>0</v>
      </c>
      <c r="AC57" s="79"/>
      <c r="AD57" s="78">
        <f t="shared" ref="AD57:AE57" si="226">SUM(AD45:AD56)</f>
        <v>0</v>
      </c>
      <c r="AE57" s="49">
        <f t="shared" si="226"/>
        <v>0</v>
      </c>
      <c r="AF57" s="79"/>
      <c r="AG57" s="78">
        <f t="shared" ref="AG57:AH57" si="227">SUM(AG45:AG56)</f>
        <v>23</v>
      </c>
      <c r="AH57" s="49">
        <f t="shared" si="227"/>
        <v>702</v>
      </c>
      <c r="AI57" s="79"/>
      <c r="AJ57" s="78">
        <f t="shared" ref="AJ57:AK57" si="228">SUM(AJ45:AJ56)</f>
        <v>0</v>
      </c>
      <c r="AK57" s="49">
        <f t="shared" si="228"/>
        <v>0</v>
      </c>
      <c r="AL57" s="79"/>
      <c r="AM57" s="78">
        <f t="shared" ref="AM57:AN57" si="229">SUM(AM45:AM56)</f>
        <v>0</v>
      </c>
      <c r="AN57" s="49">
        <f t="shared" si="229"/>
        <v>0</v>
      </c>
      <c r="AO57" s="79"/>
      <c r="AP57" s="78">
        <f t="shared" ref="AP57:AQ57" si="230">SUM(AP45:AP56)</f>
        <v>1</v>
      </c>
      <c r="AQ57" s="49">
        <f t="shared" si="230"/>
        <v>3</v>
      </c>
      <c r="AR57" s="79"/>
      <c r="AS57" s="78">
        <f t="shared" ref="AS57:AT57" si="231">SUM(AS45:AS56)</f>
        <v>76</v>
      </c>
      <c r="AT57" s="49">
        <f t="shared" si="231"/>
        <v>1108</v>
      </c>
      <c r="AU57" s="79"/>
      <c r="AV57" s="78">
        <f t="shared" ref="AV57:AW57" si="232">SUM(AV45:AV56)</f>
        <v>0</v>
      </c>
      <c r="AW57" s="49">
        <f t="shared" si="232"/>
        <v>0</v>
      </c>
      <c r="AX57" s="79"/>
      <c r="AY57" s="78">
        <f t="shared" ref="AY57:AZ57" si="233">SUM(AY45:AY56)</f>
        <v>0</v>
      </c>
      <c r="AZ57" s="49">
        <f t="shared" si="233"/>
        <v>0</v>
      </c>
      <c r="BA57" s="79"/>
      <c r="BB57" s="78">
        <f t="shared" ref="BB57:BC57" si="234">SUM(BB45:BB56)</f>
        <v>0</v>
      </c>
      <c r="BC57" s="49">
        <f t="shared" si="234"/>
        <v>0</v>
      </c>
      <c r="BD57" s="79"/>
      <c r="BE57" s="78">
        <f t="shared" ref="BE57:BF57" si="235">SUM(BE45:BE56)</f>
        <v>0</v>
      </c>
      <c r="BF57" s="49">
        <f t="shared" si="235"/>
        <v>0</v>
      </c>
      <c r="BG57" s="79"/>
      <c r="BH57" s="78">
        <f t="shared" ref="BH57:BI57" si="236">SUM(BH45:BH56)</f>
        <v>0</v>
      </c>
      <c r="BI57" s="49">
        <f t="shared" si="236"/>
        <v>0</v>
      </c>
      <c r="BJ57" s="79"/>
      <c r="BK57" s="78">
        <f t="shared" ref="BK57:BL57" si="237">SUM(BK45:BK56)</f>
        <v>0</v>
      </c>
      <c r="BL57" s="49">
        <f t="shared" si="237"/>
        <v>6</v>
      </c>
      <c r="BM57" s="79"/>
      <c r="BN57" s="78">
        <f t="shared" ref="BN57:BO57" si="238">SUM(BN45:BN56)</f>
        <v>0</v>
      </c>
      <c r="BO57" s="49">
        <f t="shared" si="238"/>
        <v>0</v>
      </c>
      <c r="BP57" s="79"/>
      <c r="BQ57" s="78">
        <f t="shared" ref="BQ57:BR57" si="239">SUM(BQ45:BQ56)</f>
        <v>0</v>
      </c>
      <c r="BR57" s="49">
        <f t="shared" si="239"/>
        <v>0</v>
      </c>
      <c r="BS57" s="79"/>
      <c r="BT57" s="78">
        <f t="shared" ref="BT57:BU57" si="240">SUM(BT45:BT56)</f>
        <v>0</v>
      </c>
      <c r="BU57" s="49">
        <f t="shared" si="240"/>
        <v>0</v>
      </c>
      <c r="BV57" s="79"/>
      <c r="BW57" s="78">
        <f t="shared" ref="BW57:BX57" si="241">SUM(BW45:BW56)</f>
        <v>0</v>
      </c>
      <c r="BX57" s="49">
        <f t="shared" si="241"/>
        <v>0</v>
      </c>
      <c r="BY57" s="79"/>
      <c r="BZ57" s="78">
        <f t="shared" ref="BZ57:CA57" si="242">SUM(BZ45:BZ56)</f>
        <v>0</v>
      </c>
      <c r="CA57" s="49">
        <f t="shared" si="242"/>
        <v>0</v>
      </c>
      <c r="CB57" s="79"/>
      <c r="CC57" s="78">
        <f t="shared" ref="CC57:CD57" si="243">SUM(CC45:CC56)</f>
        <v>0</v>
      </c>
      <c r="CD57" s="49">
        <f t="shared" si="243"/>
        <v>0</v>
      </c>
      <c r="CE57" s="79"/>
      <c r="CF57" s="78">
        <f t="shared" ref="CF57:CG57" si="244">SUM(CF45:CF56)</f>
        <v>0</v>
      </c>
      <c r="CG57" s="49">
        <f t="shared" si="244"/>
        <v>0</v>
      </c>
      <c r="CH57" s="79"/>
      <c r="CI57" s="78">
        <f t="shared" ref="CI57:CJ57" si="245">SUM(CI45:CI56)</f>
        <v>33</v>
      </c>
      <c r="CJ57" s="49">
        <f t="shared" si="245"/>
        <v>1069</v>
      </c>
      <c r="CK57" s="79"/>
      <c r="CL57" s="78">
        <f t="shared" ref="CL57:CM57" si="246">SUM(CL45:CL56)</f>
        <v>0</v>
      </c>
      <c r="CM57" s="49">
        <f t="shared" si="246"/>
        <v>0</v>
      </c>
      <c r="CN57" s="79"/>
      <c r="CO57" s="78">
        <f t="shared" ref="CO57:CP57" si="247">SUM(CO45:CO56)</f>
        <v>0</v>
      </c>
      <c r="CP57" s="49">
        <f t="shared" si="247"/>
        <v>0</v>
      </c>
      <c r="CQ57" s="79"/>
      <c r="CR57" s="78">
        <f t="shared" ref="CR57:CS57" si="248">SUM(CR45:CR56)</f>
        <v>0</v>
      </c>
      <c r="CS57" s="49">
        <f t="shared" si="248"/>
        <v>0</v>
      </c>
      <c r="CT57" s="79"/>
      <c r="CU57" s="78"/>
      <c r="CV57" s="49"/>
      <c r="CW57" s="79"/>
      <c r="CX57" s="78">
        <f t="shared" ref="CX57:CY57" si="249">SUM(CX45:CX56)</f>
        <v>42</v>
      </c>
      <c r="CY57" s="49">
        <f t="shared" si="249"/>
        <v>3060</v>
      </c>
      <c r="CZ57" s="79"/>
      <c r="DA57" s="78">
        <f t="shared" ref="DA57:DB57" si="250">SUM(DA45:DA56)</f>
        <v>0</v>
      </c>
      <c r="DB57" s="49">
        <f t="shared" si="250"/>
        <v>0</v>
      </c>
      <c r="DC57" s="79"/>
      <c r="DD57" s="78">
        <f t="shared" ref="DD57:DE57" si="251">SUM(DD45:DD56)</f>
        <v>40</v>
      </c>
      <c r="DE57" s="49">
        <f t="shared" si="251"/>
        <v>0</v>
      </c>
      <c r="DF57" s="79"/>
      <c r="DG57" s="78">
        <f t="shared" ref="DG57:DH57" si="252">SUM(DG45:DG56)</f>
        <v>0</v>
      </c>
      <c r="DH57" s="49">
        <f t="shared" si="252"/>
        <v>0</v>
      </c>
      <c r="DI57" s="79"/>
      <c r="DJ57" s="78">
        <f t="shared" ref="DJ57:DK57" si="253">SUM(DJ45:DJ56)</f>
        <v>12</v>
      </c>
      <c r="DK57" s="49">
        <f t="shared" si="253"/>
        <v>448</v>
      </c>
      <c r="DL57" s="79"/>
      <c r="DM57" s="78">
        <f t="shared" ref="DM57:DN57" si="254">SUM(DM45:DM56)</f>
        <v>2</v>
      </c>
      <c r="DN57" s="49">
        <f t="shared" si="254"/>
        <v>60</v>
      </c>
      <c r="DO57" s="79"/>
      <c r="DP57" s="78">
        <f t="shared" ref="DP57:DQ57" si="255">SUM(DP45:DP56)</f>
        <v>0</v>
      </c>
      <c r="DQ57" s="49">
        <f t="shared" si="255"/>
        <v>0</v>
      </c>
      <c r="DR57" s="79"/>
      <c r="DS57" s="78">
        <f t="shared" ref="DS57:DT57" si="256">SUM(DS45:DS56)</f>
        <v>24</v>
      </c>
      <c r="DT57" s="49">
        <f t="shared" si="256"/>
        <v>847</v>
      </c>
      <c r="DU57" s="79"/>
      <c r="DV57" s="78">
        <f t="shared" ref="DV57:DW57" si="257">SUM(DV45:DV56)</f>
        <v>0</v>
      </c>
      <c r="DW57" s="49">
        <f t="shared" si="257"/>
        <v>1</v>
      </c>
      <c r="DX57" s="79"/>
      <c r="DY57" s="78">
        <f t="shared" ref="DY57:DZ57" si="258">SUM(DY45:DY56)</f>
        <v>0</v>
      </c>
      <c r="DZ57" s="49">
        <f t="shared" si="258"/>
        <v>0</v>
      </c>
      <c r="EA57" s="79"/>
      <c r="EB57" s="78">
        <f t="shared" ref="EB57:EC57" si="259">SUM(EB45:EB56)</f>
        <v>0</v>
      </c>
      <c r="EC57" s="49">
        <f t="shared" si="259"/>
        <v>0</v>
      </c>
      <c r="ED57" s="79"/>
      <c r="EE57" s="78">
        <f t="shared" ref="EE57:EF57" si="260">SUM(EE45:EE56)</f>
        <v>0</v>
      </c>
      <c r="EF57" s="49">
        <f t="shared" si="260"/>
        <v>0</v>
      </c>
      <c r="EG57" s="79"/>
      <c r="EH57" s="50">
        <f t="shared" si="138"/>
        <v>5721</v>
      </c>
      <c r="EI57" s="51">
        <f t="shared" si="139"/>
        <v>90599</v>
      </c>
      <c r="EJ57" s="6"/>
      <c r="EK57" s="9"/>
      <c r="EL57" s="6"/>
      <c r="EM57" s="6"/>
      <c r="EN57" s="6"/>
      <c r="EO57" s="9"/>
      <c r="EP57" s="6"/>
      <c r="EQ57" s="6"/>
      <c r="ER57" s="1"/>
      <c r="ES57" s="2"/>
      <c r="ET57" s="1"/>
      <c r="EU57" s="1"/>
      <c r="EV57" s="1"/>
      <c r="EW57" s="2"/>
      <c r="EX57" s="1"/>
      <c r="EY57" s="1"/>
      <c r="EZ57" s="1"/>
      <c r="FA57" s="2"/>
      <c r="FB57" s="1"/>
      <c r="FC57" s="1"/>
      <c r="FD57" s="1"/>
      <c r="FE57" s="2"/>
      <c r="FF57" s="1"/>
      <c r="FG57" s="1"/>
      <c r="FH57" s="1"/>
      <c r="FI57" s="2"/>
      <c r="FJ57" s="1"/>
      <c r="FK57" s="1"/>
      <c r="FL57" s="1"/>
      <c r="FM57" s="2"/>
      <c r="FN57" s="1"/>
      <c r="FO57" s="1"/>
      <c r="FP57" s="1"/>
      <c r="FQ57" s="2"/>
      <c r="FR57" s="1"/>
      <c r="FS57" s="1"/>
      <c r="FT57" s="1"/>
      <c r="FU57" s="2"/>
      <c r="FV57" s="1"/>
      <c r="FW57" s="1"/>
      <c r="FX57" s="1"/>
      <c r="FY57" s="2"/>
      <c r="FZ57" s="1"/>
      <c r="GA57" s="1"/>
      <c r="GB57" s="1"/>
      <c r="GG57" s="3"/>
      <c r="GL57" s="3"/>
      <c r="GQ57" s="3"/>
      <c r="GV57" s="3"/>
      <c r="HA57" s="3"/>
      <c r="HF57" s="3"/>
      <c r="HK57" s="3"/>
      <c r="HP57" s="3"/>
      <c r="HU57" s="3"/>
      <c r="HZ57" s="3"/>
      <c r="IE57" s="3"/>
      <c r="IJ57" s="3"/>
      <c r="IO57" s="3"/>
      <c r="IT57" s="3"/>
      <c r="IY57" s="3"/>
    </row>
    <row r="58" spans="1:259" x14ac:dyDescent="0.3">
      <c r="A58" s="72">
        <v>2013</v>
      </c>
      <c r="B58" s="73" t="s">
        <v>5</v>
      </c>
      <c r="C58" s="84">
        <v>305</v>
      </c>
      <c r="D58" s="19">
        <v>4188</v>
      </c>
      <c r="E58" s="57">
        <f t="shared" ref="E58:T69" si="261">D58/C58*1000</f>
        <v>13731.147540983606</v>
      </c>
      <c r="F58" s="58">
        <v>0</v>
      </c>
      <c r="G58" s="13">
        <v>0</v>
      </c>
      <c r="H58" s="57">
        <v>0</v>
      </c>
      <c r="I58" s="58">
        <v>0</v>
      </c>
      <c r="J58" s="13">
        <v>0</v>
      </c>
      <c r="K58" s="57">
        <v>0</v>
      </c>
      <c r="L58" s="58">
        <v>0</v>
      </c>
      <c r="M58" s="13">
        <v>0</v>
      </c>
      <c r="N58" s="57">
        <v>0</v>
      </c>
      <c r="O58" s="58">
        <v>0</v>
      </c>
      <c r="P58" s="13">
        <v>0</v>
      </c>
      <c r="Q58" s="57">
        <v>0</v>
      </c>
      <c r="R58" s="84">
        <v>46</v>
      </c>
      <c r="S58" s="19">
        <v>1035</v>
      </c>
      <c r="T58" s="57">
        <f t="shared" ref="T58" si="262">S58/R58*1000</f>
        <v>22500</v>
      </c>
      <c r="U58" s="58">
        <v>0</v>
      </c>
      <c r="V58" s="13">
        <v>0</v>
      </c>
      <c r="W58" s="57">
        <v>0</v>
      </c>
      <c r="X58" s="58">
        <v>0</v>
      </c>
      <c r="Y58" s="13">
        <v>0</v>
      </c>
      <c r="Z58" s="57">
        <v>0</v>
      </c>
      <c r="AA58" s="58">
        <v>0</v>
      </c>
      <c r="AB58" s="13">
        <v>0</v>
      </c>
      <c r="AC58" s="57">
        <v>0</v>
      </c>
      <c r="AD58" s="58">
        <v>0</v>
      </c>
      <c r="AE58" s="13">
        <v>0</v>
      </c>
      <c r="AF58" s="57">
        <f t="shared" ref="AF58:AF69" si="263">IF(AD58=0,0,AE58/AD58*1000)</f>
        <v>0</v>
      </c>
      <c r="AG58" s="58">
        <v>0</v>
      </c>
      <c r="AH58" s="13">
        <v>0</v>
      </c>
      <c r="AI58" s="57">
        <v>0</v>
      </c>
      <c r="AJ58" s="58">
        <v>0</v>
      </c>
      <c r="AK58" s="13">
        <v>0</v>
      </c>
      <c r="AL58" s="57">
        <v>0</v>
      </c>
      <c r="AM58" s="58">
        <v>0</v>
      </c>
      <c r="AN58" s="13">
        <v>0</v>
      </c>
      <c r="AO58" s="57">
        <v>0</v>
      </c>
      <c r="AP58" s="58">
        <v>0</v>
      </c>
      <c r="AQ58" s="13">
        <v>0</v>
      </c>
      <c r="AR58" s="57">
        <v>0</v>
      </c>
      <c r="AS58" s="58">
        <v>0</v>
      </c>
      <c r="AT58" s="13">
        <v>0</v>
      </c>
      <c r="AU58" s="57">
        <v>0</v>
      </c>
      <c r="AV58" s="58">
        <v>0</v>
      </c>
      <c r="AW58" s="13">
        <v>0</v>
      </c>
      <c r="AX58" s="57">
        <v>0</v>
      </c>
      <c r="AY58" s="58">
        <v>0</v>
      </c>
      <c r="AZ58" s="13">
        <v>0</v>
      </c>
      <c r="BA58" s="57">
        <v>0</v>
      </c>
      <c r="BB58" s="58">
        <v>0</v>
      </c>
      <c r="BC58" s="13">
        <v>0</v>
      </c>
      <c r="BD58" s="57">
        <v>0</v>
      </c>
      <c r="BE58" s="58">
        <v>0</v>
      </c>
      <c r="BF58" s="13">
        <v>0</v>
      </c>
      <c r="BG58" s="57">
        <v>0</v>
      </c>
      <c r="BH58" s="58">
        <v>0</v>
      </c>
      <c r="BI58" s="13">
        <v>0</v>
      </c>
      <c r="BJ58" s="57">
        <f t="shared" ref="BJ58:BJ69" si="264">IF(BH58=0,0,BI58/BH58*1000)</f>
        <v>0</v>
      </c>
      <c r="BK58" s="58">
        <v>0</v>
      </c>
      <c r="BL58" s="13">
        <v>0</v>
      </c>
      <c r="BM58" s="57">
        <v>0</v>
      </c>
      <c r="BN58" s="58">
        <v>0</v>
      </c>
      <c r="BO58" s="13">
        <v>0</v>
      </c>
      <c r="BP58" s="57">
        <v>0</v>
      </c>
      <c r="BQ58" s="58">
        <v>0</v>
      </c>
      <c r="BR58" s="13">
        <v>0</v>
      </c>
      <c r="BS58" s="57">
        <f t="shared" ref="BS58:BS69" si="265">IF(BQ58=0,0,BR58/BQ58*1000)</f>
        <v>0</v>
      </c>
      <c r="BT58" s="58">
        <v>0</v>
      </c>
      <c r="BU58" s="13">
        <v>0</v>
      </c>
      <c r="BV58" s="57">
        <v>0</v>
      </c>
      <c r="BW58" s="58">
        <v>0</v>
      </c>
      <c r="BX58" s="13">
        <v>0</v>
      </c>
      <c r="BY58" s="57">
        <v>0</v>
      </c>
      <c r="BZ58" s="58">
        <v>0</v>
      </c>
      <c r="CA58" s="13">
        <v>0</v>
      </c>
      <c r="CB58" s="57">
        <v>0</v>
      </c>
      <c r="CC58" s="58">
        <v>0</v>
      </c>
      <c r="CD58" s="13">
        <v>5</v>
      </c>
      <c r="CE58" s="57">
        <v>0</v>
      </c>
      <c r="CF58" s="58">
        <v>0</v>
      </c>
      <c r="CG58" s="13">
        <v>0</v>
      </c>
      <c r="CH58" s="57">
        <v>0</v>
      </c>
      <c r="CI58" s="58">
        <v>0</v>
      </c>
      <c r="CJ58" s="13">
        <v>0</v>
      </c>
      <c r="CK58" s="57">
        <v>0</v>
      </c>
      <c r="CL58" s="58">
        <v>0</v>
      </c>
      <c r="CM58" s="13">
        <v>0</v>
      </c>
      <c r="CN58" s="57">
        <v>0</v>
      </c>
      <c r="CO58" s="58">
        <v>0</v>
      </c>
      <c r="CP58" s="13">
        <v>0</v>
      </c>
      <c r="CQ58" s="57">
        <f t="shared" ref="CQ58:CQ69" si="266">IF(CO58=0,0,CP58/CO58*1000)</f>
        <v>0</v>
      </c>
      <c r="CR58" s="58">
        <v>0</v>
      </c>
      <c r="CS58" s="13">
        <v>0</v>
      </c>
      <c r="CT58" s="57">
        <v>0</v>
      </c>
      <c r="CU58" s="84"/>
      <c r="CV58" s="19"/>
      <c r="CW58" s="57"/>
      <c r="CX58" s="84">
        <v>3</v>
      </c>
      <c r="CY58" s="19">
        <v>233</v>
      </c>
      <c r="CZ58" s="57">
        <f t="shared" ref="CZ58:CZ59" si="267">CY58/CX58*1000</f>
        <v>77666.666666666672</v>
      </c>
      <c r="DA58" s="58">
        <v>0</v>
      </c>
      <c r="DB58" s="13">
        <v>0</v>
      </c>
      <c r="DC58" s="57">
        <v>0</v>
      </c>
      <c r="DD58" s="84">
        <v>3</v>
      </c>
      <c r="DE58" s="19">
        <v>0</v>
      </c>
      <c r="DF58" s="57">
        <f t="shared" ref="DF58:DF59" si="268">DE58/DD58*1000</f>
        <v>0</v>
      </c>
      <c r="DG58" s="58">
        <v>0</v>
      </c>
      <c r="DH58" s="13">
        <v>0</v>
      </c>
      <c r="DI58" s="57">
        <v>0</v>
      </c>
      <c r="DJ58" s="58">
        <v>0</v>
      </c>
      <c r="DK58" s="13">
        <v>0</v>
      </c>
      <c r="DL58" s="57">
        <v>0</v>
      </c>
      <c r="DM58" s="58">
        <v>0</v>
      </c>
      <c r="DN58" s="13">
        <v>0</v>
      </c>
      <c r="DO58" s="57">
        <v>0</v>
      </c>
      <c r="DP58" s="58">
        <v>0</v>
      </c>
      <c r="DQ58" s="13">
        <v>0</v>
      </c>
      <c r="DR58" s="57">
        <v>0</v>
      </c>
      <c r="DS58" s="58">
        <v>0</v>
      </c>
      <c r="DT58" s="13">
        <v>0</v>
      </c>
      <c r="DU58" s="57">
        <v>0</v>
      </c>
      <c r="DV58" s="58">
        <v>0</v>
      </c>
      <c r="DW58" s="13">
        <v>0</v>
      </c>
      <c r="DX58" s="57">
        <v>0</v>
      </c>
      <c r="DY58" s="58">
        <v>0</v>
      </c>
      <c r="DZ58" s="13">
        <v>0</v>
      </c>
      <c r="EA58" s="57">
        <v>0</v>
      </c>
      <c r="EB58" s="58">
        <v>0</v>
      </c>
      <c r="EC58" s="13">
        <v>0</v>
      </c>
      <c r="ED58" s="57">
        <v>0</v>
      </c>
      <c r="EE58" s="58">
        <v>0</v>
      </c>
      <c r="EF58" s="13">
        <v>0</v>
      </c>
      <c r="EG58" s="57">
        <v>0</v>
      </c>
      <c r="EH58" s="11">
        <f t="shared" si="138"/>
        <v>357</v>
      </c>
      <c r="EI58" s="17">
        <f t="shared" si="139"/>
        <v>5461</v>
      </c>
      <c r="EJ58" s="6"/>
      <c r="EK58" s="9"/>
      <c r="EL58" s="6"/>
      <c r="EM58" s="6"/>
      <c r="EN58" s="6"/>
      <c r="EO58" s="9"/>
      <c r="EP58" s="6"/>
      <c r="EQ58" s="6"/>
      <c r="ER58" s="1"/>
      <c r="ES58" s="2"/>
      <c r="ET58" s="1"/>
      <c r="EU58" s="1"/>
      <c r="EV58" s="1"/>
      <c r="EW58" s="2"/>
      <c r="EX58" s="1"/>
      <c r="EY58" s="1"/>
      <c r="EZ58" s="1"/>
      <c r="FA58" s="2"/>
      <c r="FB58" s="1"/>
      <c r="FC58" s="1"/>
      <c r="FD58" s="1"/>
      <c r="FE58" s="2"/>
      <c r="FF58" s="1"/>
      <c r="FG58" s="1"/>
      <c r="FH58" s="1"/>
      <c r="FI58" s="2"/>
      <c r="FJ58" s="1"/>
      <c r="FK58" s="1"/>
      <c r="FL58" s="1"/>
      <c r="FM58" s="2"/>
      <c r="FN58" s="1"/>
      <c r="FO58" s="1"/>
      <c r="FP58" s="1"/>
      <c r="FQ58" s="2"/>
      <c r="FR58" s="1"/>
      <c r="FS58" s="1"/>
      <c r="FT58" s="1"/>
      <c r="FU58" s="2"/>
      <c r="FV58" s="1"/>
      <c r="FW58" s="1"/>
      <c r="FX58" s="1"/>
      <c r="FY58" s="2"/>
      <c r="FZ58" s="1"/>
      <c r="GA58" s="1"/>
      <c r="GB58" s="1"/>
    </row>
    <row r="59" spans="1:259" x14ac:dyDescent="0.3">
      <c r="A59" s="72">
        <v>2013</v>
      </c>
      <c r="B59" s="73" t="s">
        <v>6</v>
      </c>
      <c r="C59" s="84">
        <v>140</v>
      </c>
      <c r="D59" s="19">
        <v>2224</v>
      </c>
      <c r="E59" s="57">
        <f t="shared" si="261"/>
        <v>15885.714285714286</v>
      </c>
      <c r="F59" s="58">
        <v>0</v>
      </c>
      <c r="G59" s="13">
        <v>0</v>
      </c>
      <c r="H59" s="57">
        <v>0</v>
      </c>
      <c r="I59" s="58">
        <v>0</v>
      </c>
      <c r="J59" s="13">
        <v>0</v>
      </c>
      <c r="K59" s="57">
        <v>0</v>
      </c>
      <c r="L59" s="58">
        <v>0</v>
      </c>
      <c r="M59" s="13">
        <v>0</v>
      </c>
      <c r="N59" s="57">
        <v>0</v>
      </c>
      <c r="O59" s="65">
        <v>0</v>
      </c>
      <c r="P59" s="14">
        <v>0</v>
      </c>
      <c r="Q59" s="57">
        <v>0</v>
      </c>
      <c r="R59" s="65">
        <v>0</v>
      </c>
      <c r="S59" s="14">
        <v>0</v>
      </c>
      <c r="T59" s="57">
        <v>0</v>
      </c>
      <c r="U59" s="65">
        <v>0</v>
      </c>
      <c r="V59" s="14">
        <v>0</v>
      </c>
      <c r="W59" s="57">
        <v>0</v>
      </c>
      <c r="X59" s="65">
        <v>0</v>
      </c>
      <c r="Y59" s="14">
        <v>0</v>
      </c>
      <c r="Z59" s="57">
        <v>0</v>
      </c>
      <c r="AA59" s="65">
        <v>0</v>
      </c>
      <c r="AB59" s="14">
        <v>0</v>
      </c>
      <c r="AC59" s="57">
        <v>0</v>
      </c>
      <c r="AD59" s="65">
        <v>0</v>
      </c>
      <c r="AE59" s="14">
        <v>0</v>
      </c>
      <c r="AF59" s="57">
        <f t="shared" si="263"/>
        <v>0</v>
      </c>
      <c r="AG59" s="65">
        <v>0</v>
      </c>
      <c r="AH59" s="14">
        <v>0</v>
      </c>
      <c r="AI59" s="57">
        <v>0</v>
      </c>
      <c r="AJ59" s="58">
        <v>0</v>
      </c>
      <c r="AK59" s="13">
        <v>0</v>
      </c>
      <c r="AL59" s="57">
        <v>0</v>
      </c>
      <c r="AM59" s="58">
        <v>0</v>
      </c>
      <c r="AN59" s="13">
        <v>0</v>
      </c>
      <c r="AO59" s="57">
        <v>0</v>
      </c>
      <c r="AP59" s="58">
        <v>0</v>
      </c>
      <c r="AQ59" s="13">
        <v>0</v>
      </c>
      <c r="AR59" s="57">
        <v>0</v>
      </c>
      <c r="AS59" s="58">
        <v>1</v>
      </c>
      <c r="AT59" s="13">
        <v>24</v>
      </c>
      <c r="AU59" s="57">
        <f t="shared" ref="AU59" si="269">AT59/AS59*1000</f>
        <v>24000</v>
      </c>
      <c r="AV59" s="58">
        <v>0</v>
      </c>
      <c r="AW59" s="13">
        <v>0</v>
      </c>
      <c r="AX59" s="57">
        <v>0</v>
      </c>
      <c r="AY59" s="58">
        <v>0</v>
      </c>
      <c r="AZ59" s="13">
        <v>0</v>
      </c>
      <c r="BA59" s="57">
        <v>0</v>
      </c>
      <c r="BB59" s="58">
        <v>0</v>
      </c>
      <c r="BC59" s="13">
        <v>0</v>
      </c>
      <c r="BD59" s="57">
        <v>0</v>
      </c>
      <c r="BE59" s="58">
        <v>0</v>
      </c>
      <c r="BF59" s="13">
        <v>0</v>
      </c>
      <c r="BG59" s="57">
        <v>0</v>
      </c>
      <c r="BH59" s="58">
        <v>0</v>
      </c>
      <c r="BI59" s="13">
        <v>0</v>
      </c>
      <c r="BJ59" s="57">
        <f t="shared" si="264"/>
        <v>0</v>
      </c>
      <c r="BK59" s="58">
        <v>0</v>
      </c>
      <c r="BL59" s="13">
        <v>0</v>
      </c>
      <c r="BM59" s="57">
        <v>0</v>
      </c>
      <c r="BN59" s="58">
        <v>0</v>
      </c>
      <c r="BO59" s="13">
        <v>0</v>
      </c>
      <c r="BP59" s="57">
        <v>0</v>
      </c>
      <c r="BQ59" s="58">
        <v>0</v>
      </c>
      <c r="BR59" s="13">
        <v>0</v>
      </c>
      <c r="BS59" s="57">
        <f t="shared" si="265"/>
        <v>0</v>
      </c>
      <c r="BT59" s="58">
        <v>0</v>
      </c>
      <c r="BU59" s="13">
        <v>0</v>
      </c>
      <c r="BV59" s="57">
        <v>0</v>
      </c>
      <c r="BW59" s="65">
        <v>0</v>
      </c>
      <c r="BX59" s="14">
        <v>0</v>
      </c>
      <c r="BY59" s="57">
        <v>0</v>
      </c>
      <c r="BZ59" s="58">
        <v>0</v>
      </c>
      <c r="CA59" s="13">
        <v>0</v>
      </c>
      <c r="CB59" s="57">
        <v>0</v>
      </c>
      <c r="CC59" s="58">
        <v>0</v>
      </c>
      <c r="CD59" s="13">
        <v>0</v>
      </c>
      <c r="CE59" s="57">
        <v>0</v>
      </c>
      <c r="CF59" s="58">
        <v>0</v>
      </c>
      <c r="CG59" s="13">
        <v>0</v>
      </c>
      <c r="CH59" s="57">
        <v>0</v>
      </c>
      <c r="CI59" s="58">
        <v>0</v>
      </c>
      <c r="CJ59" s="13">
        <v>0</v>
      </c>
      <c r="CK59" s="57">
        <v>0</v>
      </c>
      <c r="CL59" s="58">
        <v>0</v>
      </c>
      <c r="CM59" s="13">
        <v>0</v>
      </c>
      <c r="CN59" s="57">
        <v>0</v>
      </c>
      <c r="CO59" s="58">
        <v>0</v>
      </c>
      <c r="CP59" s="13">
        <v>0</v>
      </c>
      <c r="CQ59" s="57">
        <f t="shared" si="266"/>
        <v>0</v>
      </c>
      <c r="CR59" s="58">
        <v>0</v>
      </c>
      <c r="CS59" s="13">
        <v>0</v>
      </c>
      <c r="CT59" s="57">
        <v>0</v>
      </c>
      <c r="CU59" s="84"/>
      <c r="CV59" s="19"/>
      <c r="CW59" s="57"/>
      <c r="CX59" s="84">
        <v>3</v>
      </c>
      <c r="CY59" s="19">
        <v>271</v>
      </c>
      <c r="CZ59" s="57">
        <f t="shared" si="267"/>
        <v>90333.333333333328</v>
      </c>
      <c r="DA59" s="58">
        <v>0</v>
      </c>
      <c r="DB59" s="13">
        <v>0</v>
      </c>
      <c r="DC59" s="57">
        <v>0</v>
      </c>
      <c r="DD59" s="84">
        <v>3</v>
      </c>
      <c r="DE59" s="19">
        <v>0</v>
      </c>
      <c r="DF59" s="57">
        <f t="shared" si="268"/>
        <v>0</v>
      </c>
      <c r="DG59" s="65">
        <v>0</v>
      </c>
      <c r="DH59" s="14">
        <v>0</v>
      </c>
      <c r="DI59" s="57">
        <v>0</v>
      </c>
      <c r="DJ59" s="65">
        <v>0</v>
      </c>
      <c r="DK59" s="14">
        <v>0</v>
      </c>
      <c r="DL59" s="57">
        <v>0</v>
      </c>
      <c r="DM59" s="65">
        <v>0</v>
      </c>
      <c r="DN59" s="14">
        <v>0</v>
      </c>
      <c r="DO59" s="57">
        <v>0</v>
      </c>
      <c r="DP59" s="65">
        <v>0</v>
      </c>
      <c r="DQ59" s="14">
        <v>0</v>
      </c>
      <c r="DR59" s="57">
        <v>0</v>
      </c>
      <c r="DS59" s="65">
        <v>0</v>
      </c>
      <c r="DT59" s="14">
        <v>0</v>
      </c>
      <c r="DU59" s="57">
        <v>0</v>
      </c>
      <c r="DV59" s="65">
        <v>0</v>
      </c>
      <c r="DW59" s="14">
        <v>0</v>
      </c>
      <c r="DX59" s="57">
        <v>0</v>
      </c>
      <c r="DY59" s="65">
        <v>0</v>
      </c>
      <c r="DZ59" s="14">
        <v>0</v>
      </c>
      <c r="EA59" s="57">
        <v>0</v>
      </c>
      <c r="EB59" s="65">
        <v>0</v>
      </c>
      <c r="EC59" s="14">
        <v>0</v>
      </c>
      <c r="ED59" s="57">
        <v>0</v>
      </c>
      <c r="EE59" s="65">
        <v>0</v>
      </c>
      <c r="EF59" s="14">
        <v>0</v>
      </c>
      <c r="EG59" s="57">
        <v>0</v>
      </c>
      <c r="EH59" s="11">
        <f t="shared" si="138"/>
        <v>147</v>
      </c>
      <c r="EI59" s="17">
        <f t="shared" si="139"/>
        <v>2519</v>
      </c>
      <c r="EJ59" s="6"/>
      <c r="EK59" s="9"/>
      <c r="EL59" s="6"/>
      <c r="EM59" s="6"/>
      <c r="EN59" s="6"/>
      <c r="EO59" s="9"/>
      <c r="EP59" s="6"/>
      <c r="EQ59" s="6"/>
      <c r="ER59" s="1"/>
      <c r="ES59" s="2"/>
      <c r="ET59" s="1"/>
      <c r="EU59" s="1"/>
      <c r="EV59" s="1"/>
      <c r="EW59" s="2"/>
      <c r="EX59" s="1"/>
      <c r="EY59" s="1"/>
      <c r="EZ59" s="1"/>
      <c r="FA59" s="2"/>
      <c r="FB59" s="1"/>
      <c r="FC59" s="1"/>
      <c r="FD59" s="1"/>
      <c r="FE59" s="2"/>
      <c r="FF59" s="1"/>
      <c r="FG59" s="1"/>
      <c r="FH59" s="1"/>
      <c r="FI59" s="2"/>
      <c r="FJ59" s="1"/>
      <c r="FK59" s="1"/>
      <c r="FL59" s="1"/>
      <c r="FM59" s="2"/>
      <c r="FN59" s="1"/>
      <c r="FO59" s="1"/>
      <c r="FP59" s="1"/>
      <c r="FQ59" s="2"/>
      <c r="FR59" s="1"/>
      <c r="FS59" s="1"/>
      <c r="FT59" s="1"/>
      <c r="FU59" s="2"/>
      <c r="FV59" s="1"/>
      <c r="FW59" s="1"/>
      <c r="FX59" s="1"/>
      <c r="FY59" s="2"/>
      <c r="FZ59" s="1"/>
      <c r="GA59" s="1"/>
      <c r="GB59" s="1"/>
    </row>
    <row r="60" spans="1:259" x14ac:dyDescent="0.3">
      <c r="A60" s="72">
        <v>2013</v>
      </c>
      <c r="B60" s="73" t="s">
        <v>7</v>
      </c>
      <c r="C60" s="84">
        <v>487</v>
      </c>
      <c r="D60" s="19">
        <v>6197</v>
      </c>
      <c r="E60" s="57">
        <f t="shared" si="261"/>
        <v>12724.845995893224</v>
      </c>
      <c r="F60" s="58">
        <v>0</v>
      </c>
      <c r="G60" s="13">
        <v>0</v>
      </c>
      <c r="H60" s="57">
        <v>0</v>
      </c>
      <c r="I60" s="58">
        <v>0</v>
      </c>
      <c r="J60" s="13">
        <v>0</v>
      </c>
      <c r="K60" s="57">
        <v>0</v>
      </c>
      <c r="L60" s="58">
        <v>0</v>
      </c>
      <c r="M60" s="13">
        <v>0</v>
      </c>
      <c r="N60" s="57">
        <v>0</v>
      </c>
      <c r="O60" s="58">
        <v>0</v>
      </c>
      <c r="P60" s="13">
        <v>0</v>
      </c>
      <c r="Q60" s="57">
        <v>0</v>
      </c>
      <c r="R60" s="58">
        <v>0</v>
      </c>
      <c r="S60" s="13">
        <v>0</v>
      </c>
      <c r="T60" s="57">
        <v>0</v>
      </c>
      <c r="U60" s="58">
        <v>1</v>
      </c>
      <c r="V60" s="13">
        <v>34</v>
      </c>
      <c r="W60" s="57">
        <f t="shared" ref="W60" si="270">V60/U60*1000</f>
        <v>34000</v>
      </c>
      <c r="X60" s="58">
        <v>0</v>
      </c>
      <c r="Y60" s="13">
        <v>0</v>
      </c>
      <c r="Z60" s="57">
        <v>0</v>
      </c>
      <c r="AA60" s="58">
        <v>0</v>
      </c>
      <c r="AB60" s="13">
        <v>0</v>
      </c>
      <c r="AC60" s="57">
        <v>0</v>
      </c>
      <c r="AD60" s="58">
        <v>0</v>
      </c>
      <c r="AE60" s="13">
        <v>0</v>
      </c>
      <c r="AF60" s="57">
        <f t="shared" si="263"/>
        <v>0</v>
      </c>
      <c r="AG60" s="58">
        <v>16</v>
      </c>
      <c r="AH60" s="13">
        <v>497</v>
      </c>
      <c r="AI60" s="57">
        <f t="shared" ref="AI60" si="271">AH60/AG60*1000</f>
        <v>31062.5</v>
      </c>
      <c r="AJ60" s="58">
        <v>0</v>
      </c>
      <c r="AK60" s="13">
        <v>0</v>
      </c>
      <c r="AL60" s="57">
        <v>0</v>
      </c>
      <c r="AM60" s="58">
        <v>0</v>
      </c>
      <c r="AN60" s="13">
        <v>0</v>
      </c>
      <c r="AO60" s="57">
        <v>0</v>
      </c>
      <c r="AP60" s="58">
        <v>0</v>
      </c>
      <c r="AQ60" s="13">
        <v>0</v>
      </c>
      <c r="AR60" s="57">
        <v>0</v>
      </c>
      <c r="AS60" s="58">
        <v>0</v>
      </c>
      <c r="AT60" s="13">
        <v>0</v>
      </c>
      <c r="AU60" s="57">
        <v>0</v>
      </c>
      <c r="AV60" s="58">
        <v>0</v>
      </c>
      <c r="AW60" s="13">
        <v>0</v>
      </c>
      <c r="AX60" s="57">
        <v>0</v>
      </c>
      <c r="AY60" s="58">
        <v>0</v>
      </c>
      <c r="AZ60" s="13">
        <v>0</v>
      </c>
      <c r="BA60" s="57">
        <v>0</v>
      </c>
      <c r="BB60" s="58">
        <v>0</v>
      </c>
      <c r="BC60" s="13">
        <v>3</v>
      </c>
      <c r="BD60" s="57">
        <v>0</v>
      </c>
      <c r="BE60" s="58">
        <v>0</v>
      </c>
      <c r="BF60" s="13">
        <v>0</v>
      </c>
      <c r="BG60" s="57">
        <v>0</v>
      </c>
      <c r="BH60" s="58">
        <v>0</v>
      </c>
      <c r="BI60" s="13">
        <v>0</v>
      </c>
      <c r="BJ60" s="57">
        <f t="shared" si="264"/>
        <v>0</v>
      </c>
      <c r="BK60" s="58">
        <v>0</v>
      </c>
      <c r="BL60" s="13">
        <v>0</v>
      </c>
      <c r="BM60" s="57">
        <v>0</v>
      </c>
      <c r="BN60" s="58">
        <v>0</v>
      </c>
      <c r="BO60" s="13">
        <v>3</v>
      </c>
      <c r="BP60" s="57">
        <v>0</v>
      </c>
      <c r="BQ60" s="58">
        <v>0</v>
      </c>
      <c r="BR60" s="13">
        <v>0</v>
      </c>
      <c r="BS60" s="57">
        <f t="shared" si="265"/>
        <v>0</v>
      </c>
      <c r="BT60" s="58">
        <v>0</v>
      </c>
      <c r="BU60" s="13">
        <v>0</v>
      </c>
      <c r="BV60" s="57">
        <v>0</v>
      </c>
      <c r="BW60" s="65">
        <v>0</v>
      </c>
      <c r="BX60" s="14">
        <v>0</v>
      </c>
      <c r="BY60" s="57">
        <v>0</v>
      </c>
      <c r="BZ60" s="58">
        <v>0</v>
      </c>
      <c r="CA60" s="13">
        <v>0</v>
      </c>
      <c r="CB60" s="57">
        <v>0</v>
      </c>
      <c r="CC60" s="58">
        <v>0</v>
      </c>
      <c r="CD60" s="13">
        <v>0</v>
      </c>
      <c r="CE60" s="57">
        <v>0</v>
      </c>
      <c r="CF60" s="58">
        <v>0</v>
      </c>
      <c r="CG60" s="13">
        <v>0</v>
      </c>
      <c r="CH60" s="57">
        <v>0</v>
      </c>
      <c r="CI60" s="84">
        <v>8</v>
      </c>
      <c r="CJ60" s="19">
        <v>261</v>
      </c>
      <c r="CK60" s="57">
        <f t="shared" ref="CK60" si="272">CJ60/CI60*1000</f>
        <v>32625</v>
      </c>
      <c r="CL60" s="58">
        <v>0</v>
      </c>
      <c r="CM60" s="13">
        <v>0</v>
      </c>
      <c r="CN60" s="57">
        <v>0</v>
      </c>
      <c r="CO60" s="58">
        <v>0</v>
      </c>
      <c r="CP60" s="13">
        <v>0</v>
      </c>
      <c r="CQ60" s="57">
        <f t="shared" si="266"/>
        <v>0</v>
      </c>
      <c r="CR60" s="58">
        <v>0</v>
      </c>
      <c r="CS60" s="13">
        <v>0</v>
      </c>
      <c r="CT60" s="57">
        <v>0</v>
      </c>
      <c r="CU60" s="58"/>
      <c r="CV60" s="13"/>
      <c r="CW60" s="57"/>
      <c r="CX60" s="58">
        <v>0</v>
      </c>
      <c r="CY60" s="13">
        <v>0</v>
      </c>
      <c r="CZ60" s="57">
        <v>0</v>
      </c>
      <c r="DA60" s="58">
        <v>0</v>
      </c>
      <c r="DB60" s="13">
        <v>0</v>
      </c>
      <c r="DC60" s="57">
        <v>0</v>
      </c>
      <c r="DD60" s="58">
        <v>0</v>
      </c>
      <c r="DE60" s="13">
        <v>0</v>
      </c>
      <c r="DF60" s="57">
        <v>0</v>
      </c>
      <c r="DG60" s="58">
        <v>0</v>
      </c>
      <c r="DH60" s="13">
        <v>0</v>
      </c>
      <c r="DI60" s="57">
        <v>0</v>
      </c>
      <c r="DJ60" s="58">
        <v>0</v>
      </c>
      <c r="DK60" s="13">
        <v>0</v>
      </c>
      <c r="DL60" s="57">
        <v>0</v>
      </c>
      <c r="DM60" s="58">
        <v>0</v>
      </c>
      <c r="DN60" s="13">
        <v>0</v>
      </c>
      <c r="DO60" s="57">
        <v>0</v>
      </c>
      <c r="DP60" s="58">
        <v>0</v>
      </c>
      <c r="DQ60" s="13">
        <v>0</v>
      </c>
      <c r="DR60" s="57">
        <v>0</v>
      </c>
      <c r="DS60" s="58">
        <v>0</v>
      </c>
      <c r="DT60" s="13">
        <v>0</v>
      </c>
      <c r="DU60" s="57">
        <v>0</v>
      </c>
      <c r="DV60" s="58">
        <v>0</v>
      </c>
      <c r="DW60" s="13">
        <v>0</v>
      </c>
      <c r="DX60" s="57">
        <v>0</v>
      </c>
      <c r="DY60" s="58">
        <v>0</v>
      </c>
      <c r="DZ60" s="13">
        <v>0</v>
      </c>
      <c r="EA60" s="57">
        <v>0</v>
      </c>
      <c r="EB60" s="58">
        <v>0</v>
      </c>
      <c r="EC60" s="13">
        <v>0</v>
      </c>
      <c r="ED60" s="57">
        <v>0</v>
      </c>
      <c r="EE60" s="58">
        <v>0</v>
      </c>
      <c r="EF60" s="13">
        <v>0</v>
      </c>
      <c r="EG60" s="57">
        <v>0</v>
      </c>
      <c r="EH60" s="11">
        <f t="shared" si="138"/>
        <v>512</v>
      </c>
      <c r="EI60" s="17">
        <f t="shared" si="139"/>
        <v>6992</v>
      </c>
      <c r="EJ60" s="6"/>
      <c r="EK60" s="9"/>
      <c r="EL60" s="6"/>
      <c r="EM60" s="6"/>
      <c r="EN60" s="6"/>
      <c r="EO60" s="9"/>
      <c r="EP60" s="6"/>
      <c r="EQ60" s="6"/>
      <c r="ER60" s="1"/>
      <c r="ES60" s="2"/>
      <c r="ET60" s="1"/>
      <c r="EU60" s="1"/>
      <c r="EV60" s="1"/>
      <c r="EW60" s="2"/>
      <c r="EX60" s="1"/>
      <c r="EY60" s="1"/>
      <c r="EZ60" s="1"/>
      <c r="FA60" s="2"/>
      <c r="FB60" s="1"/>
      <c r="FC60" s="1"/>
      <c r="FD60" s="1"/>
      <c r="FE60" s="2"/>
      <c r="FF60" s="1"/>
      <c r="FG60" s="1"/>
      <c r="FH60" s="1"/>
      <c r="FI60" s="2"/>
      <c r="FJ60" s="1"/>
      <c r="FK60" s="1"/>
      <c r="FL60" s="1"/>
      <c r="FM60" s="2"/>
      <c r="FN60" s="1"/>
      <c r="FO60" s="1"/>
      <c r="FP60" s="1"/>
      <c r="FQ60" s="2"/>
      <c r="FR60" s="1"/>
      <c r="FS60" s="1"/>
      <c r="FT60" s="1"/>
      <c r="FU60" s="2"/>
      <c r="FV60" s="1"/>
      <c r="FW60" s="1"/>
      <c r="FX60" s="1"/>
      <c r="FY60" s="2"/>
      <c r="FZ60" s="1"/>
      <c r="GA60" s="1"/>
      <c r="GB60" s="1"/>
    </row>
    <row r="61" spans="1:259" x14ac:dyDescent="0.3">
      <c r="A61" s="72">
        <v>2013</v>
      </c>
      <c r="B61" s="73" t="s">
        <v>8</v>
      </c>
      <c r="C61" s="84">
        <v>224</v>
      </c>
      <c r="D61" s="19">
        <v>2789</v>
      </c>
      <c r="E61" s="57">
        <f t="shared" si="261"/>
        <v>12450.892857142857</v>
      </c>
      <c r="F61" s="58">
        <v>0</v>
      </c>
      <c r="G61" s="13">
        <v>0</v>
      </c>
      <c r="H61" s="57">
        <v>0</v>
      </c>
      <c r="I61" s="58">
        <v>0</v>
      </c>
      <c r="J61" s="13">
        <v>0</v>
      </c>
      <c r="K61" s="57">
        <v>0</v>
      </c>
      <c r="L61" s="58">
        <v>0</v>
      </c>
      <c r="M61" s="13">
        <v>0</v>
      </c>
      <c r="N61" s="57">
        <v>0</v>
      </c>
      <c r="O61" s="84">
        <v>76</v>
      </c>
      <c r="P61" s="19">
        <v>844</v>
      </c>
      <c r="Q61" s="57">
        <f t="shared" ref="Q61:Q63" si="273">P61/O61*1000</f>
        <v>11105.263157894737</v>
      </c>
      <c r="R61" s="84">
        <v>7</v>
      </c>
      <c r="S61" s="19">
        <v>123</v>
      </c>
      <c r="T61" s="57">
        <f t="shared" ref="T61" si="274">S61/R61*1000</f>
        <v>17571.428571428572</v>
      </c>
      <c r="U61" s="58">
        <v>0</v>
      </c>
      <c r="V61" s="13">
        <v>0</v>
      </c>
      <c r="W61" s="57">
        <v>0</v>
      </c>
      <c r="X61" s="58">
        <v>0</v>
      </c>
      <c r="Y61" s="13">
        <v>0</v>
      </c>
      <c r="Z61" s="57">
        <v>0</v>
      </c>
      <c r="AA61" s="58">
        <v>0</v>
      </c>
      <c r="AB61" s="13">
        <v>0</v>
      </c>
      <c r="AC61" s="57">
        <v>0</v>
      </c>
      <c r="AD61" s="58">
        <v>0</v>
      </c>
      <c r="AE61" s="13">
        <v>0</v>
      </c>
      <c r="AF61" s="57">
        <f t="shared" si="263"/>
        <v>0</v>
      </c>
      <c r="AG61" s="58">
        <v>0</v>
      </c>
      <c r="AH61" s="13">
        <v>0</v>
      </c>
      <c r="AI61" s="57">
        <v>0</v>
      </c>
      <c r="AJ61" s="58">
        <v>0</v>
      </c>
      <c r="AK61" s="13">
        <v>0</v>
      </c>
      <c r="AL61" s="57">
        <v>0</v>
      </c>
      <c r="AM61" s="58">
        <v>0</v>
      </c>
      <c r="AN61" s="13">
        <v>0</v>
      </c>
      <c r="AO61" s="57">
        <v>0</v>
      </c>
      <c r="AP61" s="58">
        <v>0</v>
      </c>
      <c r="AQ61" s="13">
        <v>0</v>
      </c>
      <c r="AR61" s="57">
        <v>0</v>
      </c>
      <c r="AS61" s="58">
        <v>0</v>
      </c>
      <c r="AT61" s="13">
        <v>0</v>
      </c>
      <c r="AU61" s="57">
        <v>0</v>
      </c>
      <c r="AV61" s="58">
        <v>0</v>
      </c>
      <c r="AW61" s="13">
        <v>0</v>
      </c>
      <c r="AX61" s="57">
        <v>0</v>
      </c>
      <c r="AY61" s="58">
        <v>0</v>
      </c>
      <c r="AZ61" s="13">
        <v>0</v>
      </c>
      <c r="BA61" s="57">
        <v>0</v>
      </c>
      <c r="BB61" s="58">
        <v>0</v>
      </c>
      <c r="BC61" s="13">
        <v>0</v>
      </c>
      <c r="BD61" s="57">
        <v>0</v>
      </c>
      <c r="BE61" s="58">
        <v>0</v>
      </c>
      <c r="BF61" s="13">
        <v>0</v>
      </c>
      <c r="BG61" s="57">
        <v>0</v>
      </c>
      <c r="BH61" s="58">
        <v>0</v>
      </c>
      <c r="BI61" s="13">
        <v>0</v>
      </c>
      <c r="BJ61" s="57">
        <f t="shared" si="264"/>
        <v>0</v>
      </c>
      <c r="BK61" s="58">
        <v>0</v>
      </c>
      <c r="BL61" s="13">
        <v>0</v>
      </c>
      <c r="BM61" s="57">
        <v>0</v>
      </c>
      <c r="BN61" s="58">
        <v>0</v>
      </c>
      <c r="BO61" s="13">
        <v>0</v>
      </c>
      <c r="BP61" s="57">
        <v>0</v>
      </c>
      <c r="BQ61" s="58">
        <v>0</v>
      </c>
      <c r="BR61" s="13">
        <v>0</v>
      </c>
      <c r="BS61" s="57">
        <f t="shared" si="265"/>
        <v>0</v>
      </c>
      <c r="BT61" s="58">
        <v>0</v>
      </c>
      <c r="BU61" s="13">
        <v>0</v>
      </c>
      <c r="BV61" s="57">
        <v>0</v>
      </c>
      <c r="BW61" s="58">
        <v>0</v>
      </c>
      <c r="BX61" s="13">
        <v>0</v>
      </c>
      <c r="BY61" s="57">
        <v>0</v>
      </c>
      <c r="BZ61" s="58">
        <v>0</v>
      </c>
      <c r="CA61" s="13">
        <v>0</v>
      </c>
      <c r="CB61" s="57">
        <v>0</v>
      </c>
      <c r="CC61" s="58">
        <v>0</v>
      </c>
      <c r="CD61" s="13">
        <v>0</v>
      </c>
      <c r="CE61" s="57">
        <v>0</v>
      </c>
      <c r="CF61" s="58">
        <v>0</v>
      </c>
      <c r="CG61" s="13">
        <v>0</v>
      </c>
      <c r="CH61" s="57">
        <v>0</v>
      </c>
      <c r="CI61" s="58">
        <v>0</v>
      </c>
      <c r="CJ61" s="13">
        <v>0</v>
      </c>
      <c r="CK61" s="57">
        <v>0</v>
      </c>
      <c r="CL61" s="58">
        <v>0</v>
      </c>
      <c r="CM61" s="13">
        <v>0</v>
      </c>
      <c r="CN61" s="57">
        <v>0</v>
      </c>
      <c r="CO61" s="58">
        <v>0</v>
      </c>
      <c r="CP61" s="13">
        <v>0</v>
      </c>
      <c r="CQ61" s="57">
        <f t="shared" si="266"/>
        <v>0</v>
      </c>
      <c r="CR61" s="58">
        <v>0</v>
      </c>
      <c r="CS61" s="13">
        <v>0</v>
      </c>
      <c r="CT61" s="57">
        <v>0</v>
      </c>
      <c r="CU61" s="84"/>
      <c r="CV61" s="19"/>
      <c r="CW61" s="57"/>
      <c r="CX61" s="84">
        <v>4</v>
      </c>
      <c r="CY61" s="19">
        <v>273</v>
      </c>
      <c r="CZ61" s="57">
        <f t="shared" ref="CZ61:CZ63" si="275">CY61/CX61*1000</f>
        <v>68250</v>
      </c>
      <c r="DA61" s="58">
        <v>0</v>
      </c>
      <c r="DB61" s="13">
        <v>0</v>
      </c>
      <c r="DC61" s="57">
        <v>0</v>
      </c>
      <c r="DD61" s="84">
        <v>4</v>
      </c>
      <c r="DE61" s="19">
        <v>0</v>
      </c>
      <c r="DF61" s="57">
        <f t="shared" ref="DF61:DF67" si="276">DE61/DD61*1000</f>
        <v>0</v>
      </c>
      <c r="DG61" s="58">
        <v>0</v>
      </c>
      <c r="DH61" s="13">
        <v>0</v>
      </c>
      <c r="DI61" s="57">
        <v>0</v>
      </c>
      <c r="DJ61" s="58">
        <v>0</v>
      </c>
      <c r="DK61" s="13">
        <v>0</v>
      </c>
      <c r="DL61" s="57">
        <v>0</v>
      </c>
      <c r="DM61" s="58">
        <v>0</v>
      </c>
      <c r="DN61" s="13">
        <v>0</v>
      </c>
      <c r="DO61" s="57">
        <v>0</v>
      </c>
      <c r="DP61" s="58">
        <v>0</v>
      </c>
      <c r="DQ61" s="13">
        <v>0</v>
      </c>
      <c r="DR61" s="57">
        <v>0</v>
      </c>
      <c r="DS61" s="58">
        <v>0</v>
      </c>
      <c r="DT61" s="13">
        <v>0</v>
      </c>
      <c r="DU61" s="57">
        <v>0</v>
      </c>
      <c r="DV61" s="58">
        <v>0</v>
      </c>
      <c r="DW61" s="13">
        <v>0</v>
      </c>
      <c r="DX61" s="57">
        <v>0</v>
      </c>
      <c r="DY61" s="58">
        <v>0</v>
      </c>
      <c r="DZ61" s="13">
        <v>0</v>
      </c>
      <c r="EA61" s="57">
        <v>0</v>
      </c>
      <c r="EB61" s="58">
        <v>0</v>
      </c>
      <c r="EC61" s="13">
        <v>0</v>
      </c>
      <c r="ED61" s="57">
        <v>0</v>
      </c>
      <c r="EE61" s="58">
        <v>0</v>
      </c>
      <c r="EF61" s="13">
        <v>0</v>
      </c>
      <c r="EG61" s="57">
        <v>0</v>
      </c>
      <c r="EH61" s="11">
        <f t="shared" si="138"/>
        <v>315</v>
      </c>
      <c r="EI61" s="17">
        <f t="shared" si="139"/>
        <v>4029</v>
      </c>
      <c r="EJ61" s="6"/>
      <c r="EK61" s="9"/>
      <c r="EL61" s="6"/>
      <c r="EM61" s="6"/>
      <c r="EN61" s="6"/>
      <c r="EO61" s="9"/>
      <c r="EP61" s="6"/>
      <c r="EQ61" s="6"/>
      <c r="ER61" s="1"/>
      <c r="ES61" s="2"/>
      <c r="ET61" s="1"/>
      <c r="EU61" s="1"/>
      <c r="EV61" s="1"/>
      <c r="EW61" s="2"/>
      <c r="EX61" s="1"/>
      <c r="EY61" s="1"/>
      <c r="EZ61" s="1"/>
      <c r="FA61" s="2"/>
      <c r="FB61" s="1"/>
      <c r="FC61" s="1"/>
      <c r="FD61" s="1"/>
      <c r="FE61" s="2"/>
      <c r="FF61" s="1"/>
      <c r="FG61" s="1"/>
      <c r="FH61" s="1"/>
      <c r="FI61" s="2"/>
      <c r="FJ61" s="1"/>
      <c r="FK61" s="1"/>
      <c r="FL61" s="1"/>
      <c r="FM61" s="2"/>
      <c r="FN61" s="1"/>
      <c r="FO61" s="1"/>
      <c r="FP61" s="1"/>
      <c r="FQ61" s="2"/>
      <c r="FR61" s="1"/>
      <c r="FS61" s="1"/>
      <c r="FT61" s="1"/>
      <c r="FU61" s="2"/>
      <c r="FV61" s="1"/>
      <c r="FW61" s="1"/>
      <c r="FX61" s="1"/>
      <c r="FY61" s="2"/>
      <c r="FZ61" s="1"/>
      <c r="GA61" s="1"/>
      <c r="GB61" s="1"/>
    </row>
    <row r="62" spans="1:259" x14ac:dyDescent="0.3">
      <c r="A62" s="72">
        <v>2013</v>
      </c>
      <c r="B62" s="73" t="s">
        <v>9</v>
      </c>
      <c r="C62" s="84">
        <v>596</v>
      </c>
      <c r="D62" s="19">
        <v>7315</v>
      </c>
      <c r="E62" s="57">
        <f t="shared" si="261"/>
        <v>12273.489932885906</v>
      </c>
      <c r="F62" s="58">
        <v>0</v>
      </c>
      <c r="G62" s="13">
        <v>0</v>
      </c>
      <c r="H62" s="57">
        <v>0</v>
      </c>
      <c r="I62" s="58">
        <v>0</v>
      </c>
      <c r="J62" s="13">
        <v>0</v>
      </c>
      <c r="K62" s="57">
        <v>0</v>
      </c>
      <c r="L62" s="58">
        <v>0</v>
      </c>
      <c r="M62" s="13">
        <v>0</v>
      </c>
      <c r="N62" s="57">
        <v>0</v>
      </c>
      <c r="O62" s="84">
        <v>25</v>
      </c>
      <c r="P62" s="19">
        <v>297</v>
      </c>
      <c r="Q62" s="57">
        <f t="shared" si="273"/>
        <v>11880</v>
      </c>
      <c r="R62" s="58">
        <v>0</v>
      </c>
      <c r="S62" s="13">
        <v>0</v>
      </c>
      <c r="T62" s="57">
        <v>0</v>
      </c>
      <c r="U62" s="58">
        <v>0</v>
      </c>
      <c r="V62" s="13">
        <v>0</v>
      </c>
      <c r="W62" s="57">
        <v>0</v>
      </c>
      <c r="X62" s="58">
        <v>0</v>
      </c>
      <c r="Y62" s="13">
        <v>0</v>
      </c>
      <c r="Z62" s="57">
        <v>0</v>
      </c>
      <c r="AA62" s="58">
        <v>0</v>
      </c>
      <c r="AB62" s="13">
        <v>0</v>
      </c>
      <c r="AC62" s="57">
        <v>0</v>
      </c>
      <c r="AD62" s="58">
        <v>0</v>
      </c>
      <c r="AE62" s="13">
        <v>0</v>
      </c>
      <c r="AF62" s="57">
        <f t="shared" si="263"/>
        <v>0</v>
      </c>
      <c r="AG62" s="58">
        <v>8</v>
      </c>
      <c r="AH62" s="13">
        <v>271</v>
      </c>
      <c r="AI62" s="57">
        <f t="shared" ref="AI62" si="277">AH62/AG62*1000</f>
        <v>33875</v>
      </c>
      <c r="AJ62" s="58">
        <v>0</v>
      </c>
      <c r="AK62" s="13">
        <v>0</v>
      </c>
      <c r="AL62" s="57">
        <v>0</v>
      </c>
      <c r="AM62" s="58">
        <v>0</v>
      </c>
      <c r="AN62" s="13">
        <v>0</v>
      </c>
      <c r="AO62" s="57">
        <v>0</v>
      </c>
      <c r="AP62" s="58">
        <v>0</v>
      </c>
      <c r="AQ62" s="13">
        <v>0</v>
      </c>
      <c r="AR62" s="57">
        <v>0</v>
      </c>
      <c r="AS62" s="58">
        <v>0</v>
      </c>
      <c r="AT62" s="13">
        <v>0</v>
      </c>
      <c r="AU62" s="57">
        <v>0</v>
      </c>
      <c r="AV62" s="58">
        <v>0</v>
      </c>
      <c r="AW62" s="13">
        <v>0</v>
      </c>
      <c r="AX62" s="57">
        <v>0</v>
      </c>
      <c r="AY62" s="58">
        <v>0</v>
      </c>
      <c r="AZ62" s="13">
        <v>0</v>
      </c>
      <c r="BA62" s="57">
        <v>0</v>
      </c>
      <c r="BB62" s="58">
        <v>0</v>
      </c>
      <c r="BC62" s="13">
        <v>0</v>
      </c>
      <c r="BD62" s="57">
        <v>0</v>
      </c>
      <c r="BE62" s="58">
        <v>0</v>
      </c>
      <c r="BF62" s="13">
        <v>0</v>
      </c>
      <c r="BG62" s="57">
        <v>0</v>
      </c>
      <c r="BH62" s="58">
        <v>0</v>
      </c>
      <c r="BI62" s="13">
        <v>0</v>
      </c>
      <c r="BJ62" s="57">
        <f t="shared" si="264"/>
        <v>0</v>
      </c>
      <c r="BK62" s="58">
        <v>0</v>
      </c>
      <c r="BL62" s="13">
        <v>0</v>
      </c>
      <c r="BM62" s="57">
        <v>0</v>
      </c>
      <c r="BN62" s="58">
        <v>0</v>
      </c>
      <c r="BO62" s="13">
        <v>0</v>
      </c>
      <c r="BP62" s="57">
        <v>0</v>
      </c>
      <c r="BQ62" s="58">
        <v>0</v>
      </c>
      <c r="BR62" s="13">
        <v>0</v>
      </c>
      <c r="BS62" s="57">
        <f t="shared" si="265"/>
        <v>0</v>
      </c>
      <c r="BT62" s="58">
        <v>0</v>
      </c>
      <c r="BU62" s="13">
        <v>0</v>
      </c>
      <c r="BV62" s="57">
        <v>0</v>
      </c>
      <c r="BW62" s="65">
        <v>0</v>
      </c>
      <c r="BX62" s="14">
        <v>0</v>
      </c>
      <c r="BY62" s="57">
        <v>0</v>
      </c>
      <c r="BZ62" s="58">
        <v>0</v>
      </c>
      <c r="CA62" s="13">
        <v>0</v>
      </c>
      <c r="CB62" s="57">
        <v>0</v>
      </c>
      <c r="CC62" s="58">
        <v>0</v>
      </c>
      <c r="CD62" s="13">
        <v>0</v>
      </c>
      <c r="CE62" s="57">
        <v>0</v>
      </c>
      <c r="CF62" s="58">
        <v>0</v>
      </c>
      <c r="CG62" s="13">
        <v>0</v>
      </c>
      <c r="CH62" s="57">
        <v>0</v>
      </c>
      <c r="CI62" s="58">
        <v>0</v>
      </c>
      <c r="CJ62" s="13">
        <v>0</v>
      </c>
      <c r="CK62" s="57">
        <v>0</v>
      </c>
      <c r="CL62" s="58">
        <v>0</v>
      </c>
      <c r="CM62" s="13">
        <v>0</v>
      </c>
      <c r="CN62" s="57">
        <v>0</v>
      </c>
      <c r="CO62" s="58">
        <v>0</v>
      </c>
      <c r="CP62" s="13">
        <v>0</v>
      </c>
      <c r="CQ62" s="57">
        <f t="shared" si="266"/>
        <v>0</v>
      </c>
      <c r="CR62" s="58">
        <v>0</v>
      </c>
      <c r="CS62" s="13">
        <v>0</v>
      </c>
      <c r="CT62" s="57">
        <v>0</v>
      </c>
      <c r="CU62" s="84"/>
      <c r="CV62" s="19"/>
      <c r="CW62" s="57"/>
      <c r="CX62" s="84">
        <v>2</v>
      </c>
      <c r="CY62" s="19">
        <v>218</v>
      </c>
      <c r="CZ62" s="57">
        <f t="shared" si="275"/>
        <v>109000</v>
      </c>
      <c r="DA62" s="58">
        <v>0</v>
      </c>
      <c r="DB62" s="13">
        <v>0</v>
      </c>
      <c r="DC62" s="57">
        <v>0</v>
      </c>
      <c r="DD62" s="84">
        <v>2</v>
      </c>
      <c r="DE62" s="19">
        <v>0</v>
      </c>
      <c r="DF62" s="57">
        <f t="shared" si="276"/>
        <v>0</v>
      </c>
      <c r="DG62" s="58">
        <v>0</v>
      </c>
      <c r="DH62" s="13">
        <v>0</v>
      </c>
      <c r="DI62" s="57">
        <v>0</v>
      </c>
      <c r="DJ62" s="58">
        <v>0</v>
      </c>
      <c r="DK62" s="13">
        <v>0</v>
      </c>
      <c r="DL62" s="57">
        <v>0</v>
      </c>
      <c r="DM62" s="58">
        <v>0</v>
      </c>
      <c r="DN62" s="13">
        <v>0</v>
      </c>
      <c r="DO62" s="57">
        <v>0</v>
      </c>
      <c r="DP62" s="58">
        <v>0</v>
      </c>
      <c r="DQ62" s="13">
        <v>0</v>
      </c>
      <c r="DR62" s="57">
        <v>0</v>
      </c>
      <c r="DS62" s="58">
        <v>0</v>
      </c>
      <c r="DT62" s="13">
        <v>0</v>
      </c>
      <c r="DU62" s="57">
        <v>0</v>
      </c>
      <c r="DV62" s="58">
        <v>0</v>
      </c>
      <c r="DW62" s="13">
        <v>0</v>
      </c>
      <c r="DX62" s="57">
        <v>0</v>
      </c>
      <c r="DY62" s="58">
        <v>0</v>
      </c>
      <c r="DZ62" s="13">
        <v>0</v>
      </c>
      <c r="EA62" s="57">
        <v>0</v>
      </c>
      <c r="EB62" s="58">
        <v>0</v>
      </c>
      <c r="EC62" s="13">
        <v>0</v>
      </c>
      <c r="ED62" s="57">
        <v>0</v>
      </c>
      <c r="EE62" s="58">
        <v>0</v>
      </c>
      <c r="EF62" s="13">
        <v>0</v>
      </c>
      <c r="EG62" s="57">
        <v>0</v>
      </c>
      <c r="EH62" s="11">
        <f t="shared" si="138"/>
        <v>633</v>
      </c>
      <c r="EI62" s="17">
        <f t="shared" si="139"/>
        <v>8101</v>
      </c>
      <c r="EJ62" s="6"/>
      <c r="EK62" s="9"/>
      <c r="EL62" s="6"/>
      <c r="EM62" s="6"/>
      <c r="EN62" s="6"/>
      <c r="EO62" s="9"/>
      <c r="EP62" s="6"/>
      <c r="EQ62" s="6"/>
      <c r="ER62" s="1"/>
      <c r="ES62" s="2"/>
      <c r="ET62" s="1"/>
      <c r="EU62" s="1"/>
      <c r="EV62" s="1"/>
      <c r="EW62" s="2"/>
      <c r="EX62" s="1"/>
      <c r="EY62" s="1"/>
      <c r="EZ62" s="1"/>
      <c r="FA62" s="2"/>
      <c r="FB62" s="1"/>
      <c r="FC62" s="1"/>
      <c r="FD62" s="1"/>
      <c r="FE62" s="2"/>
      <c r="FF62" s="1"/>
      <c r="FG62" s="1"/>
      <c r="FH62" s="1"/>
      <c r="FI62" s="2"/>
      <c r="FJ62" s="1"/>
      <c r="FK62" s="1"/>
      <c r="FL62" s="1"/>
      <c r="FM62" s="2"/>
      <c r="FN62" s="1"/>
      <c r="FO62" s="1"/>
      <c r="FP62" s="1"/>
      <c r="FQ62" s="2"/>
      <c r="FR62" s="1"/>
      <c r="FS62" s="1"/>
      <c r="FT62" s="1"/>
      <c r="FU62" s="2"/>
      <c r="FV62" s="1"/>
      <c r="FW62" s="1"/>
      <c r="FX62" s="1"/>
      <c r="FY62" s="2"/>
      <c r="FZ62" s="1"/>
      <c r="GA62" s="1"/>
      <c r="GB62" s="1"/>
    </row>
    <row r="63" spans="1:259" x14ac:dyDescent="0.3">
      <c r="A63" s="72">
        <v>2013</v>
      </c>
      <c r="B63" s="73" t="s">
        <v>10</v>
      </c>
      <c r="C63" s="84">
        <v>622</v>
      </c>
      <c r="D63" s="19">
        <v>7836</v>
      </c>
      <c r="E63" s="57">
        <f t="shared" si="261"/>
        <v>12598.070739549839</v>
      </c>
      <c r="F63" s="58">
        <v>0</v>
      </c>
      <c r="G63" s="13">
        <v>0</v>
      </c>
      <c r="H63" s="57">
        <v>0</v>
      </c>
      <c r="I63" s="58">
        <v>0</v>
      </c>
      <c r="J63" s="13">
        <v>0</v>
      </c>
      <c r="K63" s="57">
        <v>0</v>
      </c>
      <c r="L63" s="58">
        <v>0</v>
      </c>
      <c r="M63" s="13">
        <v>0</v>
      </c>
      <c r="N63" s="57">
        <v>0</v>
      </c>
      <c r="O63" s="84">
        <v>75</v>
      </c>
      <c r="P63" s="19">
        <v>964</v>
      </c>
      <c r="Q63" s="57">
        <f t="shared" si="273"/>
        <v>12853.333333333334</v>
      </c>
      <c r="R63" s="84">
        <v>10</v>
      </c>
      <c r="S63" s="19">
        <v>22</v>
      </c>
      <c r="T63" s="57">
        <f t="shared" ref="T63" si="278">S63/R63*1000</f>
        <v>2200</v>
      </c>
      <c r="U63" s="58">
        <v>0</v>
      </c>
      <c r="V63" s="13">
        <v>0</v>
      </c>
      <c r="W63" s="57">
        <v>0</v>
      </c>
      <c r="X63" s="58">
        <v>0</v>
      </c>
      <c r="Y63" s="13">
        <v>0</v>
      </c>
      <c r="Z63" s="57">
        <v>0</v>
      </c>
      <c r="AA63" s="58">
        <v>0</v>
      </c>
      <c r="AB63" s="13">
        <v>0</v>
      </c>
      <c r="AC63" s="57">
        <v>0</v>
      </c>
      <c r="AD63" s="58">
        <v>0</v>
      </c>
      <c r="AE63" s="13">
        <v>0</v>
      </c>
      <c r="AF63" s="57">
        <f t="shared" si="263"/>
        <v>0</v>
      </c>
      <c r="AG63" s="58">
        <v>0</v>
      </c>
      <c r="AH63" s="13">
        <v>0</v>
      </c>
      <c r="AI63" s="57">
        <v>0</v>
      </c>
      <c r="AJ63" s="58">
        <v>0</v>
      </c>
      <c r="AK63" s="13">
        <v>0</v>
      </c>
      <c r="AL63" s="57">
        <v>0</v>
      </c>
      <c r="AM63" s="58">
        <v>0</v>
      </c>
      <c r="AN63" s="13">
        <v>0</v>
      </c>
      <c r="AO63" s="57">
        <v>0</v>
      </c>
      <c r="AP63" s="58">
        <v>0</v>
      </c>
      <c r="AQ63" s="13">
        <v>0</v>
      </c>
      <c r="AR63" s="57">
        <v>0</v>
      </c>
      <c r="AS63" s="58">
        <v>0</v>
      </c>
      <c r="AT63" s="13">
        <v>0</v>
      </c>
      <c r="AU63" s="57">
        <v>0</v>
      </c>
      <c r="AV63" s="58">
        <v>0</v>
      </c>
      <c r="AW63" s="13">
        <v>0</v>
      </c>
      <c r="AX63" s="57">
        <v>0</v>
      </c>
      <c r="AY63" s="58">
        <v>0</v>
      </c>
      <c r="AZ63" s="13">
        <v>0</v>
      </c>
      <c r="BA63" s="57">
        <v>0</v>
      </c>
      <c r="BB63" s="58">
        <v>0</v>
      </c>
      <c r="BC63" s="13">
        <v>0</v>
      </c>
      <c r="BD63" s="57">
        <v>0</v>
      </c>
      <c r="BE63" s="58">
        <v>0</v>
      </c>
      <c r="BF63" s="13">
        <v>0</v>
      </c>
      <c r="BG63" s="57">
        <v>0</v>
      </c>
      <c r="BH63" s="58">
        <v>0</v>
      </c>
      <c r="BI63" s="13">
        <v>0</v>
      </c>
      <c r="BJ63" s="57">
        <f t="shared" si="264"/>
        <v>0</v>
      </c>
      <c r="BK63" s="58">
        <v>0</v>
      </c>
      <c r="BL63" s="13">
        <v>0</v>
      </c>
      <c r="BM63" s="57">
        <v>0</v>
      </c>
      <c r="BN63" s="58">
        <v>0</v>
      </c>
      <c r="BO63" s="13">
        <v>0</v>
      </c>
      <c r="BP63" s="57">
        <v>0</v>
      </c>
      <c r="BQ63" s="58">
        <v>0</v>
      </c>
      <c r="BR63" s="13">
        <v>0</v>
      </c>
      <c r="BS63" s="57">
        <f t="shared" si="265"/>
        <v>0</v>
      </c>
      <c r="BT63" s="58">
        <v>0</v>
      </c>
      <c r="BU63" s="13">
        <v>0</v>
      </c>
      <c r="BV63" s="57">
        <v>0</v>
      </c>
      <c r="BW63" s="58">
        <v>0</v>
      </c>
      <c r="BX63" s="13">
        <v>0</v>
      </c>
      <c r="BY63" s="57">
        <v>0</v>
      </c>
      <c r="BZ63" s="58">
        <v>0</v>
      </c>
      <c r="CA63" s="13">
        <v>0</v>
      </c>
      <c r="CB63" s="57">
        <v>0</v>
      </c>
      <c r="CC63" s="58">
        <v>0</v>
      </c>
      <c r="CD63" s="13">
        <v>0</v>
      </c>
      <c r="CE63" s="57">
        <v>0</v>
      </c>
      <c r="CF63" s="58">
        <v>0</v>
      </c>
      <c r="CG63" s="13">
        <v>0</v>
      </c>
      <c r="CH63" s="57">
        <v>0</v>
      </c>
      <c r="CI63" s="58">
        <v>0</v>
      </c>
      <c r="CJ63" s="13">
        <v>0</v>
      </c>
      <c r="CK63" s="57">
        <v>0</v>
      </c>
      <c r="CL63" s="58">
        <v>0</v>
      </c>
      <c r="CM63" s="13">
        <v>0</v>
      </c>
      <c r="CN63" s="57">
        <v>0</v>
      </c>
      <c r="CO63" s="58">
        <v>0</v>
      </c>
      <c r="CP63" s="13">
        <v>0</v>
      </c>
      <c r="CQ63" s="57">
        <f t="shared" si="266"/>
        <v>0</v>
      </c>
      <c r="CR63" s="58">
        <v>0</v>
      </c>
      <c r="CS63" s="13">
        <v>0</v>
      </c>
      <c r="CT63" s="57">
        <v>0</v>
      </c>
      <c r="CU63" s="84"/>
      <c r="CV63" s="19"/>
      <c r="CW63" s="57"/>
      <c r="CX63" s="84">
        <v>4</v>
      </c>
      <c r="CY63" s="19">
        <v>412</v>
      </c>
      <c r="CZ63" s="57">
        <f t="shared" si="275"/>
        <v>103000</v>
      </c>
      <c r="DA63" s="58">
        <v>0</v>
      </c>
      <c r="DB63" s="13">
        <v>0</v>
      </c>
      <c r="DC63" s="57">
        <v>0</v>
      </c>
      <c r="DD63" s="84">
        <v>4</v>
      </c>
      <c r="DE63" s="19">
        <v>0</v>
      </c>
      <c r="DF63" s="57">
        <f t="shared" si="276"/>
        <v>0</v>
      </c>
      <c r="DG63" s="58">
        <v>0</v>
      </c>
      <c r="DH63" s="13">
        <v>0</v>
      </c>
      <c r="DI63" s="57">
        <v>0</v>
      </c>
      <c r="DJ63" s="84">
        <v>6</v>
      </c>
      <c r="DK63" s="19">
        <v>274</v>
      </c>
      <c r="DL63" s="57">
        <f t="shared" ref="DL63" si="279">DK63/DJ63*1000</f>
        <v>45666.666666666664</v>
      </c>
      <c r="DM63" s="58">
        <v>0</v>
      </c>
      <c r="DN63" s="13">
        <v>0</v>
      </c>
      <c r="DO63" s="57">
        <v>0</v>
      </c>
      <c r="DP63" s="58">
        <v>0</v>
      </c>
      <c r="DQ63" s="13">
        <v>0</v>
      </c>
      <c r="DR63" s="57">
        <v>0</v>
      </c>
      <c r="DS63" s="58">
        <v>0</v>
      </c>
      <c r="DT63" s="13">
        <v>0</v>
      </c>
      <c r="DU63" s="57">
        <v>0</v>
      </c>
      <c r="DV63" s="58">
        <v>0</v>
      </c>
      <c r="DW63" s="13">
        <v>0</v>
      </c>
      <c r="DX63" s="57">
        <v>0</v>
      </c>
      <c r="DY63" s="58">
        <v>0</v>
      </c>
      <c r="DZ63" s="13">
        <v>0</v>
      </c>
      <c r="EA63" s="57">
        <v>0</v>
      </c>
      <c r="EB63" s="58">
        <v>0</v>
      </c>
      <c r="EC63" s="13">
        <v>0</v>
      </c>
      <c r="ED63" s="57">
        <v>0</v>
      </c>
      <c r="EE63" s="58">
        <v>0</v>
      </c>
      <c r="EF63" s="13">
        <v>0</v>
      </c>
      <c r="EG63" s="57">
        <v>0</v>
      </c>
      <c r="EH63" s="11">
        <f t="shared" si="138"/>
        <v>721</v>
      </c>
      <c r="EI63" s="17">
        <f t="shared" si="139"/>
        <v>9508</v>
      </c>
      <c r="EJ63" s="6"/>
      <c r="EK63" s="9"/>
      <c r="EL63" s="6"/>
      <c r="EM63" s="6"/>
      <c r="EN63" s="6"/>
      <c r="EO63" s="9"/>
      <c r="EP63" s="6"/>
      <c r="EQ63" s="6"/>
      <c r="ER63" s="1"/>
      <c r="ES63" s="2"/>
      <c r="ET63" s="1"/>
      <c r="EU63" s="1"/>
      <c r="EV63" s="1"/>
      <c r="EW63" s="2"/>
      <c r="EX63" s="1"/>
      <c r="EY63" s="1"/>
      <c r="EZ63" s="1"/>
      <c r="FA63" s="2"/>
      <c r="FB63" s="1"/>
      <c r="FC63" s="1"/>
      <c r="FD63" s="1"/>
      <c r="FE63" s="2"/>
      <c r="FF63" s="1"/>
      <c r="FG63" s="1"/>
      <c r="FH63" s="1"/>
      <c r="FI63" s="2"/>
      <c r="FJ63" s="1"/>
      <c r="FK63" s="1"/>
      <c r="FL63" s="1"/>
      <c r="FM63" s="2"/>
      <c r="FN63" s="1"/>
      <c r="FO63" s="1"/>
      <c r="FP63" s="1"/>
      <c r="FQ63" s="2"/>
      <c r="FR63" s="1"/>
      <c r="FS63" s="1"/>
      <c r="FT63" s="1"/>
      <c r="FU63" s="2"/>
      <c r="FV63" s="1"/>
      <c r="FW63" s="1"/>
      <c r="FX63" s="1"/>
      <c r="FY63" s="2"/>
      <c r="FZ63" s="1"/>
      <c r="GA63" s="1"/>
      <c r="GB63" s="1"/>
    </row>
    <row r="64" spans="1:259" x14ac:dyDescent="0.3">
      <c r="A64" s="72">
        <v>2013</v>
      </c>
      <c r="B64" s="73" t="s">
        <v>11</v>
      </c>
      <c r="C64" s="58">
        <v>683.16</v>
      </c>
      <c r="D64" s="13">
        <v>8884.2109999999993</v>
      </c>
      <c r="E64" s="57">
        <f t="shared" si="261"/>
        <v>13004.583113765442</v>
      </c>
      <c r="F64" s="58">
        <v>0</v>
      </c>
      <c r="G64" s="13">
        <v>0</v>
      </c>
      <c r="H64" s="57">
        <v>0</v>
      </c>
      <c r="I64" s="58">
        <v>0</v>
      </c>
      <c r="J64" s="13">
        <v>0</v>
      </c>
      <c r="K64" s="57">
        <v>0</v>
      </c>
      <c r="L64" s="58">
        <v>0</v>
      </c>
      <c r="M64" s="13">
        <v>0</v>
      </c>
      <c r="N64" s="57">
        <v>0</v>
      </c>
      <c r="O64" s="58">
        <v>0</v>
      </c>
      <c r="P64" s="13">
        <v>0</v>
      </c>
      <c r="Q64" s="57">
        <v>0</v>
      </c>
      <c r="R64" s="58">
        <v>67.75</v>
      </c>
      <c r="S64" s="13">
        <v>1039.5540000000001</v>
      </c>
      <c r="T64" s="57">
        <f t="shared" si="261"/>
        <v>15343.9704797048</v>
      </c>
      <c r="U64" s="58">
        <v>0</v>
      </c>
      <c r="V64" s="13">
        <v>0</v>
      </c>
      <c r="W64" s="57">
        <v>0</v>
      </c>
      <c r="X64" s="58">
        <v>0</v>
      </c>
      <c r="Y64" s="13">
        <v>0</v>
      </c>
      <c r="Z64" s="57">
        <v>0</v>
      </c>
      <c r="AA64" s="58">
        <v>0</v>
      </c>
      <c r="AB64" s="13">
        <v>0</v>
      </c>
      <c r="AC64" s="57">
        <v>0</v>
      </c>
      <c r="AD64" s="58">
        <v>0</v>
      </c>
      <c r="AE64" s="13">
        <v>0</v>
      </c>
      <c r="AF64" s="57">
        <f t="shared" si="263"/>
        <v>0</v>
      </c>
      <c r="AG64" s="58">
        <v>8.4</v>
      </c>
      <c r="AH64" s="13">
        <v>276.27199999999999</v>
      </c>
      <c r="AI64" s="57">
        <f t="shared" ref="W64:AI68" si="280">AH64/AG64*1000</f>
        <v>32889.523809523809</v>
      </c>
      <c r="AJ64" s="58">
        <v>0</v>
      </c>
      <c r="AK64" s="13">
        <v>0</v>
      </c>
      <c r="AL64" s="57">
        <v>0</v>
      </c>
      <c r="AM64" s="58">
        <v>0</v>
      </c>
      <c r="AN64" s="13">
        <v>0</v>
      </c>
      <c r="AO64" s="57">
        <v>0</v>
      </c>
      <c r="AP64" s="58">
        <v>0</v>
      </c>
      <c r="AQ64" s="13">
        <v>0</v>
      </c>
      <c r="AR64" s="57">
        <v>0</v>
      </c>
      <c r="AS64" s="58">
        <v>0.36099999999999999</v>
      </c>
      <c r="AT64" s="13">
        <v>59.66</v>
      </c>
      <c r="AU64" s="57">
        <f t="shared" ref="AU64:AU69" si="281">AT64/AS64*1000</f>
        <v>165263.15789473685</v>
      </c>
      <c r="AV64" s="58">
        <v>0</v>
      </c>
      <c r="AW64" s="13">
        <v>0</v>
      </c>
      <c r="AX64" s="57">
        <v>0</v>
      </c>
      <c r="AY64" s="58">
        <v>0</v>
      </c>
      <c r="AZ64" s="13">
        <v>0</v>
      </c>
      <c r="BA64" s="57">
        <v>0</v>
      </c>
      <c r="BB64" s="58">
        <v>0</v>
      </c>
      <c r="BC64" s="13">
        <v>0</v>
      </c>
      <c r="BD64" s="57">
        <v>0</v>
      </c>
      <c r="BE64" s="58">
        <v>0</v>
      </c>
      <c r="BF64" s="13">
        <v>0</v>
      </c>
      <c r="BG64" s="57">
        <v>0</v>
      </c>
      <c r="BH64" s="58">
        <v>0</v>
      </c>
      <c r="BI64" s="13">
        <v>0</v>
      </c>
      <c r="BJ64" s="57">
        <f t="shared" si="264"/>
        <v>0</v>
      </c>
      <c r="BK64" s="58">
        <v>0</v>
      </c>
      <c r="BL64" s="13">
        <v>0</v>
      </c>
      <c r="BM64" s="57">
        <v>0</v>
      </c>
      <c r="BN64" s="58">
        <v>0</v>
      </c>
      <c r="BO64" s="13">
        <v>0</v>
      </c>
      <c r="BP64" s="57">
        <v>0</v>
      </c>
      <c r="BQ64" s="58">
        <v>0</v>
      </c>
      <c r="BR64" s="13">
        <v>0</v>
      </c>
      <c r="BS64" s="57">
        <f t="shared" si="265"/>
        <v>0</v>
      </c>
      <c r="BT64" s="58">
        <v>0</v>
      </c>
      <c r="BU64" s="13">
        <v>0</v>
      </c>
      <c r="BV64" s="57">
        <v>0</v>
      </c>
      <c r="BW64" s="58">
        <v>0</v>
      </c>
      <c r="BX64" s="13">
        <v>0</v>
      </c>
      <c r="BY64" s="57">
        <v>0</v>
      </c>
      <c r="BZ64" s="58">
        <v>0</v>
      </c>
      <c r="CA64" s="13">
        <v>0</v>
      </c>
      <c r="CB64" s="57">
        <v>0</v>
      </c>
      <c r="CC64" s="58">
        <v>0</v>
      </c>
      <c r="CD64" s="13">
        <v>0</v>
      </c>
      <c r="CE64" s="57">
        <v>0</v>
      </c>
      <c r="CF64" s="58">
        <v>0</v>
      </c>
      <c r="CG64" s="13">
        <v>0</v>
      </c>
      <c r="CH64" s="57">
        <v>0</v>
      </c>
      <c r="CI64" s="58">
        <v>0</v>
      </c>
      <c r="CJ64" s="13">
        <v>0</v>
      </c>
      <c r="CK64" s="57">
        <v>0</v>
      </c>
      <c r="CL64" s="58">
        <v>0</v>
      </c>
      <c r="CM64" s="13">
        <v>0</v>
      </c>
      <c r="CN64" s="57">
        <v>0</v>
      </c>
      <c r="CO64" s="58">
        <v>0</v>
      </c>
      <c r="CP64" s="13">
        <v>0</v>
      </c>
      <c r="CQ64" s="57">
        <f t="shared" si="266"/>
        <v>0</v>
      </c>
      <c r="CR64" s="58">
        <v>0</v>
      </c>
      <c r="CS64" s="13">
        <v>0</v>
      </c>
      <c r="CT64" s="57">
        <v>0</v>
      </c>
      <c r="CU64" s="58"/>
      <c r="CV64" s="13"/>
      <c r="CW64" s="57"/>
      <c r="CX64" s="58">
        <v>0.47499999999999998</v>
      </c>
      <c r="CY64" s="13">
        <v>51.886000000000003</v>
      </c>
      <c r="CZ64" s="57">
        <f t="shared" ref="CZ64:CZ68" si="282">CY64/CX64*1000</f>
        <v>109233.68421052632</v>
      </c>
      <c r="DA64" s="58">
        <v>0</v>
      </c>
      <c r="DB64" s="13">
        <v>0</v>
      </c>
      <c r="DC64" s="57">
        <v>0</v>
      </c>
      <c r="DD64" s="58">
        <v>0.47499999999999998</v>
      </c>
      <c r="DE64" s="13">
        <v>0</v>
      </c>
      <c r="DF64" s="57">
        <f t="shared" si="276"/>
        <v>0</v>
      </c>
      <c r="DG64" s="58">
        <v>0</v>
      </c>
      <c r="DH64" s="13">
        <v>0</v>
      </c>
      <c r="DI64" s="57">
        <v>0</v>
      </c>
      <c r="DJ64" s="58">
        <v>0</v>
      </c>
      <c r="DK64" s="13">
        <v>0</v>
      </c>
      <c r="DL64" s="57">
        <v>0</v>
      </c>
      <c r="DM64" s="58">
        <v>1.6890000000000001</v>
      </c>
      <c r="DN64" s="13">
        <v>2.8519999999999999</v>
      </c>
      <c r="DO64" s="57">
        <f t="shared" ref="DL64:DO69" si="283">DN64/DM64*1000</f>
        <v>1688.5731201894612</v>
      </c>
      <c r="DP64" s="58">
        <v>0</v>
      </c>
      <c r="DQ64" s="13">
        <v>0</v>
      </c>
      <c r="DR64" s="57">
        <v>0</v>
      </c>
      <c r="DS64" s="58">
        <v>0</v>
      </c>
      <c r="DT64" s="13">
        <v>0</v>
      </c>
      <c r="DU64" s="57">
        <v>0</v>
      </c>
      <c r="DV64" s="58">
        <v>0</v>
      </c>
      <c r="DW64" s="13">
        <v>0</v>
      </c>
      <c r="DX64" s="57">
        <v>0</v>
      </c>
      <c r="DY64" s="58">
        <v>0</v>
      </c>
      <c r="DZ64" s="13">
        <v>0</v>
      </c>
      <c r="EA64" s="57">
        <v>0</v>
      </c>
      <c r="EB64" s="58">
        <v>0</v>
      </c>
      <c r="EC64" s="13">
        <v>0</v>
      </c>
      <c r="ED64" s="57">
        <v>0</v>
      </c>
      <c r="EE64" s="58">
        <v>0</v>
      </c>
      <c r="EF64" s="13">
        <v>0</v>
      </c>
      <c r="EG64" s="57">
        <v>0</v>
      </c>
      <c r="EH64" s="11">
        <f t="shared" si="138"/>
        <v>762.31</v>
      </c>
      <c r="EI64" s="17">
        <f t="shared" si="139"/>
        <v>10314.435000000001</v>
      </c>
      <c r="EJ64" s="6"/>
      <c r="EK64" s="9"/>
      <c r="EL64" s="6"/>
      <c r="EM64" s="6"/>
      <c r="EN64" s="6"/>
      <c r="EO64" s="9"/>
      <c r="EP64" s="6"/>
      <c r="EQ64" s="6"/>
      <c r="ER64" s="1"/>
      <c r="ES64" s="2"/>
      <c r="ET64" s="1"/>
      <c r="EU64" s="1"/>
      <c r="EV64" s="1"/>
      <c r="EW64" s="2"/>
      <c r="EX64" s="1"/>
      <c r="EY64" s="1"/>
      <c r="EZ64" s="1"/>
      <c r="FA64" s="2"/>
      <c r="FB64" s="1"/>
      <c r="FC64" s="1"/>
      <c r="FD64" s="1"/>
      <c r="FE64" s="2"/>
      <c r="FF64" s="1"/>
      <c r="FG64" s="1"/>
      <c r="FH64" s="1"/>
      <c r="FI64" s="2"/>
      <c r="FJ64" s="1"/>
      <c r="FK64" s="1"/>
      <c r="FL64" s="1"/>
      <c r="FM64" s="2"/>
      <c r="FN64" s="1"/>
      <c r="FO64" s="1"/>
      <c r="FP64" s="1"/>
      <c r="FQ64" s="2"/>
      <c r="FR64" s="1"/>
      <c r="FS64" s="1"/>
      <c r="FT64" s="1"/>
      <c r="FU64" s="2"/>
      <c r="FV64" s="1"/>
      <c r="FW64" s="1"/>
      <c r="FX64" s="1"/>
      <c r="FY64" s="2"/>
      <c r="FZ64" s="1"/>
      <c r="GA64" s="1"/>
      <c r="GB64" s="1"/>
    </row>
    <row r="65" spans="1:259" x14ac:dyDescent="0.3">
      <c r="A65" s="72">
        <v>2013</v>
      </c>
      <c r="B65" s="73" t="s">
        <v>12</v>
      </c>
      <c r="C65" s="58">
        <v>273.94</v>
      </c>
      <c r="D65" s="13">
        <v>3900.3679999999999</v>
      </c>
      <c r="E65" s="57">
        <f t="shared" si="261"/>
        <v>14238.03752646565</v>
      </c>
      <c r="F65" s="58">
        <v>0</v>
      </c>
      <c r="G65" s="13">
        <v>0</v>
      </c>
      <c r="H65" s="57">
        <v>0</v>
      </c>
      <c r="I65" s="58">
        <v>0</v>
      </c>
      <c r="J65" s="13">
        <v>0</v>
      </c>
      <c r="K65" s="57">
        <v>0</v>
      </c>
      <c r="L65" s="58">
        <v>0</v>
      </c>
      <c r="M65" s="13">
        <v>0</v>
      </c>
      <c r="N65" s="57">
        <v>0</v>
      </c>
      <c r="O65" s="58">
        <v>0</v>
      </c>
      <c r="P65" s="13">
        <v>0</v>
      </c>
      <c r="Q65" s="57">
        <v>0</v>
      </c>
      <c r="R65" s="58">
        <v>0.35</v>
      </c>
      <c r="S65" s="13">
        <v>5.2869999999999999</v>
      </c>
      <c r="T65" s="57">
        <f t="shared" si="261"/>
        <v>15105.714285714286</v>
      </c>
      <c r="U65" s="58">
        <v>0</v>
      </c>
      <c r="V65" s="13">
        <v>0</v>
      </c>
      <c r="W65" s="57">
        <v>0</v>
      </c>
      <c r="X65" s="58">
        <v>0</v>
      </c>
      <c r="Y65" s="13">
        <v>0</v>
      </c>
      <c r="Z65" s="57">
        <v>0</v>
      </c>
      <c r="AA65" s="58">
        <v>0</v>
      </c>
      <c r="AB65" s="13">
        <v>0</v>
      </c>
      <c r="AC65" s="57">
        <v>0</v>
      </c>
      <c r="AD65" s="58">
        <v>0</v>
      </c>
      <c r="AE65" s="13">
        <v>0</v>
      </c>
      <c r="AF65" s="57">
        <f t="shared" si="263"/>
        <v>0</v>
      </c>
      <c r="AG65" s="58">
        <v>0</v>
      </c>
      <c r="AH65" s="13">
        <v>0</v>
      </c>
      <c r="AI65" s="57">
        <v>0</v>
      </c>
      <c r="AJ65" s="58">
        <v>0</v>
      </c>
      <c r="AK65" s="13">
        <v>0</v>
      </c>
      <c r="AL65" s="57">
        <v>0</v>
      </c>
      <c r="AM65" s="58">
        <v>0</v>
      </c>
      <c r="AN65" s="13">
        <v>0</v>
      </c>
      <c r="AO65" s="57">
        <v>0</v>
      </c>
      <c r="AP65" s="58">
        <v>0</v>
      </c>
      <c r="AQ65" s="13">
        <v>0</v>
      </c>
      <c r="AR65" s="57">
        <v>0</v>
      </c>
      <c r="AS65" s="58">
        <v>0</v>
      </c>
      <c r="AT65" s="13">
        <v>0</v>
      </c>
      <c r="AU65" s="57">
        <v>0</v>
      </c>
      <c r="AV65" s="58">
        <v>0</v>
      </c>
      <c r="AW65" s="13">
        <v>0</v>
      </c>
      <c r="AX65" s="57">
        <v>0</v>
      </c>
      <c r="AY65" s="58">
        <v>0</v>
      </c>
      <c r="AZ65" s="13">
        <v>0</v>
      </c>
      <c r="BA65" s="57">
        <v>0</v>
      </c>
      <c r="BB65" s="58">
        <v>0</v>
      </c>
      <c r="BC65" s="13">
        <v>0</v>
      </c>
      <c r="BD65" s="57">
        <v>0</v>
      </c>
      <c r="BE65" s="58">
        <v>0</v>
      </c>
      <c r="BF65" s="13">
        <v>0</v>
      </c>
      <c r="BG65" s="57">
        <v>0</v>
      </c>
      <c r="BH65" s="58">
        <v>0</v>
      </c>
      <c r="BI65" s="13">
        <v>0</v>
      </c>
      <c r="BJ65" s="57">
        <f t="shared" si="264"/>
        <v>0</v>
      </c>
      <c r="BK65" s="58">
        <v>1.2E-2</v>
      </c>
      <c r="BL65" s="13">
        <v>0.90400000000000003</v>
      </c>
      <c r="BM65" s="57">
        <f t="shared" ref="BM65" si="284">BL65/BK65*1000</f>
        <v>75333.333333333328</v>
      </c>
      <c r="BN65" s="58">
        <v>0</v>
      </c>
      <c r="BO65" s="13">
        <v>0</v>
      </c>
      <c r="BP65" s="57">
        <v>0</v>
      </c>
      <c r="BQ65" s="58">
        <v>0</v>
      </c>
      <c r="BR65" s="13">
        <v>0</v>
      </c>
      <c r="BS65" s="57">
        <f t="shared" si="265"/>
        <v>0</v>
      </c>
      <c r="BT65" s="58">
        <v>0</v>
      </c>
      <c r="BU65" s="13">
        <v>0</v>
      </c>
      <c r="BV65" s="57">
        <v>0</v>
      </c>
      <c r="BW65" s="58">
        <v>0</v>
      </c>
      <c r="BX65" s="13">
        <v>0</v>
      </c>
      <c r="BY65" s="57">
        <v>0</v>
      </c>
      <c r="BZ65" s="58">
        <v>0</v>
      </c>
      <c r="CA65" s="13">
        <v>0</v>
      </c>
      <c r="CB65" s="57">
        <v>0</v>
      </c>
      <c r="CC65" s="58">
        <v>0</v>
      </c>
      <c r="CD65" s="13">
        <v>0</v>
      </c>
      <c r="CE65" s="57">
        <v>0</v>
      </c>
      <c r="CF65" s="58">
        <v>0</v>
      </c>
      <c r="CG65" s="13">
        <v>0</v>
      </c>
      <c r="CH65" s="57">
        <v>0</v>
      </c>
      <c r="CI65" s="58">
        <v>0</v>
      </c>
      <c r="CJ65" s="13">
        <v>0</v>
      </c>
      <c r="CK65" s="57">
        <v>0</v>
      </c>
      <c r="CL65" s="58">
        <v>0</v>
      </c>
      <c r="CM65" s="13">
        <v>0</v>
      </c>
      <c r="CN65" s="57">
        <v>0</v>
      </c>
      <c r="CO65" s="58">
        <v>0</v>
      </c>
      <c r="CP65" s="13">
        <v>0</v>
      </c>
      <c r="CQ65" s="57">
        <f t="shared" si="266"/>
        <v>0</v>
      </c>
      <c r="CR65" s="58">
        <v>0</v>
      </c>
      <c r="CS65" s="13">
        <v>0</v>
      </c>
      <c r="CT65" s="57">
        <v>0</v>
      </c>
      <c r="CU65" s="58"/>
      <c r="CV65" s="13"/>
      <c r="CW65" s="57"/>
      <c r="CX65" s="58">
        <v>4</v>
      </c>
      <c r="CY65" s="13">
        <v>348.197</v>
      </c>
      <c r="CZ65" s="57">
        <f t="shared" si="282"/>
        <v>87049.25</v>
      </c>
      <c r="DA65" s="58">
        <v>0</v>
      </c>
      <c r="DB65" s="13">
        <v>0</v>
      </c>
      <c r="DC65" s="57">
        <v>0</v>
      </c>
      <c r="DD65" s="58">
        <v>4</v>
      </c>
      <c r="DE65" s="13">
        <v>0</v>
      </c>
      <c r="DF65" s="57">
        <f t="shared" si="276"/>
        <v>0</v>
      </c>
      <c r="DG65" s="58">
        <v>0</v>
      </c>
      <c r="DH65" s="13">
        <v>0</v>
      </c>
      <c r="DI65" s="57">
        <v>0</v>
      </c>
      <c r="DJ65" s="58">
        <v>0</v>
      </c>
      <c r="DK65" s="13">
        <v>0</v>
      </c>
      <c r="DL65" s="57">
        <v>0</v>
      </c>
      <c r="DM65" s="58">
        <v>0</v>
      </c>
      <c r="DN65" s="13">
        <v>0</v>
      </c>
      <c r="DO65" s="57">
        <v>0</v>
      </c>
      <c r="DP65" s="58">
        <v>0</v>
      </c>
      <c r="DQ65" s="13">
        <v>0</v>
      </c>
      <c r="DR65" s="57">
        <v>0</v>
      </c>
      <c r="DS65" s="58">
        <v>0</v>
      </c>
      <c r="DT65" s="13">
        <v>0</v>
      </c>
      <c r="DU65" s="57">
        <v>0</v>
      </c>
      <c r="DV65" s="58">
        <v>275.10399999999998</v>
      </c>
      <c r="DW65" s="13">
        <v>3719.799</v>
      </c>
      <c r="DX65" s="57">
        <f t="shared" ref="DU65:DX69" si="285">DW65/DV65*1000</f>
        <v>13521.42825985809</v>
      </c>
      <c r="DY65" s="58">
        <v>0</v>
      </c>
      <c r="DZ65" s="13">
        <v>0</v>
      </c>
      <c r="EA65" s="57">
        <v>0</v>
      </c>
      <c r="EB65" s="58">
        <v>0</v>
      </c>
      <c r="EC65" s="13">
        <v>0</v>
      </c>
      <c r="ED65" s="57">
        <v>0</v>
      </c>
      <c r="EE65" s="58">
        <v>0</v>
      </c>
      <c r="EF65" s="13">
        <v>0</v>
      </c>
      <c r="EG65" s="57">
        <v>0</v>
      </c>
      <c r="EH65" s="11">
        <f t="shared" si="138"/>
        <v>557.40599999999995</v>
      </c>
      <c r="EI65" s="17">
        <f t="shared" si="139"/>
        <v>7974.5549999999994</v>
      </c>
      <c r="EJ65" s="6"/>
      <c r="EK65" s="9"/>
      <c r="EL65" s="6"/>
      <c r="EM65" s="6"/>
      <c r="EN65" s="6"/>
      <c r="EO65" s="9"/>
      <c r="EP65" s="6"/>
      <c r="EQ65" s="6"/>
      <c r="ER65" s="1"/>
      <c r="ES65" s="2"/>
      <c r="ET65" s="1"/>
      <c r="EU65" s="1"/>
      <c r="EV65" s="1"/>
      <c r="EW65" s="2"/>
      <c r="EX65" s="1"/>
      <c r="EY65" s="1"/>
      <c r="EZ65" s="1"/>
      <c r="FA65" s="2"/>
      <c r="FB65" s="1"/>
      <c r="FC65" s="1"/>
      <c r="FD65" s="1"/>
      <c r="FE65" s="2"/>
      <c r="FF65" s="1"/>
      <c r="FG65" s="1"/>
      <c r="FH65" s="1"/>
      <c r="FI65" s="2"/>
      <c r="FJ65" s="1"/>
      <c r="FK65" s="1"/>
      <c r="FL65" s="1"/>
      <c r="FM65" s="2"/>
      <c r="FN65" s="1"/>
      <c r="FO65" s="1"/>
      <c r="FP65" s="1"/>
      <c r="FQ65" s="2"/>
      <c r="FR65" s="1"/>
      <c r="FS65" s="1"/>
      <c r="FT65" s="1"/>
      <c r="FU65" s="2"/>
      <c r="FV65" s="1"/>
      <c r="FW65" s="1"/>
      <c r="FX65" s="1"/>
      <c r="FY65" s="2"/>
      <c r="FZ65" s="1"/>
      <c r="GA65" s="1"/>
      <c r="GB65" s="1"/>
    </row>
    <row r="66" spans="1:259" x14ac:dyDescent="0.3">
      <c r="A66" s="72">
        <v>2013</v>
      </c>
      <c r="B66" s="73" t="s">
        <v>13</v>
      </c>
      <c r="C66" s="58">
        <v>717.34</v>
      </c>
      <c r="D66" s="13">
        <v>10361.838</v>
      </c>
      <c r="E66" s="57">
        <f t="shared" si="261"/>
        <v>14444.80720439401</v>
      </c>
      <c r="F66" s="58">
        <v>0</v>
      </c>
      <c r="G66" s="13">
        <v>0</v>
      </c>
      <c r="H66" s="57">
        <v>0</v>
      </c>
      <c r="I66" s="58">
        <v>0</v>
      </c>
      <c r="J66" s="13">
        <v>0</v>
      </c>
      <c r="K66" s="57">
        <v>0</v>
      </c>
      <c r="L66" s="58">
        <v>0</v>
      </c>
      <c r="M66" s="13">
        <v>0</v>
      </c>
      <c r="N66" s="57">
        <v>0</v>
      </c>
      <c r="O66" s="58">
        <v>0</v>
      </c>
      <c r="P66" s="13">
        <v>0</v>
      </c>
      <c r="Q66" s="57">
        <v>0</v>
      </c>
      <c r="R66" s="58">
        <v>11.1</v>
      </c>
      <c r="S66" s="13">
        <v>163.47499999999999</v>
      </c>
      <c r="T66" s="57">
        <f t="shared" si="261"/>
        <v>14727.477477477476</v>
      </c>
      <c r="U66" s="58">
        <v>3.9E-2</v>
      </c>
      <c r="V66" s="13">
        <v>0.69799999999999995</v>
      </c>
      <c r="W66" s="57">
        <f t="shared" si="280"/>
        <v>17897.435897435898</v>
      </c>
      <c r="X66" s="58">
        <v>0</v>
      </c>
      <c r="Y66" s="13">
        <v>0</v>
      </c>
      <c r="Z66" s="57">
        <v>0</v>
      </c>
      <c r="AA66" s="58">
        <v>0</v>
      </c>
      <c r="AB66" s="13">
        <v>0</v>
      </c>
      <c r="AC66" s="57">
        <v>0</v>
      </c>
      <c r="AD66" s="58">
        <v>0</v>
      </c>
      <c r="AE66" s="13">
        <v>0</v>
      </c>
      <c r="AF66" s="57">
        <f t="shared" si="263"/>
        <v>0</v>
      </c>
      <c r="AG66" s="58">
        <v>1E-3</v>
      </c>
      <c r="AH66" s="13">
        <v>0.16200000000000001</v>
      </c>
      <c r="AI66" s="57">
        <f t="shared" si="280"/>
        <v>162000</v>
      </c>
      <c r="AJ66" s="58">
        <v>0</v>
      </c>
      <c r="AK66" s="13">
        <v>0</v>
      </c>
      <c r="AL66" s="57">
        <v>0</v>
      </c>
      <c r="AM66" s="58">
        <v>0</v>
      </c>
      <c r="AN66" s="13">
        <v>0</v>
      </c>
      <c r="AO66" s="57">
        <v>0</v>
      </c>
      <c r="AP66" s="58">
        <v>0</v>
      </c>
      <c r="AQ66" s="13">
        <v>0</v>
      </c>
      <c r="AR66" s="57">
        <v>0</v>
      </c>
      <c r="AS66" s="58">
        <v>0</v>
      </c>
      <c r="AT66" s="13">
        <v>0</v>
      </c>
      <c r="AU66" s="57">
        <v>0</v>
      </c>
      <c r="AV66" s="58">
        <v>0</v>
      </c>
      <c r="AW66" s="13">
        <v>0</v>
      </c>
      <c r="AX66" s="57">
        <v>0</v>
      </c>
      <c r="AY66" s="58">
        <v>0</v>
      </c>
      <c r="AZ66" s="13">
        <v>0</v>
      </c>
      <c r="BA66" s="57">
        <v>0</v>
      </c>
      <c r="BB66" s="58">
        <v>0</v>
      </c>
      <c r="BC66" s="13">
        <v>0</v>
      </c>
      <c r="BD66" s="57">
        <v>0</v>
      </c>
      <c r="BE66" s="58">
        <v>0</v>
      </c>
      <c r="BF66" s="13">
        <v>0</v>
      </c>
      <c r="BG66" s="57">
        <v>0</v>
      </c>
      <c r="BH66" s="58">
        <v>0</v>
      </c>
      <c r="BI66" s="13">
        <v>0</v>
      </c>
      <c r="BJ66" s="57">
        <f t="shared" si="264"/>
        <v>0</v>
      </c>
      <c r="BK66" s="58">
        <v>0</v>
      </c>
      <c r="BL66" s="13">
        <v>0</v>
      </c>
      <c r="BM66" s="57">
        <v>0</v>
      </c>
      <c r="BN66" s="58">
        <v>0</v>
      </c>
      <c r="BO66" s="13">
        <v>0</v>
      </c>
      <c r="BP66" s="57">
        <v>0</v>
      </c>
      <c r="BQ66" s="58">
        <v>0</v>
      </c>
      <c r="BR66" s="13">
        <v>0</v>
      </c>
      <c r="BS66" s="57">
        <f t="shared" si="265"/>
        <v>0</v>
      </c>
      <c r="BT66" s="58">
        <v>0</v>
      </c>
      <c r="BU66" s="13">
        <v>0</v>
      </c>
      <c r="BV66" s="57">
        <v>0</v>
      </c>
      <c r="BW66" s="58">
        <v>0</v>
      </c>
      <c r="BX66" s="13">
        <v>0</v>
      </c>
      <c r="BY66" s="57">
        <v>0</v>
      </c>
      <c r="BZ66" s="58">
        <v>0</v>
      </c>
      <c r="CA66" s="13">
        <v>0</v>
      </c>
      <c r="CB66" s="57">
        <v>0</v>
      </c>
      <c r="CC66" s="58">
        <v>0</v>
      </c>
      <c r="CD66" s="13">
        <v>0</v>
      </c>
      <c r="CE66" s="57">
        <v>0</v>
      </c>
      <c r="CF66" s="58">
        <v>0</v>
      </c>
      <c r="CG66" s="13">
        <v>0</v>
      </c>
      <c r="CH66" s="57">
        <v>0</v>
      </c>
      <c r="CI66" s="58">
        <v>0</v>
      </c>
      <c r="CJ66" s="13">
        <v>0</v>
      </c>
      <c r="CK66" s="57">
        <v>0</v>
      </c>
      <c r="CL66" s="58">
        <v>0</v>
      </c>
      <c r="CM66" s="13">
        <v>0</v>
      </c>
      <c r="CN66" s="57">
        <v>0</v>
      </c>
      <c r="CO66" s="58">
        <v>0</v>
      </c>
      <c r="CP66" s="13">
        <v>0</v>
      </c>
      <c r="CQ66" s="57">
        <f t="shared" si="266"/>
        <v>0</v>
      </c>
      <c r="CR66" s="58">
        <v>0</v>
      </c>
      <c r="CS66" s="13">
        <v>0</v>
      </c>
      <c r="CT66" s="57">
        <v>0</v>
      </c>
      <c r="CU66" s="58"/>
      <c r="CV66" s="13"/>
      <c r="CW66" s="57"/>
      <c r="CX66" s="58">
        <v>2.5</v>
      </c>
      <c r="CY66" s="13">
        <v>233.77699999999999</v>
      </c>
      <c r="CZ66" s="57">
        <f t="shared" si="282"/>
        <v>93510.799999999988</v>
      </c>
      <c r="DA66" s="58">
        <v>0</v>
      </c>
      <c r="DB66" s="13">
        <v>0</v>
      </c>
      <c r="DC66" s="57">
        <v>0</v>
      </c>
      <c r="DD66" s="58">
        <v>2.5</v>
      </c>
      <c r="DE66" s="13">
        <v>0</v>
      </c>
      <c r="DF66" s="57">
        <f t="shared" si="276"/>
        <v>0</v>
      </c>
      <c r="DG66" s="58">
        <v>0</v>
      </c>
      <c r="DH66" s="13">
        <v>0</v>
      </c>
      <c r="DI66" s="57">
        <v>0</v>
      </c>
      <c r="DJ66" s="58">
        <v>0</v>
      </c>
      <c r="DK66" s="13">
        <v>0</v>
      </c>
      <c r="DL66" s="57">
        <v>0</v>
      </c>
      <c r="DM66" s="58">
        <v>0</v>
      </c>
      <c r="DN66" s="13">
        <v>0</v>
      </c>
      <c r="DO66" s="57">
        <v>0</v>
      </c>
      <c r="DP66" s="58">
        <v>0</v>
      </c>
      <c r="DQ66" s="13">
        <v>0</v>
      </c>
      <c r="DR66" s="57">
        <v>0</v>
      </c>
      <c r="DS66" s="58">
        <v>40</v>
      </c>
      <c r="DT66" s="13">
        <v>1059.8130000000001</v>
      </c>
      <c r="DU66" s="57">
        <f t="shared" si="285"/>
        <v>26495.325000000001</v>
      </c>
      <c r="DV66" s="58">
        <v>127.732</v>
      </c>
      <c r="DW66" s="13">
        <v>1774.4590000000001</v>
      </c>
      <c r="DX66" s="57">
        <f t="shared" si="285"/>
        <v>13892.04741176839</v>
      </c>
      <c r="DY66" s="58">
        <v>0</v>
      </c>
      <c r="DZ66" s="13">
        <v>0</v>
      </c>
      <c r="EA66" s="57">
        <v>0</v>
      </c>
      <c r="EB66" s="58">
        <v>0</v>
      </c>
      <c r="EC66" s="13">
        <v>0</v>
      </c>
      <c r="ED66" s="57">
        <v>0</v>
      </c>
      <c r="EE66" s="58">
        <v>0</v>
      </c>
      <c r="EF66" s="13">
        <v>0</v>
      </c>
      <c r="EG66" s="57">
        <v>0</v>
      </c>
      <c r="EH66" s="11">
        <f t="shared" si="138"/>
        <v>901.21199999999999</v>
      </c>
      <c r="EI66" s="17">
        <f t="shared" si="139"/>
        <v>13594.222000000002</v>
      </c>
      <c r="EJ66" s="6"/>
      <c r="EK66" s="9"/>
      <c r="EL66" s="6"/>
      <c r="EM66" s="6"/>
      <c r="EN66" s="6"/>
      <c r="EO66" s="9"/>
      <c r="EP66" s="6"/>
      <c r="EQ66" s="6"/>
      <c r="ER66" s="1"/>
      <c r="ES66" s="2"/>
      <c r="ET66" s="1"/>
      <c r="EU66" s="1"/>
      <c r="EV66" s="1"/>
      <c r="EW66" s="2"/>
      <c r="EX66" s="1"/>
      <c r="EY66" s="1"/>
      <c r="EZ66" s="1"/>
      <c r="FA66" s="2"/>
      <c r="FB66" s="1"/>
      <c r="FC66" s="1"/>
      <c r="FD66" s="1"/>
      <c r="FE66" s="2"/>
      <c r="FF66" s="1"/>
      <c r="FG66" s="1"/>
      <c r="FH66" s="1"/>
      <c r="FI66" s="2"/>
      <c r="FJ66" s="1"/>
      <c r="FK66" s="1"/>
      <c r="FL66" s="1"/>
      <c r="FM66" s="2"/>
      <c r="FN66" s="1"/>
      <c r="FO66" s="1"/>
      <c r="FP66" s="1"/>
      <c r="FQ66" s="2"/>
      <c r="FR66" s="1"/>
      <c r="FS66" s="1"/>
      <c r="FT66" s="1"/>
      <c r="FU66" s="2"/>
      <c r="FV66" s="1"/>
      <c r="FW66" s="1"/>
      <c r="FX66" s="1"/>
      <c r="FY66" s="2"/>
      <c r="FZ66" s="1"/>
      <c r="GA66" s="1"/>
      <c r="GB66" s="1"/>
    </row>
    <row r="67" spans="1:259" x14ac:dyDescent="0.3">
      <c r="A67" s="72">
        <v>2013</v>
      </c>
      <c r="B67" s="73" t="s">
        <v>14</v>
      </c>
      <c r="C67" s="58">
        <v>685.1</v>
      </c>
      <c r="D67" s="13">
        <v>9921.1759999999995</v>
      </c>
      <c r="E67" s="57">
        <f t="shared" si="261"/>
        <v>14481.354546781491</v>
      </c>
      <c r="F67" s="58">
        <v>0</v>
      </c>
      <c r="G67" s="13">
        <v>0</v>
      </c>
      <c r="H67" s="57">
        <v>0</v>
      </c>
      <c r="I67" s="58">
        <v>0</v>
      </c>
      <c r="J67" s="13">
        <v>0</v>
      </c>
      <c r="K67" s="57">
        <v>0</v>
      </c>
      <c r="L67" s="58">
        <v>0</v>
      </c>
      <c r="M67" s="13">
        <v>0</v>
      </c>
      <c r="N67" s="57">
        <v>0</v>
      </c>
      <c r="O67" s="58">
        <v>0</v>
      </c>
      <c r="P67" s="13">
        <v>0</v>
      </c>
      <c r="Q67" s="57">
        <v>0</v>
      </c>
      <c r="R67" s="58">
        <v>27.175000000000001</v>
      </c>
      <c r="S67" s="13">
        <v>436.12900000000002</v>
      </c>
      <c r="T67" s="57">
        <f t="shared" si="261"/>
        <v>16048.905243790248</v>
      </c>
      <c r="U67" s="58">
        <v>0</v>
      </c>
      <c r="V67" s="13">
        <v>0</v>
      </c>
      <c r="W67" s="57">
        <v>0</v>
      </c>
      <c r="X67" s="58">
        <v>0</v>
      </c>
      <c r="Y67" s="13">
        <v>0</v>
      </c>
      <c r="Z67" s="57">
        <v>0</v>
      </c>
      <c r="AA67" s="58">
        <v>0</v>
      </c>
      <c r="AB67" s="13">
        <v>0</v>
      </c>
      <c r="AC67" s="57">
        <v>0</v>
      </c>
      <c r="AD67" s="58">
        <v>0</v>
      </c>
      <c r="AE67" s="13">
        <v>0</v>
      </c>
      <c r="AF67" s="57">
        <f t="shared" si="263"/>
        <v>0</v>
      </c>
      <c r="AG67" s="58">
        <v>0</v>
      </c>
      <c r="AH67" s="13">
        <v>0</v>
      </c>
      <c r="AI67" s="57">
        <v>0</v>
      </c>
      <c r="AJ67" s="58">
        <v>0</v>
      </c>
      <c r="AK67" s="13">
        <v>0</v>
      </c>
      <c r="AL67" s="57">
        <v>0</v>
      </c>
      <c r="AM67" s="58">
        <v>0</v>
      </c>
      <c r="AN67" s="13">
        <v>0</v>
      </c>
      <c r="AO67" s="57">
        <v>0</v>
      </c>
      <c r="AP67" s="58">
        <v>0</v>
      </c>
      <c r="AQ67" s="13">
        <v>0</v>
      </c>
      <c r="AR67" s="57">
        <v>0</v>
      </c>
      <c r="AS67" s="58">
        <v>0.66</v>
      </c>
      <c r="AT67" s="13">
        <v>26.577999999999999</v>
      </c>
      <c r="AU67" s="57">
        <f t="shared" si="281"/>
        <v>40269.696969696968</v>
      </c>
      <c r="AV67" s="58">
        <v>0</v>
      </c>
      <c r="AW67" s="13">
        <v>0</v>
      </c>
      <c r="AX67" s="57">
        <v>0</v>
      </c>
      <c r="AY67" s="58">
        <v>0</v>
      </c>
      <c r="AZ67" s="13">
        <v>0</v>
      </c>
      <c r="BA67" s="57">
        <v>0</v>
      </c>
      <c r="BB67" s="58">
        <v>0</v>
      </c>
      <c r="BC67" s="13">
        <v>0</v>
      </c>
      <c r="BD67" s="57">
        <v>0</v>
      </c>
      <c r="BE67" s="58">
        <v>0</v>
      </c>
      <c r="BF67" s="13">
        <v>0</v>
      </c>
      <c r="BG67" s="57">
        <v>0</v>
      </c>
      <c r="BH67" s="58">
        <v>0</v>
      </c>
      <c r="BI67" s="13">
        <v>0</v>
      </c>
      <c r="BJ67" s="57">
        <f t="shared" si="264"/>
        <v>0</v>
      </c>
      <c r="BK67" s="58">
        <v>0</v>
      </c>
      <c r="BL67" s="13">
        <v>0</v>
      </c>
      <c r="BM67" s="57">
        <v>0</v>
      </c>
      <c r="BN67" s="58">
        <v>0</v>
      </c>
      <c r="BO67" s="13">
        <v>0</v>
      </c>
      <c r="BP67" s="57">
        <v>0</v>
      </c>
      <c r="BQ67" s="58">
        <v>0</v>
      </c>
      <c r="BR67" s="13">
        <v>0</v>
      </c>
      <c r="BS67" s="57">
        <f t="shared" si="265"/>
        <v>0</v>
      </c>
      <c r="BT67" s="58">
        <v>0</v>
      </c>
      <c r="BU67" s="13">
        <v>0</v>
      </c>
      <c r="BV67" s="57">
        <v>0</v>
      </c>
      <c r="BW67" s="58">
        <v>0</v>
      </c>
      <c r="BX67" s="13">
        <v>0</v>
      </c>
      <c r="BY67" s="57">
        <v>0</v>
      </c>
      <c r="BZ67" s="58">
        <v>0</v>
      </c>
      <c r="CA67" s="13">
        <v>0</v>
      </c>
      <c r="CB67" s="57">
        <v>0</v>
      </c>
      <c r="CC67" s="58">
        <v>0</v>
      </c>
      <c r="CD67" s="13">
        <v>0</v>
      </c>
      <c r="CE67" s="57">
        <v>0</v>
      </c>
      <c r="CF67" s="58">
        <v>0</v>
      </c>
      <c r="CG67" s="13">
        <v>0</v>
      </c>
      <c r="CH67" s="57">
        <v>0</v>
      </c>
      <c r="CI67" s="58">
        <v>0</v>
      </c>
      <c r="CJ67" s="13">
        <v>0</v>
      </c>
      <c r="CK67" s="57">
        <v>0</v>
      </c>
      <c r="CL67" s="58">
        <v>0</v>
      </c>
      <c r="CM67" s="13">
        <v>0</v>
      </c>
      <c r="CN67" s="57">
        <v>0</v>
      </c>
      <c r="CO67" s="58">
        <v>0</v>
      </c>
      <c r="CP67" s="13">
        <v>0</v>
      </c>
      <c r="CQ67" s="57">
        <f t="shared" si="266"/>
        <v>0</v>
      </c>
      <c r="CR67" s="58">
        <v>0</v>
      </c>
      <c r="CS67" s="13">
        <v>0</v>
      </c>
      <c r="CT67" s="57">
        <v>0</v>
      </c>
      <c r="CU67" s="58"/>
      <c r="CV67" s="13"/>
      <c r="CW67" s="57"/>
      <c r="CX67" s="58">
        <v>1.5</v>
      </c>
      <c r="CY67" s="13">
        <v>134.76499999999999</v>
      </c>
      <c r="CZ67" s="57">
        <f t="shared" si="282"/>
        <v>89843.333333333314</v>
      </c>
      <c r="DA67" s="58">
        <v>0</v>
      </c>
      <c r="DB67" s="13">
        <v>0</v>
      </c>
      <c r="DC67" s="57">
        <v>0</v>
      </c>
      <c r="DD67" s="58">
        <v>1.6E-2</v>
      </c>
      <c r="DE67" s="13">
        <v>0.66700000000000004</v>
      </c>
      <c r="DF67" s="57">
        <f t="shared" si="276"/>
        <v>41687.5</v>
      </c>
      <c r="DG67" s="58">
        <v>0</v>
      </c>
      <c r="DH67" s="13">
        <v>0</v>
      </c>
      <c r="DI67" s="57">
        <v>0</v>
      </c>
      <c r="DJ67" s="58">
        <v>0</v>
      </c>
      <c r="DK67" s="13">
        <v>0</v>
      </c>
      <c r="DL67" s="57">
        <v>0</v>
      </c>
      <c r="DM67" s="58">
        <v>0</v>
      </c>
      <c r="DN67" s="13">
        <v>0</v>
      </c>
      <c r="DO67" s="57">
        <v>0</v>
      </c>
      <c r="DP67" s="58">
        <v>0</v>
      </c>
      <c r="DQ67" s="13">
        <v>0</v>
      </c>
      <c r="DR67" s="57">
        <v>0</v>
      </c>
      <c r="DS67" s="58">
        <v>0</v>
      </c>
      <c r="DT67" s="13">
        <v>0</v>
      </c>
      <c r="DU67" s="57">
        <v>0</v>
      </c>
      <c r="DV67" s="58">
        <v>147.69</v>
      </c>
      <c r="DW67" s="13">
        <v>1960.319</v>
      </c>
      <c r="DX67" s="57">
        <f t="shared" si="285"/>
        <v>13273.200622926399</v>
      </c>
      <c r="DY67" s="58">
        <v>0</v>
      </c>
      <c r="DZ67" s="13">
        <v>0</v>
      </c>
      <c r="EA67" s="57">
        <v>0</v>
      </c>
      <c r="EB67" s="58">
        <v>0</v>
      </c>
      <c r="EC67" s="13">
        <v>0</v>
      </c>
      <c r="ED67" s="57">
        <v>0</v>
      </c>
      <c r="EE67" s="58">
        <v>0</v>
      </c>
      <c r="EF67" s="13">
        <v>0</v>
      </c>
      <c r="EG67" s="57">
        <v>0</v>
      </c>
      <c r="EH67" s="11">
        <f t="shared" si="138"/>
        <v>862.14099999999985</v>
      </c>
      <c r="EI67" s="17">
        <f t="shared" si="139"/>
        <v>12479.633999999998</v>
      </c>
      <c r="EJ67" s="6"/>
      <c r="EK67" s="9"/>
      <c r="EL67" s="6"/>
      <c r="EM67" s="6"/>
      <c r="EN67" s="6"/>
      <c r="EO67" s="9"/>
      <c r="EP67" s="6"/>
      <c r="EQ67" s="6"/>
      <c r="ER67" s="1"/>
      <c r="ES67" s="2"/>
      <c r="ET67" s="1"/>
      <c r="EU67" s="1"/>
      <c r="EV67" s="1"/>
      <c r="EW67" s="2"/>
      <c r="EX67" s="1"/>
      <c r="EY67" s="1"/>
      <c r="EZ67" s="1"/>
      <c r="FA67" s="2"/>
      <c r="FB67" s="1"/>
      <c r="FC67" s="1"/>
      <c r="FD67" s="1"/>
      <c r="FE67" s="2"/>
      <c r="FF67" s="1"/>
      <c r="FG67" s="1"/>
      <c r="FH67" s="1"/>
      <c r="FI67" s="2"/>
      <c r="FJ67" s="1"/>
      <c r="FK67" s="1"/>
      <c r="FL67" s="1"/>
      <c r="FM67" s="2"/>
      <c r="FN67" s="1"/>
      <c r="FO67" s="1"/>
      <c r="FP67" s="1"/>
      <c r="FQ67" s="2"/>
      <c r="FR67" s="1"/>
      <c r="FS67" s="1"/>
      <c r="FT67" s="1"/>
      <c r="FU67" s="2"/>
      <c r="FV67" s="1"/>
      <c r="FW67" s="1"/>
      <c r="FX67" s="1"/>
      <c r="FY67" s="2"/>
      <c r="FZ67" s="1"/>
      <c r="GA67" s="1"/>
      <c r="GB67" s="1"/>
    </row>
    <row r="68" spans="1:259" x14ac:dyDescent="0.3">
      <c r="A68" s="72">
        <v>2013</v>
      </c>
      <c r="B68" s="73" t="s">
        <v>15</v>
      </c>
      <c r="C68" s="58">
        <v>624.76</v>
      </c>
      <c r="D68" s="13">
        <v>9051.44</v>
      </c>
      <c r="E68" s="57">
        <f t="shared" si="261"/>
        <v>14487.867341058967</v>
      </c>
      <c r="F68" s="58">
        <v>1.6E-2</v>
      </c>
      <c r="G68" s="13">
        <v>0.39</v>
      </c>
      <c r="H68" s="57">
        <f t="shared" si="261"/>
        <v>24375</v>
      </c>
      <c r="I68" s="58">
        <v>0</v>
      </c>
      <c r="J68" s="13">
        <v>0</v>
      </c>
      <c r="K68" s="57">
        <v>0</v>
      </c>
      <c r="L68" s="58">
        <v>0</v>
      </c>
      <c r="M68" s="13">
        <v>0</v>
      </c>
      <c r="N68" s="57">
        <v>0</v>
      </c>
      <c r="O68" s="58">
        <v>100</v>
      </c>
      <c r="P68" s="13">
        <v>1365.35</v>
      </c>
      <c r="Q68" s="57">
        <f t="shared" si="261"/>
        <v>13653.5</v>
      </c>
      <c r="R68" s="58">
        <v>9.1</v>
      </c>
      <c r="S68" s="13">
        <v>164.75</v>
      </c>
      <c r="T68" s="57">
        <f t="shared" si="261"/>
        <v>18104.395604395606</v>
      </c>
      <c r="U68" s="58">
        <v>5.3999999999999999E-2</v>
      </c>
      <c r="V68" s="13">
        <v>1.79</v>
      </c>
      <c r="W68" s="57">
        <f t="shared" si="280"/>
        <v>33148.148148148153</v>
      </c>
      <c r="X68" s="58">
        <v>0</v>
      </c>
      <c r="Y68" s="13">
        <v>0</v>
      </c>
      <c r="Z68" s="57">
        <v>0</v>
      </c>
      <c r="AA68" s="58">
        <v>0</v>
      </c>
      <c r="AB68" s="13">
        <v>0</v>
      </c>
      <c r="AC68" s="57">
        <v>0</v>
      </c>
      <c r="AD68" s="58">
        <v>0</v>
      </c>
      <c r="AE68" s="13">
        <v>0</v>
      </c>
      <c r="AF68" s="57">
        <f t="shared" si="263"/>
        <v>0</v>
      </c>
      <c r="AG68" s="58">
        <v>0</v>
      </c>
      <c r="AH68" s="13">
        <v>0</v>
      </c>
      <c r="AI68" s="57">
        <v>0</v>
      </c>
      <c r="AJ68" s="58">
        <v>0</v>
      </c>
      <c r="AK68" s="13">
        <v>0</v>
      </c>
      <c r="AL68" s="57">
        <v>0</v>
      </c>
      <c r="AM68" s="58">
        <v>0</v>
      </c>
      <c r="AN68" s="13">
        <v>0</v>
      </c>
      <c r="AO68" s="57">
        <v>0</v>
      </c>
      <c r="AP68" s="58">
        <v>0</v>
      </c>
      <c r="AQ68" s="13">
        <v>0</v>
      </c>
      <c r="AR68" s="57">
        <v>0</v>
      </c>
      <c r="AS68" s="58">
        <v>0</v>
      </c>
      <c r="AT68" s="13">
        <v>0</v>
      </c>
      <c r="AU68" s="57">
        <v>0</v>
      </c>
      <c r="AV68" s="58">
        <v>0</v>
      </c>
      <c r="AW68" s="13">
        <v>0</v>
      </c>
      <c r="AX68" s="57">
        <v>0</v>
      </c>
      <c r="AY68" s="58">
        <v>0</v>
      </c>
      <c r="AZ68" s="13">
        <v>0</v>
      </c>
      <c r="BA68" s="57">
        <v>0</v>
      </c>
      <c r="BB68" s="58">
        <v>0</v>
      </c>
      <c r="BC68" s="13">
        <v>0</v>
      </c>
      <c r="BD68" s="57">
        <v>0</v>
      </c>
      <c r="BE68" s="58">
        <v>0</v>
      </c>
      <c r="BF68" s="13">
        <v>0</v>
      </c>
      <c r="BG68" s="57">
        <v>0</v>
      </c>
      <c r="BH68" s="58">
        <v>0</v>
      </c>
      <c r="BI68" s="13">
        <v>0</v>
      </c>
      <c r="BJ68" s="57">
        <f t="shared" si="264"/>
        <v>0</v>
      </c>
      <c r="BK68" s="58">
        <v>0</v>
      </c>
      <c r="BL68" s="13">
        <v>0</v>
      </c>
      <c r="BM68" s="57">
        <v>0</v>
      </c>
      <c r="BN68" s="58">
        <v>0</v>
      </c>
      <c r="BO68" s="13">
        <v>0</v>
      </c>
      <c r="BP68" s="57">
        <v>0</v>
      </c>
      <c r="BQ68" s="58">
        <v>0</v>
      </c>
      <c r="BR68" s="13">
        <v>0</v>
      </c>
      <c r="BS68" s="57">
        <f t="shared" si="265"/>
        <v>0</v>
      </c>
      <c r="BT68" s="58">
        <v>0</v>
      </c>
      <c r="BU68" s="13">
        <v>0</v>
      </c>
      <c r="BV68" s="57">
        <v>0</v>
      </c>
      <c r="BW68" s="58">
        <v>0</v>
      </c>
      <c r="BX68" s="13">
        <v>0</v>
      </c>
      <c r="BY68" s="57">
        <v>0</v>
      </c>
      <c r="BZ68" s="58">
        <v>0</v>
      </c>
      <c r="CA68" s="13">
        <v>0</v>
      </c>
      <c r="CB68" s="57">
        <v>0</v>
      </c>
      <c r="CC68" s="58">
        <v>0</v>
      </c>
      <c r="CD68" s="13">
        <v>0</v>
      </c>
      <c r="CE68" s="57">
        <v>0</v>
      </c>
      <c r="CF68" s="58">
        <v>0</v>
      </c>
      <c r="CG68" s="13">
        <v>0</v>
      </c>
      <c r="CH68" s="57">
        <v>0</v>
      </c>
      <c r="CI68" s="58">
        <v>0</v>
      </c>
      <c r="CJ68" s="13">
        <v>0</v>
      </c>
      <c r="CK68" s="57">
        <v>0</v>
      </c>
      <c r="CL68" s="58">
        <v>0</v>
      </c>
      <c r="CM68" s="13">
        <v>0</v>
      </c>
      <c r="CN68" s="57">
        <v>0</v>
      </c>
      <c r="CO68" s="58">
        <v>0</v>
      </c>
      <c r="CP68" s="13">
        <v>0</v>
      </c>
      <c r="CQ68" s="57">
        <f t="shared" si="266"/>
        <v>0</v>
      </c>
      <c r="CR68" s="58">
        <v>0</v>
      </c>
      <c r="CS68" s="13">
        <v>0</v>
      </c>
      <c r="CT68" s="57">
        <v>0</v>
      </c>
      <c r="CU68" s="58"/>
      <c r="CV68" s="13"/>
      <c r="CW68" s="57"/>
      <c r="CX68" s="58">
        <v>1</v>
      </c>
      <c r="CY68" s="13">
        <v>105.92</v>
      </c>
      <c r="CZ68" s="57">
        <f t="shared" si="282"/>
        <v>105920</v>
      </c>
      <c r="DA68" s="58">
        <v>0</v>
      </c>
      <c r="DB68" s="13">
        <v>0</v>
      </c>
      <c r="DC68" s="57">
        <v>0</v>
      </c>
      <c r="DD68" s="58">
        <v>0</v>
      </c>
      <c r="DE68" s="13">
        <v>0</v>
      </c>
      <c r="DF68" s="57">
        <v>0</v>
      </c>
      <c r="DG68" s="58">
        <v>0</v>
      </c>
      <c r="DH68" s="13">
        <v>0</v>
      </c>
      <c r="DI68" s="57">
        <v>0</v>
      </c>
      <c r="DJ68" s="58">
        <v>0</v>
      </c>
      <c r="DK68" s="13">
        <v>0</v>
      </c>
      <c r="DL68" s="57">
        <v>0</v>
      </c>
      <c r="DM68" s="58">
        <v>0</v>
      </c>
      <c r="DN68" s="13">
        <v>0</v>
      </c>
      <c r="DO68" s="57">
        <v>0</v>
      </c>
      <c r="DP68" s="58">
        <v>0</v>
      </c>
      <c r="DQ68" s="13">
        <v>0</v>
      </c>
      <c r="DR68" s="57">
        <v>0</v>
      </c>
      <c r="DS68" s="58">
        <v>0</v>
      </c>
      <c r="DT68" s="13">
        <v>0</v>
      </c>
      <c r="DU68" s="57">
        <v>0</v>
      </c>
      <c r="DV68" s="58">
        <v>109.77</v>
      </c>
      <c r="DW68" s="13">
        <v>1500.38</v>
      </c>
      <c r="DX68" s="57">
        <f t="shared" si="285"/>
        <v>13668.397558531477</v>
      </c>
      <c r="DY68" s="58">
        <v>0</v>
      </c>
      <c r="DZ68" s="13">
        <v>0</v>
      </c>
      <c r="EA68" s="57">
        <v>0</v>
      </c>
      <c r="EB68" s="58">
        <v>0</v>
      </c>
      <c r="EC68" s="13">
        <v>0</v>
      </c>
      <c r="ED68" s="57">
        <v>0</v>
      </c>
      <c r="EE68" s="58">
        <v>0</v>
      </c>
      <c r="EF68" s="13">
        <v>0</v>
      </c>
      <c r="EG68" s="57">
        <v>0</v>
      </c>
      <c r="EH68" s="11">
        <f t="shared" si="138"/>
        <v>844.69999999999993</v>
      </c>
      <c r="EI68" s="17">
        <f t="shared" si="139"/>
        <v>12190.02</v>
      </c>
      <c r="EJ68" s="6"/>
      <c r="EK68" s="9"/>
      <c r="EL68" s="6"/>
      <c r="EM68" s="6"/>
      <c r="EN68" s="6"/>
      <c r="EO68" s="9"/>
      <c r="EP68" s="6"/>
      <c r="EQ68" s="6"/>
      <c r="ER68" s="1"/>
      <c r="ES68" s="2"/>
      <c r="ET68" s="1"/>
      <c r="EU68" s="1"/>
      <c r="EV68" s="1"/>
      <c r="EW68" s="2"/>
      <c r="EX68" s="1"/>
      <c r="EY68" s="1"/>
      <c r="EZ68" s="1"/>
      <c r="FA68" s="2"/>
      <c r="FB68" s="1"/>
      <c r="FC68" s="1"/>
      <c r="FD68" s="1"/>
      <c r="FE68" s="2"/>
      <c r="FF68" s="1"/>
      <c r="FG68" s="1"/>
      <c r="FH68" s="1"/>
      <c r="FI68" s="2"/>
      <c r="FJ68" s="1"/>
      <c r="FK68" s="1"/>
      <c r="FL68" s="1"/>
      <c r="FM68" s="2"/>
      <c r="FN68" s="1"/>
      <c r="FO68" s="1"/>
      <c r="FP68" s="1"/>
      <c r="FQ68" s="2"/>
      <c r="FR68" s="1"/>
      <c r="FS68" s="1"/>
      <c r="FT68" s="1"/>
      <c r="FU68" s="2"/>
      <c r="FV68" s="1"/>
      <c r="FW68" s="1"/>
      <c r="FX68" s="1"/>
      <c r="FY68" s="2"/>
      <c r="FZ68" s="1"/>
      <c r="GA68" s="1"/>
      <c r="GB68" s="1"/>
    </row>
    <row r="69" spans="1:259" x14ac:dyDescent="0.3">
      <c r="A69" s="72">
        <v>2013</v>
      </c>
      <c r="B69" s="73" t="s">
        <v>16</v>
      </c>
      <c r="C69" s="58">
        <v>1001.48</v>
      </c>
      <c r="D69" s="13">
        <v>14713.53</v>
      </c>
      <c r="E69" s="57">
        <f t="shared" si="261"/>
        <v>14691.786156488397</v>
      </c>
      <c r="F69" s="58">
        <v>0</v>
      </c>
      <c r="G69" s="13">
        <v>0</v>
      </c>
      <c r="H69" s="57">
        <v>0</v>
      </c>
      <c r="I69" s="58">
        <v>0</v>
      </c>
      <c r="J69" s="13">
        <v>0</v>
      </c>
      <c r="K69" s="57">
        <v>0</v>
      </c>
      <c r="L69" s="58">
        <v>0</v>
      </c>
      <c r="M69" s="13">
        <v>0</v>
      </c>
      <c r="N69" s="57">
        <v>0</v>
      </c>
      <c r="O69" s="58">
        <v>0</v>
      </c>
      <c r="P69" s="13">
        <v>0</v>
      </c>
      <c r="Q69" s="57">
        <v>0</v>
      </c>
      <c r="R69" s="58">
        <v>4.9800000000000004</v>
      </c>
      <c r="S69" s="13">
        <v>45</v>
      </c>
      <c r="T69" s="57">
        <f t="shared" si="261"/>
        <v>9036.1445783132513</v>
      </c>
      <c r="U69" s="58">
        <v>0</v>
      </c>
      <c r="V69" s="13">
        <v>0</v>
      </c>
      <c r="W69" s="57">
        <v>0</v>
      </c>
      <c r="X69" s="58">
        <v>0</v>
      </c>
      <c r="Y69" s="13">
        <v>0</v>
      </c>
      <c r="Z69" s="57">
        <v>0</v>
      </c>
      <c r="AA69" s="58">
        <v>0</v>
      </c>
      <c r="AB69" s="13">
        <v>0</v>
      </c>
      <c r="AC69" s="57">
        <v>0</v>
      </c>
      <c r="AD69" s="58">
        <v>0</v>
      </c>
      <c r="AE69" s="13">
        <v>0</v>
      </c>
      <c r="AF69" s="57">
        <f t="shared" si="263"/>
        <v>0</v>
      </c>
      <c r="AG69" s="58">
        <v>0</v>
      </c>
      <c r="AH69" s="13">
        <v>0</v>
      </c>
      <c r="AI69" s="57">
        <v>0</v>
      </c>
      <c r="AJ69" s="58">
        <v>0</v>
      </c>
      <c r="AK69" s="13">
        <v>0</v>
      </c>
      <c r="AL69" s="57">
        <v>0</v>
      </c>
      <c r="AM69" s="58">
        <v>0</v>
      </c>
      <c r="AN69" s="13">
        <v>0</v>
      </c>
      <c r="AO69" s="57">
        <v>0</v>
      </c>
      <c r="AP69" s="58">
        <v>0</v>
      </c>
      <c r="AQ69" s="13">
        <v>0</v>
      </c>
      <c r="AR69" s="57">
        <v>0</v>
      </c>
      <c r="AS69" s="58">
        <v>19</v>
      </c>
      <c r="AT69" s="13">
        <v>236.77</v>
      </c>
      <c r="AU69" s="57">
        <f t="shared" si="281"/>
        <v>12461.578947368422</v>
      </c>
      <c r="AV69" s="58">
        <v>0</v>
      </c>
      <c r="AW69" s="13">
        <v>0</v>
      </c>
      <c r="AX69" s="57">
        <v>0</v>
      </c>
      <c r="AY69" s="58">
        <v>0</v>
      </c>
      <c r="AZ69" s="13">
        <v>0</v>
      </c>
      <c r="BA69" s="57">
        <v>0</v>
      </c>
      <c r="BB69" s="58">
        <v>0</v>
      </c>
      <c r="BC69" s="13">
        <v>0</v>
      </c>
      <c r="BD69" s="57">
        <v>0</v>
      </c>
      <c r="BE69" s="58">
        <v>0</v>
      </c>
      <c r="BF69" s="13">
        <v>0</v>
      </c>
      <c r="BG69" s="57">
        <v>0</v>
      </c>
      <c r="BH69" s="58">
        <v>0</v>
      </c>
      <c r="BI69" s="13">
        <v>0</v>
      </c>
      <c r="BJ69" s="57">
        <f t="shared" si="264"/>
        <v>0</v>
      </c>
      <c r="BK69" s="58">
        <v>0</v>
      </c>
      <c r="BL69" s="13">
        <v>0</v>
      </c>
      <c r="BM69" s="57">
        <v>0</v>
      </c>
      <c r="BN69" s="58">
        <v>0</v>
      </c>
      <c r="BO69" s="13">
        <v>0</v>
      </c>
      <c r="BP69" s="57">
        <v>0</v>
      </c>
      <c r="BQ69" s="58">
        <v>0</v>
      </c>
      <c r="BR69" s="13">
        <v>0</v>
      </c>
      <c r="BS69" s="57">
        <f t="shared" si="265"/>
        <v>0</v>
      </c>
      <c r="BT69" s="58">
        <v>0</v>
      </c>
      <c r="BU69" s="13">
        <v>0</v>
      </c>
      <c r="BV69" s="57">
        <v>0</v>
      </c>
      <c r="BW69" s="58">
        <v>0</v>
      </c>
      <c r="BX69" s="13">
        <v>0</v>
      </c>
      <c r="BY69" s="57">
        <v>0</v>
      </c>
      <c r="BZ69" s="58">
        <v>0</v>
      </c>
      <c r="CA69" s="13">
        <v>0</v>
      </c>
      <c r="CB69" s="57">
        <v>0</v>
      </c>
      <c r="CC69" s="58">
        <v>0</v>
      </c>
      <c r="CD69" s="13">
        <v>0</v>
      </c>
      <c r="CE69" s="57">
        <v>0</v>
      </c>
      <c r="CF69" s="58">
        <v>0</v>
      </c>
      <c r="CG69" s="13">
        <v>0</v>
      </c>
      <c r="CH69" s="57">
        <v>0</v>
      </c>
      <c r="CI69" s="58">
        <v>0</v>
      </c>
      <c r="CJ69" s="13">
        <v>0</v>
      </c>
      <c r="CK69" s="57">
        <v>0</v>
      </c>
      <c r="CL69" s="58">
        <v>0</v>
      </c>
      <c r="CM69" s="13">
        <v>0</v>
      </c>
      <c r="CN69" s="57">
        <v>0</v>
      </c>
      <c r="CO69" s="58">
        <v>0</v>
      </c>
      <c r="CP69" s="13">
        <v>0</v>
      </c>
      <c r="CQ69" s="57">
        <f t="shared" si="266"/>
        <v>0</v>
      </c>
      <c r="CR69" s="58">
        <v>0</v>
      </c>
      <c r="CS69" s="13">
        <v>0</v>
      </c>
      <c r="CT69" s="57">
        <v>0</v>
      </c>
      <c r="CU69" s="58"/>
      <c r="CV69" s="13"/>
      <c r="CW69" s="57"/>
      <c r="CX69" s="58">
        <v>0</v>
      </c>
      <c r="CY69" s="13">
        <v>0</v>
      </c>
      <c r="CZ69" s="57">
        <v>0</v>
      </c>
      <c r="DA69" s="58">
        <v>0</v>
      </c>
      <c r="DB69" s="13">
        <v>0</v>
      </c>
      <c r="DC69" s="57">
        <v>0</v>
      </c>
      <c r="DD69" s="58">
        <v>0</v>
      </c>
      <c r="DE69" s="13">
        <v>0</v>
      </c>
      <c r="DF69" s="57">
        <v>0</v>
      </c>
      <c r="DG69" s="58">
        <v>0</v>
      </c>
      <c r="DH69" s="13">
        <v>0</v>
      </c>
      <c r="DI69" s="57">
        <v>0</v>
      </c>
      <c r="DJ69" s="58">
        <v>1.5589999999999999</v>
      </c>
      <c r="DK69" s="13">
        <v>75.67</v>
      </c>
      <c r="DL69" s="57">
        <f t="shared" si="283"/>
        <v>48537.524053880697</v>
      </c>
      <c r="DM69" s="58">
        <v>0</v>
      </c>
      <c r="DN69" s="13">
        <v>0</v>
      </c>
      <c r="DO69" s="57">
        <v>0</v>
      </c>
      <c r="DP69" s="58">
        <v>0</v>
      </c>
      <c r="DQ69" s="13">
        <v>0</v>
      </c>
      <c r="DR69" s="57">
        <v>0</v>
      </c>
      <c r="DS69" s="58">
        <v>0</v>
      </c>
      <c r="DT69" s="13">
        <v>0</v>
      </c>
      <c r="DU69" s="57">
        <v>0</v>
      </c>
      <c r="DV69" s="58">
        <v>87.816000000000003</v>
      </c>
      <c r="DW69" s="13">
        <v>1253.8399999999999</v>
      </c>
      <c r="DX69" s="57">
        <f t="shared" si="285"/>
        <v>14278.035893231299</v>
      </c>
      <c r="DY69" s="58">
        <v>0</v>
      </c>
      <c r="DZ69" s="13">
        <v>0</v>
      </c>
      <c r="EA69" s="57">
        <v>0</v>
      </c>
      <c r="EB69" s="58">
        <v>0</v>
      </c>
      <c r="EC69" s="13">
        <v>0</v>
      </c>
      <c r="ED69" s="57">
        <v>0</v>
      </c>
      <c r="EE69" s="58">
        <v>0</v>
      </c>
      <c r="EF69" s="13">
        <v>0</v>
      </c>
      <c r="EG69" s="57">
        <v>0</v>
      </c>
      <c r="EH69" s="11">
        <f t="shared" si="138"/>
        <v>1114.835</v>
      </c>
      <c r="EI69" s="17">
        <f t="shared" si="139"/>
        <v>16324.810000000001</v>
      </c>
      <c r="EJ69" s="6"/>
      <c r="EK69" s="9"/>
      <c r="EL69" s="6"/>
      <c r="EM69" s="6"/>
      <c r="EN69" s="6"/>
      <c r="EO69" s="9"/>
      <c r="EP69" s="6"/>
      <c r="EQ69" s="6"/>
      <c r="ER69" s="1"/>
      <c r="ES69" s="2"/>
      <c r="ET69" s="1"/>
      <c r="EU69" s="1"/>
      <c r="EV69" s="1"/>
      <c r="EW69" s="2"/>
      <c r="EX69" s="1"/>
      <c r="EY69" s="1"/>
      <c r="EZ69" s="1"/>
      <c r="FA69" s="2"/>
      <c r="FB69" s="1"/>
      <c r="FC69" s="1"/>
      <c r="FD69" s="1"/>
      <c r="FE69" s="2"/>
      <c r="FF69" s="1"/>
      <c r="FG69" s="1"/>
      <c r="FH69" s="1"/>
      <c r="FI69" s="2"/>
      <c r="FJ69" s="1"/>
      <c r="FK69" s="1"/>
      <c r="FL69" s="1"/>
      <c r="FM69" s="2"/>
      <c r="FN69" s="1"/>
      <c r="FO69" s="1"/>
      <c r="FP69" s="1"/>
      <c r="FQ69" s="2"/>
      <c r="FR69" s="1"/>
      <c r="FS69" s="1"/>
      <c r="FT69" s="1"/>
      <c r="FU69" s="2"/>
      <c r="FV69" s="1"/>
      <c r="FW69" s="1"/>
      <c r="FX69" s="1"/>
      <c r="FY69" s="2"/>
      <c r="FZ69" s="1"/>
      <c r="GA69" s="1"/>
      <c r="GB69" s="1"/>
    </row>
    <row r="70" spans="1:259" ht="15" thickBot="1" x14ac:dyDescent="0.35">
      <c r="A70" s="82"/>
      <c r="B70" s="83" t="s">
        <v>17</v>
      </c>
      <c r="C70" s="78">
        <f t="shared" ref="C70:CA70" si="286">SUM(C58:C69)</f>
        <v>6359.7800000000007</v>
      </c>
      <c r="D70" s="49">
        <f t="shared" si="286"/>
        <v>87381.562999999995</v>
      </c>
      <c r="E70" s="79"/>
      <c r="F70" s="78">
        <f t="shared" si="286"/>
        <v>1.6E-2</v>
      </c>
      <c r="G70" s="49">
        <f t="shared" si="286"/>
        <v>0.39</v>
      </c>
      <c r="H70" s="79"/>
      <c r="I70" s="78">
        <f t="shared" ref="I70:J70" si="287">SUM(I58:I69)</f>
        <v>0</v>
      </c>
      <c r="J70" s="49">
        <f t="shared" si="287"/>
        <v>0</v>
      </c>
      <c r="K70" s="79"/>
      <c r="L70" s="78">
        <f t="shared" ref="L70:M70" si="288">SUM(L58:L69)</f>
        <v>0</v>
      </c>
      <c r="M70" s="49">
        <f t="shared" si="288"/>
        <v>0</v>
      </c>
      <c r="N70" s="79"/>
      <c r="O70" s="78">
        <f t="shared" si="286"/>
        <v>276</v>
      </c>
      <c r="P70" s="49">
        <f t="shared" si="286"/>
        <v>3470.35</v>
      </c>
      <c r="Q70" s="79"/>
      <c r="R70" s="78">
        <f t="shared" si="286"/>
        <v>183.45499999999998</v>
      </c>
      <c r="S70" s="49">
        <f t="shared" si="286"/>
        <v>3034.1949999999997</v>
      </c>
      <c r="T70" s="79"/>
      <c r="U70" s="78">
        <f t="shared" si="286"/>
        <v>1.093</v>
      </c>
      <c r="V70" s="49">
        <f t="shared" si="286"/>
        <v>36.488</v>
      </c>
      <c r="W70" s="79"/>
      <c r="X70" s="78">
        <f t="shared" si="286"/>
        <v>0</v>
      </c>
      <c r="Y70" s="49">
        <f t="shared" si="286"/>
        <v>0</v>
      </c>
      <c r="Z70" s="79"/>
      <c r="AA70" s="78">
        <f t="shared" ref="AA70:AB70" si="289">SUM(AA58:AA69)</f>
        <v>0</v>
      </c>
      <c r="AB70" s="49">
        <f t="shared" si="289"/>
        <v>0</v>
      </c>
      <c r="AC70" s="79"/>
      <c r="AD70" s="78">
        <f t="shared" ref="AD70:AE70" si="290">SUM(AD58:AD69)</f>
        <v>0</v>
      </c>
      <c r="AE70" s="49">
        <f t="shared" si="290"/>
        <v>0</v>
      </c>
      <c r="AF70" s="79"/>
      <c r="AG70" s="78">
        <f t="shared" si="286"/>
        <v>32.400999999999996</v>
      </c>
      <c r="AH70" s="49">
        <f t="shared" si="286"/>
        <v>1044.434</v>
      </c>
      <c r="AI70" s="79"/>
      <c r="AJ70" s="78">
        <f t="shared" si="286"/>
        <v>0</v>
      </c>
      <c r="AK70" s="49">
        <f t="shared" si="286"/>
        <v>0</v>
      </c>
      <c r="AL70" s="79"/>
      <c r="AM70" s="78">
        <f t="shared" ref="AM70:AN70" si="291">SUM(AM58:AM69)</f>
        <v>0</v>
      </c>
      <c r="AN70" s="49">
        <f t="shared" si="291"/>
        <v>0</v>
      </c>
      <c r="AO70" s="79"/>
      <c r="AP70" s="78">
        <f t="shared" si="286"/>
        <v>0</v>
      </c>
      <c r="AQ70" s="49">
        <f t="shared" si="286"/>
        <v>0</v>
      </c>
      <c r="AR70" s="79"/>
      <c r="AS70" s="78">
        <f t="shared" si="286"/>
        <v>21.021000000000001</v>
      </c>
      <c r="AT70" s="49">
        <f t="shared" si="286"/>
        <v>347.00800000000004</v>
      </c>
      <c r="AU70" s="79"/>
      <c r="AV70" s="78">
        <f t="shared" si="286"/>
        <v>0</v>
      </c>
      <c r="AW70" s="49">
        <f t="shared" si="286"/>
        <v>0</v>
      </c>
      <c r="AX70" s="79"/>
      <c r="AY70" s="78">
        <f t="shared" si="286"/>
        <v>0</v>
      </c>
      <c r="AZ70" s="49">
        <f t="shared" si="286"/>
        <v>0</v>
      </c>
      <c r="BA70" s="79"/>
      <c r="BB70" s="78">
        <f t="shared" si="286"/>
        <v>0</v>
      </c>
      <c r="BC70" s="49">
        <f t="shared" si="286"/>
        <v>3</v>
      </c>
      <c r="BD70" s="79"/>
      <c r="BE70" s="78">
        <f t="shared" ref="BE70:BF70" si="292">SUM(BE58:BE69)</f>
        <v>0</v>
      </c>
      <c r="BF70" s="49">
        <f t="shared" si="292"/>
        <v>0</v>
      </c>
      <c r="BG70" s="79"/>
      <c r="BH70" s="78">
        <f t="shared" ref="BH70:BI70" si="293">SUM(BH58:BH69)</f>
        <v>0</v>
      </c>
      <c r="BI70" s="49">
        <f t="shared" si="293"/>
        <v>0</v>
      </c>
      <c r="BJ70" s="79"/>
      <c r="BK70" s="78">
        <f t="shared" si="286"/>
        <v>1.2E-2</v>
      </c>
      <c r="BL70" s="49">
        <f t="shared" si="286"/>
        <v>0.90400000000000003</v>
      </c>
      <c r="BM70" s="79"/>
      <c r="BN70" s="78">
        <f t="shared" ref="BN70:BO70" si="294">SUM(BN58:BN69)</f>
        <v>0</v>
      </c>
      <c r="BO70" s="49">
        <f t="shared" si="294"/>
        <v>3</v>
      </c>
      <c r="BP70" s="79"/>
      <c r="BQ70" s="78">
        <f t="shared" ref="BQ70:BR70" si="295">SUM(BQ58:BQ69)</f>
        <v>0</v>
      </c>
      <c r="BR70" s="49">
        <f t="shared" si="295"/>
        <v>0</v>
      </c>
      <c r="BS70" s="79"/>
      <c r="BT70" s="78">
        <f t="shared" ref="BT70:BU70" si="296">SUM(BT58:BT69)</f>
        <v>0</v>
      </c>
      <c r="BU70" s="49">
        <f t="shared" si="296"/>
        <v>0</v>
      </c>
      <c r="BV70" s="79"/>
      <c r="BW70" s="78">
        <f t="shared" si="286"/>
        <v>0</v>
      </c>
      <c r="BX70" s="49">
        <f t="shared" si="286"/>
        <v>0</v>
      </c>
      <c r="BY70" s="79"/>
      <c r="BZ70" s="78">
        <f t="shared" si="286"/>
        <v>0</v>
      </c>
      <c r="CA70" s="49">
        <f t="shared" si="286"/>
        <v>0</v>
      </c>
      <c r="CB70" s="79"/>
      <c r="CC70" s="78">
        <f t="shared" ref="CC70:EF70" si="297">SUM(CC58:CC69)</f>
        <v>0</v>
      </c>
      <c r="CD70" s="49">
        <f t="shared" si="297"/>
        <v>5</v>
      </c>
      <c r="CE70" s="79"/>
      <c r="CF70" s="78">
        <f t="shared" ref="CF70:CG70" si="298">SUM(CF58:CF69)</f>
        <v>0</v>
      </c>
      <c r="CG70" s="49">
        <f t="shared" si="298"/>
        <v>0</v>
      </c>
      <c r="CH70" s="79"/>
      <c r="CI70" s="78">
        <f t="shared" si="297"/>
        <v>8</v>
      </c>
      <c r="CJ70" s="49">
        <f t="shared" si="297"/>
        <v>261</v>
      </c>
      <c r="CK70" s="79"/>
      <c r="CL70" s="78">
        <f t="shared" ref="CL70:CM70" si="299">SUM(CL58:CL69)</f>
        <v>0</v>
      </c>
      <c r="CM70" s="49">
        <f t="shared" si="299"/>
        <v>0</v>
      </c>
      <c r="CN70" s="79"/>
      <c r="CO70" s="78">
        <f t="shared" ref="CO70:CP70" si="300">SUM(CO58:CO69)</f>
        <v>0</v>
      </c>
      <c r="CP70" s="49">
        <f t="shared" si="300"/>
        <v>0</v>
      </c>
      <c r="CQ70" s="79"/>
      <c r="CR70" s="78">
        <f t="shared" si="297"/>
        <v>0</v>
      </c>
      <c r="CS70" s="49">
        <f t="shared" si="297"/>
        <v>0</v>
      </c>
      <c r="CT70" s="79"/>
      <c r="CU70" s="78"/>
      <c r="CV70" s="49"/>
      <c r="CW70" s="79"/>
      <c r="CX70" s="78">
        <f t="shared" si="297"/>
        <v>25.475000000000001</v>
      </c>
      <c r="CY70" s="49">
        <f t="shared" si="297"/>
        <v>2281.5450000000001</v>
      </c>
      <c r="CZ70" s="79"/>
      <c r="DA70" s="78">
        <f t="shared" ref="DA70:DB70" si="301">SUM(DA58:DA69)</f>
        <v>0</v>
      </c>
      <c r="DB70" s="49">
        <f t="shared" si="301"/>
        <v>0</v>
      </c>
      <c r="DC70" s="79"/>
      <c r="DD70" s="78">
        <f t="shared" ref="DD70:DE70" si="302">SUM(DD58:DD69)</f>
        <v>22.991</v>
      </c>
      <c r="DE70" s="49">
        <f t="shared" si="302"/>
        <v>0.66700000000000004</v>
      </c>
      <c r="DF70" s="79"/>
      <c r="DG70" s="78">
        <f t="shared" ref="DG70:DH70" si="303">SUM(DG58:DG69)</f>
        <v>0</v>
      </c>
      <c r="DH70" s="49">
        <f t="shared" si="303"/>
        <v>0</v>
      </c>
      <c r="DI70" s="79"/>
      <c r="DJ70" s="78">
        <f t="shared" si="297"/>
        <v>7.5590000000000002</v>
      </c>
      <c r="DK70" s="49">
        <f t="shared" si="297"/>
        <v>349.67</v>
      </c>
      <c r="DL70" s="79"/>
      <c r="DM70" s="78">
        <f t="shared" si="297"/>
        <v>1.6890000000000001</v>
      </c>
      <c r="DN70" s="49">
        <f t="shared" si="297"/>
        <v>2.8519999999999999</v>
      </c>
      <c r="DO70" s="79"/>
      <c r="DP70" s="78">
        <f t="shared" si="297"/>
        <v>0</v>
      </c>
      <c r="DQ70" s="49">
        <f t="shared" si="297"/>
        <v>0</v>
      </c>
      <c r="DR70" s="79"/>
      <c r="DS70" s="78">
        <f t="shared" si="297"/>
        <v>40</v>
      </c>
      <c r="DT70" s="49">
        <f t="shared" si="297"/>
        <v>1059.8130000000001</v>
      </c>
      <c r="DU70" s="79"/>
      <c r="DV70" s="78">
        <f t="shared" si="297"/>
        <v>748.11200000000008</v>
      </c>
      <c r="DW70" s="49">
        <f t="shared" si="297"/>
        <v>10208.796999999999</v>
      </c>
      <c r="DX70" s="79"/>
      <c r="DY70" s="78">
        <f t="shared" ref="DY70:DZ70" si="304">SUM(DY58:DY69)</f>
        <v>0</v>
      </c>
      <c r="DZ70" s="49">
        <f t="shared" si="304"/>
        <v>0</v>
      </c>
      <c r="EA70" s="79"/>
      <c r="EB70" s="78">
        <f t="shared" ref="EB70:EC70" si="305">SUM(EB58:EB69)</f>
        <v>0</v>
      </c>
      <c r="EC70" s="49">
        <f t="shared" si="305"/>
        <v>0</v>
      </c>
      <c r="ED70" s="79"/>
      <c r="EE70" s="78">
        <f t="shared" si="297"/>
        <v>0</v>
      </c>
      <c r="EF70" s="49">
        <f t="shared" si="297"/>
        <v>0</v>
      </c>
      <c r="EG70" s="79"/>
      <c r="EH70" s="50">
        <f t="shared" si="138"/>
        <v>7727.6040000000003</v>
      </c>
      <c r="EI70" s="51">
        <f t="shared" si="139"/>
        <v>109487.67599999998</v>
      </c>
      <c r="EJ70" s="6"/>
      <c r="EK70" s="9"/>
      <c r="EL70" s="6"/>
      <c r="EM70" s="6"/>
      <c r="EN70" s="6"/>
      <c r="EO70" s="9"/>
      <c r="EP70" s="6"/>
      <c r="EQ70" s="6"/>
      <c r="ER70" s="1"/>
      <c r="ES70" s="2"/>
      <c r="ET70" s="1"/>
      <c r="EU70" s="1"/>
      <c r="EV70" s="1"/>
      <c r="EW70" s="2"/>
      <c r="EX70" s="1"/>
      <c r="EY70" s="1"/>
      <c r="EZ70" s="1"/>
      <c r="FA70" s="2"/>
      <c r="FB70" s="1"/>
      <c r="FC70" s="1"/>
      <c r="FD70" s="1"/>
      <c r="FE70" s="2"/>
      <c r="FF70" s="1"/>
      <c r="FG70" s="1"/>
      <c r="FH70" s="1"/>
      <c r="FI70" s="2"/>
      <c r="FJ70" s="1"/>
      <c r="FK70" s="1"/>
      <c r="FL70" s="1"/>
      <c r="FM70" s="2"/>
      <c r="FN70" s="1"/>
      <c r="FO70" s="1"/>
      <c r="FP70" s="1"/>
      <c r="FQ70" s="2"/>
      <c r="FR70" s="1"/>
      <c r="FS70" s="1"/>
      <c r="FT70" s="1"/>
      <c r="FU70" s="2"/>
      <c r="FV70" s="1"/>
      <c r="FW70" s="1"/>
      <c r="FX70" s="1"/>
      <c r="FY70" s="2"/>
      <c r="FZ70" s="1"/>
      <c r="GA70" s="1"/>
      <c r="GB70" s="1"/>
      <c r="GG70" s="3"/>
      <c r="GL70" s="3"/>
      <c r="GQ70" s="3"/>
      <c r="GV70" s="3"/>
      <c r="HA70" s="3"/>
      <c r="HF70" s="3"/>
      <c r="HK70" s="3"/>
      <c r="HP70" s="3"/>
      <c r="HU70" s="3"/>
      <c r="HZ70" s="3"/>
      <c r="IE70" s="3"/>
      <c r="IJ70" s="3"/>
      <c r="IO70" s="3"/>
      <c r="IT70" s="3"/>
      <c r="IY70" s="3"/>
    </row>
    <row r="71" spans="1:259" x14ac:dyDescent="0.3">
      <c r="A71" s="72">
        <v>2014</v>
      </c>
      <c r="B71" s="73" t="s">
        <v>5</v>
      </c>
      <c r="C71" s="58">
        <v>299.85000000000002</v>
      </c>
      <c r="D71" s="13">
        <v>4609.54</v>
      </c>
      <c r="E71" s="57">
        <f t="shared" ref="E71" si="306">D71/C71*1000</f>
        <v>15372.819743204935</v>
      </c>
      <c r="F71" s="58">
        <v>0</v>
      </c>
      <c r="G71" s="13">
        <v>0</v>
      </c>
      <c r="H71" s="57">
        <v>0</v>
      </c>
      <c r="I71" s="58">
        <v>0</v>
      </c>
      <c r="J71" s="13">
        <v>0</v>
      </c>
      <c r="K71" s="57">
        <v>0</v>
      </c>
      <c r="L71" s="58">
        <v>0</v>
      </c>
      <c r="M71" s="13">
        <v>0</v>
      </c>
      <c r="N71" s="57">
        <v>0</v>
      </c>
      <c r="O71" s="58">
        <v>0</v>
      </c>
      <c r="P71" s="13">
        <v>0</v>
      </c>
      <c r="Q71" s="57">
        <v>0</v>
      </c>
      <c r="R71" s="58">
        <v>14.45</v>
      </c>
      <c r="S71" s="13">
        <v>234.6</v>
      </c>
      <c r="T71" s="57">
        <f t="shared" ref="T71" si="307">S71/R71*1000</f>
        <v>16235.294117647058</v>
      </c>
      <c r="U71" s="58">
        <v>0</v>
      </c>
      <c r="V71" s="13">
        <v>0</v>
      </c>
      <c r="W71" s="57">
        <v>0</v>
      </c>
      <c r="X71" s="58">
        <v>0</v>
      </c>
      <c r="Y71" s="13">
        <v>0</v>
      </c>
      <c r="Z71" s="57">
        <v>0</v>
      </c>
      <c r="AA71" s="58">
        <v>0</v>
      </c>
      <c r="AB71" s="13">
        <v>0</v>
      </c>
      <c r="AC71" s="57">
        <v>0</v>
      </c>
      <c r="AD71" s="58">
        <v>0</v>
      </c>
      <c r="AE71" s="13">
        <v>0</v>
      </c>
      <c r="AF71" s="57">
        <f t="shared" ref="AF71:AF82" si="308">IF(AD71=0,0,AE71/AD71*1000)</f>
        <v>0</v>
      </c>
      <c r="AG71" s="58">
        <v>0</v>
      </c>
      <c r="AH71" s="13">
        <v>0</v>
      </c>
      <c r="AI71" s="57">
        <v>0</v>
      </c>
      <c r="AJ71" s="58">
        <v>0</v>
      </c>
      <c r="AK71" s="13">
        <v>0</v>
      </c>
      <c r="AL71" s="57">
        <v>0</v>
      </c>
      <c r="AM71" s="58">
        <v>0</v>
      </c>
      <c r="AN71" s="13">
        <v>0</v>
      </c>
      <c r="AO71" s="57">
        <v>0</v>
      </c>
      <c r="AP71" s="58">
        <v>0</v>
      </c>
      <c r="AQ71" s="13">
        <v>0</v>
      </c>
      <c r="AR71" s="57">
        <v>0</v>
      </c>
      <c r="AS71" s="58">
        <v>22.056999999999999</v>
      </c>
      <c r="AT71" s="13">
        <v>350.2</v>
      </c>
      <c r="AU71" s="57">
        <f t="shared" ref="AU71" si="309">AT71/AS71*1000</f>
        <v>15877.045835789091</v>
      </c>
      <c r="AV71" s="58">
        <v>0</v>
      </c>
      <c r="AW71" s="13">
        <v>0</v>
      </c>
      <c r="AX71" s="57">
        <v>0</v>
      </c>
      <c r="AY71" s="58">
        <v>0</v>
      </c>
      <c r="AZ71" s="13">
        <v>0</v>
      </c>
      <c r="BA71" s="57">
        <v>0</v>
      </c>
      <c r="BB71" s="58">
        <v>0</v>
      </c>
      <c r="BC71" s="13">
        <v>0</v>
      </c>
      <c r="BD71" s="57">
        <v>0</v>
      </c>
      <c r="BE71" s="58">
        <v>0</v>
      </c>
      <c r="BF71" s="13">
        <v>0</v>
      </c>
      <c r="BG71" s="57">
        <v>0</v>
      </c>
      <c r="BH71" s="58">
        <v>0</v>
      </c>
      <c r="BI71" s="13">
        <v>0</v>
      </c>
      <c r="BJ71" s="57">
        <f t="shared" ref="BJ71:BJ82" si="310">IF(BH71=0,0,BI71/BH71*1000)</f>
        <v>0</v>
      </c>
      <c r="BK71" s="58">
        <v>0</v>
      </c>
      <c r="BL71" s="13">
        <v>0</v>
      </c>
      <c r="BM71" s="57">
        <v>0</v>
      </c>
      <c r="BN71" s="58">
        <v>0</v>
      </c>
      <c r="BO71" s="13">
        <v>0</v>
      </c>
      <c r="BP71" s="57">
        <v>0</v>
      </c>
      <c r="BQ71" s="58">
        <v>0</v>
      </c>
      <c r="BR71" s="13">
        <v>0</v>
      </c>
      <c r="BS71" s="57">
        <f t="shared" ref="BS71:BS82" si="311">IF(BQ71=0,0,BR71/BQ71*1000)</f>
        <v>0</v>
      </c>
      <c r="BT71" s="58">
        <v>0</v>
      </c>
      <c r="BU71" s="13">
        <v>0</v>
      </c>
      <c r="BV71" s="57">
        <v>0</v>
      </c>
      <c r="BW71" s="58">
        <v>0</v>
      </c>
      <c r="BX71" s="13">
        <v>0</v>
      </c>
      <c r="BY71" s="57">
        <v>0</v>
      </c>
      <c r="BZ71" s="58">
        <v>0</v>
      </c>
      <c r="CA71" s="13">
        <v>0</v>
      </c>
      <c r="CB71" s="57">
        <v>0</v>
      </c>
      <c r="CC71" s="58">
        <v>0</v>
      </c>
      <c r="CD71" s="13">
        <v>0</v>
      </c>
      <c r="CE71" s="57">
        <v>0</v>
      </c>
      <c r="CF71" s="58">
        <v>0</v>
      </c>
      <c r="CG71" s="13">
        <v>0</v>
      </c>
      <c r="CH71" s="57">
        <v>0</v>
      </c>
      <c r="CI71" s="58">
        <v>8.9819999999999993</v>
      </c>
      <c r="CJ71" s="13">
        <v>290.41000000000003</v>
      </c>
      <c r="CK71" s="57">
        <f t="shared" ref="CK71" si="312">CJ71/CI71*1000</f>
        <v>32332.44266310399</v>
      </c>
      <c r="CL71" s="58">
        <v>0</v>
      </c>
      <c r="CM71" s="13">
        <v>0</v>
      </c>
      <c r="CN71" s="57">
        <v>0</v>
      </c>
      <c r="CO71" s="58">
        <v>0</v>
      </c>
      <c r="CP71" s="13">
        <v>0</v>
      </c>
      <c r="CQ71" s="57">
        <f t="shared" ref="CQ71:CQ82" si="313">IF(CO71=0,0,CP71/CO71*1000)</f>
        <v>0</v>
      </c>
      <c r="CR71" s="58">
        <v>0</v>
      </c>
      <c r="CS71" s="13">
        <v>0</v>
      </c>
      <c r="CT71" s="57">
        <v>0</v>
      </c>
      <c r="CU71" s="58"/>
      <c r="CV71" s="13"/>
      <c r="CW71" s="57"/>
      <c r="CX71" s="58">
        <v>2.1930000000000001</v>
      </c>
      <c r="CY71" s="13">
        <v>251.86</v>
      </c>
      <c r="CZ71" s="57">
        <f>CY71/CX71*1000</f>
        <v>114847.24122207022</v>
      </c>
      <c r="DA71" s="58">
        <v>0</v>
      </c>
      <c r="DB71" s="13">
        <v>0</v>
      </c>
      <c r="DC71" s="57">
        <v>0</v>
      </c>
      <c r="DD71" s="58">
        <v>4.2000000000000003E-2</v>
      </c>
      <c r="DE71" s="13">
        <v>2.38</v>
      </c>
      <c r="DF71" s="57">
        <f t="shared" ref="DF71" si="314">DE71/DD71*1000</f>
        <v>56666.666666666657</v>
      </c>
      <c r="DG71" s="58">
        <v>0</v>
      </c>
      <c r="DH71" s="13">
        <v>0</v>
      </c>
      <c r="DI71" s="57">
        <v>0</v>
      </c>
      <c r="DJ71" s="58">
        <v>0</v>
      </c>
      <c r="DK71" s="13">
        <v>0</v>
      </c>
      <c r="DL71" s="57">
        <v>0</v>
      </c>
      <c r="DM71" s="58">
        <v>0</v>
      </c>
      <c r="DN71" s="13">
        <v>0</v>
      </c>
      <c r="DO71" s="57">
        <v>0</v>
      </c>
      <c r="DP71" s="58">
        <v>0</v>
      </c>
      <c r="DQ71" s="13">
        <v>0</v>
      </c>
      <c r="DR71" s="57">
        <v>0</v>
      </c>
      <c r="DS71" s="58">
        <v>0</v>
      </c>
      <c r="DT71" s="13">
        <v>0</v>
      </c>
      <c r="DU71" s="57">
        <v>0</v>
      </c>
      <c r="DV71" s="58">
        <v>219.54</v>
      </c>
      <c r="DW71" s="13">
        <v>3223.18</v>
      </c>
      <c r="DX71" s="57">
        <f>DW71/DV71*1000</f>
        <v>14681.515896875284</v>
      </c>
      <c r="DY71" s="58">
        <v>0</v>
      </c>
      <c r="DZ71" s="13">
        <v>0</v>
      </c>
      <c r="EA71" s="57">
        <v>0</v>
      </c>
      <c r="EB71" s="58">
        <v>0</v>
      </c>
      <c r="EC71" s="13">
        <v>0</v>
      </c>
      <c r="ED71" s="57">
        <v>0</v>
      </c>
      <c r="EE71" s="58">
        <v>0</v>
      </c>
      <c r="EF71" s="13">
        <v>0</v>
      </c>
      <c r="EG71" s="57">
        <v>0</v>
      </c>
      <c r="EH71" s="11">
        <f t="shared" ref="EH71:EH83" si="315">C71+F71+O71+R71+U71+X71+AG71+AJ71+AP71+AS71+AV71+AY71+BB71+BK71+BW71+BZ71+CC71+CI71+CR71+CX71+DD71+DJ71+DM71+DP71+DS71+DV71+EE71+BE71+DG71+I71</f>
        <v>567.11400000000003</v>
      </c>
      <c r="EI71" s="17">
        <f t="shared" ref="EI71:EI83" si="316">D71+G71+P71+S71+V71+Y71+AH71+AK71+AQ71+AT71+AW71+AZ71+BC71+BL71+BX71+CA71+CD71+CJ71+CS71+CY71+DE71+DK71+DN71+DQ71+DT71+DW71+EF71+BF71+DH71+J71</f>
        <v>8962.17</v>
      </c>
      <c r="EJ71" s="6"/>
      <c r="EK71" s="9"/>
      <c r="EL71" s="6"/>
      <c r="EM71" s="6"/>
      <c r="EN71" s="6"/>
      <c r="EO71" s="9"/>
      <c r="EP71" s="6"/>
      <c r="EQ71" s="6"/>
      <c r="ER71" s="1"/>
      <c r="ES71" s="2"/>
      <c r="ET71" s="1"/>
      <c r="EU71" s="1"/>
      <c r="EV71" s="1"/>
      <c r="EW71" s="2"/>
      <c r="EX71" s="1"/>
      <c r="EY71" s="1"/>
      <c r="EZ71" s="1"/>
      <c r="FA71" s="2"/>
      <c r="FB71" s="1"/>
      <c r="FC71" s="1"/>
      <c r="FD71" s="1"/>
      <c r="FE71" s="2"/>
      <c r="FF71" s="1"/>
      <c r="FG71" s="1"/>
      <c r="FH71" s="1"/>
      <c r="FI71" s="2"/>
      <c r="FJ71" s="1"/>
      <c r="FK71" s="1"/>
      <c r="FL71" s="1"/>
      <c r="FM71" s="2"/>
      <c r="FN71" s="1"/>
      <c r="FO71" s="1"/>
      <c r="FP71" s="1"/>
      <c r="FQ71" s="2"/>
      <c r="FR71" s="1"/>
      <c r="FS71" s="1"/>
      <c r="FT71" s="1"/>
      <c r="FU71" s="2"/>
      <c r="FV71" s="1"/>
      <c r="FW71" s="1"/>
      <c r="FX71" s="1"/>
      <c r="FY71" s="2"/>
      <c r="FZ71" s="1"/>
      <c r="GA71" s="1"/>
      <c r="GB71" s="1"/>
    </row>
    <row r="72" spans="1:259" x14ac:dyDescent="0.3">
      <c r="A72" s="72">
        <v>2014</v>
      </c>
      <c r="B72" s="73" t="s">
        <v>6</v>
      </c>
      <c r="C72" s="84">
        <v>425.53</v>
      </c>
      <c r="D72" s="19">
        <v>6675.29</v>
      </c>
      <c r="E72" s="57">
        <f t="shared" ref="E72:E82" si="317">D72/C72*1000</f>
        <v>15687.002091509414</v>
      </c>
      <c r="F72" s="58">
        <v>0</v>
      </c>
      <c r="G72" s="13">
        <v>0</v>
      </c>
      <c r="H72" s="57">
        <v>0</v>
      </c>
      <c r="I72" s="58">
        <v>0</v>
      </c>
      <c r="J72" s="13">
        <v>0</v>
      </c>
      <c r="K72" s="57">
        <v>0</v>
      </c>
      <c r="L72" s="58">
        <v>0</v>
      </c>
      <c r="M72" s="13">
        <v>0</v>
      </c>
      <c r="N72" s="57">
        <v>0</v>
      </c>
      <c r="O72" s="58">
        <v>0</v>
      </c>
      <c r="P72" s="13">
        <v>0</v>
      </c>
      <c r="Q72" s="57">
        <v>0</v>
      </c>
      <c r="R72" s="84">
        <v>14</v>
      </c>
      <c r="S72" s="19">
        <v>247.08</v>
      </c>
      <c r="T72" s="57">
        <f t="shared" ref="T72:T82" si="318">S72/R72*1000</f>
        <v>17648.571428571431</v>
      </c>
      <c r="U72" s="58">
        <v>0</v>
      </c>
      <c r="V72" s="13">
        <v>0</v>
      </c>
      <c r="W72" s="57">
        <v>0</v>
      </c>
      <c r="X72" s="58">
        <v>0</v>
      </c>
      <c r="Y72" s="13">
        <v>0</v>
      </c>
      <c r="Z72" s="57">
        <v>0</v>
      </c>
      <c r="AA72" s="58">
        <v>0</v>
      </c>
      <c r="AB72" s="13">
        <v>0</v>
      </c>
      <c r="AC72" s="57">
        <v>0</v>
      </c>
      <c r="AD72" s="58">
        <v>0</v>
      </c>
      <c r="AE72" s="13">
        <v>0</v>
      </c>
      <c r="AF72" s="57">
        <f t="shared" si="308"/>
        <v>0</v>
      </c>
      <c r="AG72" s="58">
        <v>0</v>
      </c>
      <c r="AH72" s="13">
        <v>0</v>
      </c>
      <c r="AI72" s="57">
        <v>0</v>
      </c>
      <c r="AJ72" s="58">
        <v>0</v>
      </c>
      <c r="AK72" s="13">
        <v>0</v>
      </c>
      <c r="AL72" s="57">
        <v>0</v>
      </c>
      <c r="AM72" s="58">
        <v>0</v>
      </c>
      <c r="AN72" s="13">
        <v>0</v>
      </c>
      <c r="AO72" s="57">
        <v>0</v>
      </c>
      <c r="AP72" s="58">
        <v>0</v>
      </c>
      <c r="AQ72" s="13">
        <v>0</v>
      </c>
      <c r="AR72" s="57">
        <v>0</v>
      </c>
      <c r="AS72" s="84">
        <v>0.1</v>
      </c>
      <c r="AT72" s="19">
        <v>2.84</v>
      </c>
      <c r="AU72" s="57">
        <f t="shared" ref="AU72:AU82" si="319">AT72/AS72*1000</f>
        <v>28400</v>
      </c>
      <c r="AV72" s="58">
        <v>0</v>
      </c>
      <c r="AW72" s="13">
        <v>0</v>
      </c>
      <c r="AX72" s="57">
        <v>0</v>
      </c>
      <c r="AY72" s="58">
        <v>0</v>
      </c>
      <c r="AZ72" s="13">
        <v>0</v>
      </c>
      <c r="BA72" s="57">
        <v>0</v>
      </c>
      <c r="BB72" s="58">
        <v>0</v>
      </c>
      <c r="BC72" s="13">
        <v>0</v>
      </c>
      <c r="BD72" s="57">
        <v>0</v>
      </c>
      <c r="BE72" s="58">
        <v>0</v>
      </c>
      <c r="BF72" s="13">
        <v>0</v>
      </c>
      <c r="BG72" s="57">
        <v>0</v>
      </c>
      <c r="BH72" s="58">
        <v>0</v>
      </c>
      <c r="BI72" s="13">
        <v>0</v>
      </c>
      <c r="BJ72" s="57">
        <f t="shared" si="310"/>
        <v>0</v>
      </c>
      <c r="BK72" s="58">
        <v>0</v>
      </c>
      <c r="BL72" s="13">
        <v>0</v>
      </c>
      <c r="BM72" s="57">
        <v>0</v>
      </c>
      <c r="BN72" s="58">
        <v>0</v>
      </c>
      <c r="BO72" s="13">
        <v>0</v>
      </c>
      <c r="BP72" s="57">
        <v>0</v>
      </c>
      <c r="BQ72" s="58">
        <v>0</v>
      </c>
      <c r="BR72" s="13">
        <v>0</v>
      </c>
      <c r="BS72" s="57">
        <f t="shared" si="311"/>
        <v>0</v>
      </c>
      <c r="BT72" s="58">
        <v>0</v>
      </c>
      <c r="BU72" s="13">
        <v>0</v>
      </c>
      <c r="BV72" s="57">
        <v>0</v>
      </c>
      <c r="BW72" s="58">
        <v>0</v>
      </c>
      <c r="BX72" s="13">
        <v>0</v>
      </c>
      <c r="BY72" s="57">
        <v>0</v>
      </c>
      <c r="BZ72" s="58">
        <v>0</v>
      </c>
      <c r="CA72" s="13">
        <v>0</v>
      </c>
      <c r="CB72" s="57">
        <v>0</v>
      </c>
      <c r="CC72" s="58">
        <v>0</v>
      </c>
      <c r="CD72" s="13">
        <v>0</v>
      </c>
      <c r="CE72" s="57">
        <v>0</v>
      </c>
      <c r="CF72" s="58">
        <v>0</v>
      </c>
      <c r="CG72" s="13">
        <v>0</v>
      </c>
      <c r="CH72" s="57">
        <v>0</v>
      </c>
      <c r="CI72" s="84">
        <v>4.83</v>
      </c>
      <c r="CJ72" s="19">
        <v>183.05</v>
      </c>
      <c r="CK72" s="57">
        <f t="shared" ref="CK72:CK78" si="320">CJ72/CI72*1000</f>
        <v>37898.55072463768</v>
      </c>
      <c r="CL72" s="58">
        <v>0</v>
      </c>
      <c r="CM72" s="13">
        <v>0</v>
      </c>
      <c r="CN72" s="57">
        <v>0</v>
      </c>
      <c r="CO72" s="58">
        <v>0</v>
      </c>
      <c r="CP72" s="13">
        <v>0</v>
      </c>
      <c r="CQ72" s="57">
        <f t="shared" si="313"/>
        <v>0</v>
      </c>
      <c r="CR72" s="58">
        <v>0</v>
      </c>
      <c r="CS72" s="13">
        <v>0</v>
      </c>
      <c r="CT72" s="57">
        <v>0</v>
      </c>
      <c r="CU72" s="58"/>
      <c r="CV72" s="13"/>
      <c r="CW72" s="57"/>
      <c r="CX72" s="58">
        <v>0</v>
      </c>
      <c r="CY72" s="13">
        <v>0</v>
      </c>
      <c r="CZ72" s="57">
        <v>0</v>
      </c>
      <c r="DA72" s="58">
        <v>0</v>
      </c>
      <c r="DB72" s="13">
        <v>0</v>
      </c>
      <c r="DC72" s="57">
        <v>0</v>
      </c>
      <c r="DD72" s="84">
        <v>2E-3</v>
      </c>
      <c r="DE72" s="19">
        <v>1.27</v>
      </c>
      <c r="DF72" s="57">
        <f t="shared" ref="DF72:DF82" si="321">DE72/DD72*1000</f>
        <v>635000</v>
      </c>
      <c r="DG72" s="58">
        <v>0</v>
      </c>
      <c r="DH72" s="13">
        <v>0</v>
      </c>
      <c r="DI72" s="57">
        <v>0</v>
      </c>
      <c r="DJ72" s="58">
        <v>0</v>
      </c>
      <c r="DK72" s="13">
        <v>0</v>
      </c>
      <c r="DL72" s="57">
        <v>0</v>
      </c>
      <c r="DM72" s="58">
        <v>0</v>
      </c>
      <c r="DN72" s="13">
        <v>0</v>
      </c>
      <c r="DO72" s="57">
        <v>0</v>
      </c>
      <c r="DP72" s="58">
        <v>0</v>
      </c>
      <c r="DQ72" s="13">
        <v>0</v>
      </c>
      <c r="DR72" s="57">
        <v>0</v>
      </c>
      <c r="DS72" s="58">
        <v>0</v>
      </c>
      <c r="DT72" s="13">
        <v>0</v>
      </c>
      <c r="DU72" s="57">
        <v>0</v>
      </c>
      <c r="DV72" s="84">
        <v>1E-3</v>
      </c>
      <c r="DW72" s="19">
        <v>0.16</v>
      </c>
      <c r="DX72" s="57">
        <f t="shared" ref="DX72:DX81" si="322">DW72/DV72*1000</f>
        <v>160000</v>
      </c>
      <c r="DY72" s="58">
        <v>0</v>
      </c>
      <c r="DZ72" s="13">
        <v>0</v>
      </c>
      <c r="EA72" s="57">
        <v>0</v>
      </c>
      <c r="EB72" s="58">
        <v>0</v>
      </c>
      <c r="EC72" s="13">
        <v>0</v>
      </c>
      <c r="ED72" s="57">
        <v>0</v>
      </c>
      <c r="EE72" s="58">
        <v>0</v>
      </c>
      <c r="EF72" s="13">
        <v>0</v>
      </c>
      <c r="EG72" s="57">
        <v>0</v>
      </c>
      <c r="EH72" s="11">
        <f t="shared" si="315"/>
        <v>444.46299999999997</v>
      </c>
      <c r="EI72" s="17">
        <f t="shared" si="316"/>
        <v>7109.6900000000005</v>
      </c>
      <c r="EJ72" s="6"/>
      <c r="EK72" s="9"/>
      <c r="EL72" s="6"/>
      <c r="EM72" s="6"/>
      <c r="EN72" s="6"/>
      <c r="EO72" s="9"/>
      <c r="EP72" s="6"/>
      <c r="EQ72" s="6"/>
      <c r="ER72" s="1"/>
      <c r="ES72" s="2"/>
      <c r="ET72" s="1"/>
      <c r="EU72" s="1"/>
      <c r="EV72" s="1"/>
      <c r="EW72" s="2"/>
      <c r="EX72" s="1"/>
      <c r="EY72" s="1"/>
      <c r="EZ72" s="1"/>
      <c r="FA72" s="2"/>
      <c r="FB72" s="1"/>
      <c r="FC72" s="1"/>
      <c r="FD72" s="1"/>
      <c r="FE72" s="2"/>
      <c r="FF72" s="1"/>
      <c r="FG72" s="1"/>
      <c r="FH72" s="1"/>
      <c r="FI72" s="2"/>
      <c r="FJ72" s="1"/>
      <c r="FK72" s="1"/>
      <c r="FL72" s="1"/>
      <c r="FM72" s="2"/>
      <c r="FN72" s="1"/>
      <c r="FO72" s="1"/>
      <c r="FP72" s="1"/>
      <c r="FQ72" s="2"/>
      <c r="FR72" s="1"/>
      <c r="FS72" s="1"/>
      <c r="FT72" s="1"/>
      <c r="FU72" s="2"/>
      <c r="FV72" s="1"/>
      <c r="FW72" s="1"/>
      <c r="FX72" s="1"/>
      <c r="FY72" s="2"/>
      <c r="FZ72" s="1"/>
      <c r="GA72" s="1"/>
      <c r="GB72" s="1"/>
    </row>
    <row r="73" spans="1:259" x14ac:dyDescent="0.3">
      <c r="A73" s="72">
        <v>2014</v>
      </c>
      <c r="B73" s="73" t="s">
        <v>7</v>
      </c>
      <c r="C73" s="84">
        <v>125.18</v>
      </c>
      <c r="D73" s="19">
        <v>2144.7399999999998</v>
      </c>
      <c r="E73" s="57">
        <f t="shared" si="317"/>
        <v>17133.248122703302</v>
      </c>
      <c r="F73" s="58">
        <v>0</v>
      </c>
      <c r="G73" s="13">
        <v>0</v>
      </c>
      <c r="H73" s="57">
        <v>0</v>
      </c>
      <c r="I73" s="58">
        <v>0</v>
      </c>
      <c r="J73" s="13">
        <v>0</v>
      </c>
      <c r="K73" s="57">
        <v>0</v>
      </c>
      <c r="L73" s="58">
        <v>0</v>
      </c>
      <c r="M73" s="13">
        <v>0</v>
      </c>
      <c r="N73" s="57">
        <v>0</v>
      </c>
      <c r="O73" s="58">
        <v>0</v>
      </c>
      <c r="P73" s="13">
        <v>0</v>
      </c>
      <c r="Q73" s="57">
        <v>0</v>
      </c>
      <c r="R73" s="84">
        <v>7</v>
      </c>
      <c r="S73" s="19">
        <v>91.83</v>
      </c>
      <c r="T73" s="57">
        <f t="shared" si="318"/>
        <v>13118.571428571428</v>
      </c>
      <c r="U73" s="58">
        <v>0</v>
      </c>
      <c r="V73" s="13">
        <v>0</v>
      </c>
      <c r="W73" s="57">
        <v>0</v>
      </c>
      <c r="X73" s="58">
        <v>0</v>
      </c>
      <c r="Y73" s="13">
        <v>0</v>
      </c>
      <c r="Z73" s="57">
        <v>0</v>
      </c>
      <c r="AA73" s="58">
        <v>0</v>
      </c>
      <c r="AB73" s="13">
        <v>0</v>
      </c>
      <c r="AC73" s="57">
        <v>0</v>
      </c>
      <c r="AD73" s="58">
        <v>0</v>
      </c>
      <c r="AE73" s="13">
        <v>0</v>
      </c>
      <c r="AF73" s="57">
        <f t="shared" si="308"/>
        <v>0</v>
      </c>
      <c r="AG73" s="58">
        <v>0</v>
      </c>
      <c r="AH73" s="13">
        <v>0</v>
      </c>
      <c r="AI73" s="57">
        <v>0</v>
      </c>
      <c r="AJ73" s="58">
        <v>0</v>
      </c>
      <c r="AK73" s="13">
        <v>0</v>
      </c>
      <c r="AL73" s="57">
        <v>0</v>
      </c>
      <c r="AM73" s="58">
        <v>0</v>
      </c>
      <c r="AN73" s="13">
        <v>0</v>
      </c>
      <c r="AO73" s="57">
        <v>0</v>
      </c>
      <c r="AP73" s="58">
        <v>0</v>
      </c>
      <c r="AQ73" s="13">
        <v>0</v>
      </c>
      <c r="AR73" s="57">
        <v>0</v>
      </c>
      <c r="AS73" s="84">
        <v>0.18</v>
      </c>
      <c r="AT73" s="19">
        <v>5.29</v>
      </c>
      <c r="AU73" s="57">
        <f t="shared" si="319"/>
        <v>29388.888888888891</v>
      </c>
      <c r="AV73" s="58">
        <v>0</v>
      </c>
      <c r="AW73" s="13">
        <v>0</v>
      </c>
      <c r="AX73" s="57">
        <v>0</v>
      </c>
      <c r="AY73" s="58">
        <v>0</v>
      </c>
      <c r="AZ73" s="13">
        <v>0</v>
      </c>
      <c r="BA73" s="57">
        <v>0</v>
      </c>
      <c r="BB73" s="58">
        <v>0</v>
      </c>
      <c r="BC73" s="13">
        <v>0</v>
      </c>
      <c r="BD73" s="57">
        <v>0</v>
      </c>
      <c r="BE73" s="84">
        <v>1E-3</v>
      </c>
      <c r="BF73" s="19">
        <v>0.02</v>
      </c>
      <c r="BG73" s="57">
        <f t="shared" ref="BG73" si="323">BF73/BE73*1000</f>
        <v>20000</v>
      </c>
      <c r="BH73" s="58">
        <v>0</v>
      </c>
      <c r="BI73" s="13">
        <v>0</v>
      </c>
      <c r="BJ73" s="57">
        <f t="shared" si="310"/>
        <v>0</v>
      </c>
      <c r="BK73" s="58">
        <v>0</v>
      </c>
      <c r="BL73" s="13">
        <v>0</v>
      </c>
      <c r="BM73" s="57">
        <v>0</v>
      </c>
      <c r="BN73" s="58">
        <v>0</v>
      </c>
      <c r="BO73" s="13">
        <v>0</v>
      </c>
      <c r="BP73" s="57">
        <v>0</v>
      </c>
      <c r="BQ73" s="58">
        <v>0</v>
      </c>
      <c r="BR73" s="13">
        <v>0</v>
      </c>
      <c r="BS73" s="57">
        <f t="shared" si="311"/>
        <v>0</v>
      </c>
      <c r="BT73" s="58">
        <v>0</v>
      </c>
      <c r="BU73" s="13">
        <v>0</v>
      </c>
      <c r="BV73" s="57">
        <v>0</v>
      </c>
      <c r="BW73" s="58">
        <v>0</v>
      </c>
      <c r="BX73" s="13">
        <v>0</v>
      </c>
      <c r="BY73" s="57">
        <v>0</v>
      </c>
      <c r="BZ73" s="58">
        <v>0</v>
      </c>
      <c r="CA73" s="13">
        <v>0</v>
      </c>
      <c r="CB73" s="57">
        <v>0</v>
      </c>
      <c r="CC73" s="58">
        <v>0</v>
      </c>
      <c r="CD73" s="13">
        <v>0</v>
      </c>
      <c r="CE73" s="57">
        <v>0</v>
      </c>
      <c r="CF73" s="58">
        <v>0</v>
      </c>
      <c r="CG73" s="13">
        <v>0</v>
      </c>
      <c r="CH73" s="57">
        <v>0</v>
      </c>
      <c r="CI73" s="84">
        <v>7.3760000000000003</v>
      </c>
      <c r="CJ73" s="19">
        <v>236.07</v>
      </c>
      <c r="CK73" s="57">
        <f t="shared" si="320"/>
        <v>32005.151843817785</v>
      </c>
      <c r="CL73" s="58">
        <v>0</v>
      </c>
      <c r="CM73" s="13">
        <v>0</v>
      </c>
      <c r="CN73" s="57">
        <v>0</v>
      </c>
      <c r="CO73" s="58">
        <v>0</v>
      </c>
      <c r="CP73" s="13">
        <v>0</v>
      </c>
      <c r="CQ73" s="57">
        <f t="shared" si="313"/>
        <v>0</v>
      </c>
      <c r="CR73" s="58">
        <v>0</v>
      </c>
      <c r="CS73" s="13">
        <v>0</v>
      </c>
      <c r="CT73" s="57">
        <v>0</v>
      </c>
      <c r="CU73" s="84"/>
      <c r="CV73" s="19"/>
      <c r="CW73" s="57"/>
      <c r="CX73" s="84">
        <v>2.0699999999999998</v>
      </c>
      <c r="CY73" s="19">
        <v>264.05</v>
      </c>
      <c r="CZ73" s="57">
        <f t="shared" ref="CZ73:CZ82" si="324">CY73/CX73*1000</f>
        <v>127560.38647342997</v>
      </c>
      <c r="DA73" s="58">
        <v>0</v>
      </c>
      <c r="DB73" s="13">
        <v>0</v>
      </c>
      <c r="DC73" s="57">
        <v>0</v>
      </c>
      <c r="DD73" s="84">
        <v>0.318</v>
      </c>
      <c r="DE73" s="19">
        <v>3.32</v>
      </c>
      <c r="DF73" s="57">
        <f t="shared" si="321"/>
        <v>10440.251572327043</v>
      </c>
      <c r="DG73" s="84">
        <v>3.4000000000000002E-2</v>
      </c>
      <c r="DH73" s="19">
        <v>1.34</v>
      </c>
      <c r="DI73" s="57">
        <f t="shared" ref="DI73" si="325">DH73/DG73*1000</f>
        <v>39411.764705882357</v>
      </c>
      <c r="DJ73" s="58">
        <v>5.9130000000000003</v>
      </c>
      <c r="DK73" s="13">
        <v>319.64999999999998</v>
      </c>
      <c r="DL73" s="57">
        <f t="shared" ref="DL73:DL82" si="326">DK73/DJ73*1000</f>
        <v>54058.853373921862</v>
      </c>
      <c r="DM73" s="58">
        <v>0</v>
      </c>
      <c r="DN73" s="13">
        <v>0</v>
      </c>
      <c r="DO73" s="57">
        <v>0</v>
      </c>
      <c r="DP73" s="58">
        <v>0</v>
      </c>
      <c r="DQ73" s="13">
        <v>0</v>
      </c>
      <c r="DR73" s="57">
        <v>0</v>
      </c>
      <c r="DS73" s="58">
        <v>0</v>
      </c>
      <c r="DT73" s="13">
        <v>0</v>
      </c>
      <c r="DU73" s="57">
        <v>0</v>
      </c>
      <c r="DV73" s="84">
        <v>0</v>
      </c>
      <c r="DW73" s="19">
        <v>0</v>
      </c>
      <c r="DX73" s="57">
        <v>0</v>
      </c>
      <c r="DY73" s="58">
        <v>0</v>
      </c>
      <c r="DZ73" s="13">
        <v>0</v>
      </c>
      <c r="EA73" s="57">
        <v>0</v>
      </c>
      <c r="EB73" s="58">
        <v>0</v>
      </c>
      <c r="EC73" s="13">
        <v>0</v>
      </c>
      <c r="ED73" s="57">
        <v>0</v>
      </c>
      <c r="EE73" s="58">
        <v>0</v>
      </c>
      <c r="EF73" s="13">
        <v>0</v>
      </c>
      <c r="EG73" s="57">
        <v>0</v>
      </c>
      <c r="EH73" s="11">
        <f t="shared" si="315"/>
        <v>148.07200000000003</v>
      </c>
      <c r="EI73" s="17">
        <f t="shared" si="316"/>
        <v>3066.3100000000004</v>
      </c>
      <c r="EJ73" s="6"/>
      <c r="EK73" s="9"/>
      <c r="EL73" s="6"/>
      <c r="EM73" s="6"/>
      <c r="EN73" s="6"/>
      <c r="EO73" s="9"/>
      <c r="EP73" s="6"/>
      <c r="EQ73" s="6"/>
      <c r="ER73" s="1"/>
      <c r="ES73" s="2"/>
      <c r="ET73" s="1"/>
      <c r="EU73" s="1"/>
      <c r="EV73" s="1"/>
      <c r="EW73" s="2"/>
      <c r="EX73" s="1"/>
      <c r="EY73" s="1"/>
      <c r="EZ73" s="1"/>
      <c r="FA73" s="2"/>
      <c r="FB73" s="1"/>
      <c r="FC73" s="1"/>
      <c r="FD73" s="1"/>
      <c r="FE73" s="2"/>
      <c r="FF73" s="1"/>
      <c r="FG73" s="1"/>
      <c r="FH73" s="1"/>
      <c r="FI73" s="2"/>
      <c r="FJ73" s="1"/>
      <c r="FK73" s="1"/>
      <c r="FL73" s="1"/>
      <c r="FM73" s="2"/>
      <c r="FN73" s="1"/>
      <c r="FO73" s="1"/>
      <c r="FP73" s="1"/>
      <c r="FQ73" s="2"/>
      <c r="FR73" s="1"/>
      <c r="FS73" s="1"/>
      <c r="FT73" s="1"/>
      <c r="FU73" s="2"/>
      <c r="FV73" s="1"/>
      <c r="FW73" s="1"/>
      <c r="FX73" s="1"/>
      <c r="FY73" s="2"/>
      <c r="FZ73" s="1"/>
      <c r="GA73" s="1"/>
      <c r="GB73" s="1"/>
    </row>
    <row r="74" spans="1:259" x14ac:dyDescent="0.3">
      <c r="A74" s="72">
        <v>2014</v>
      </c>
      <c r="B74" s="73" t="s">
        <v>8</v>
      </c>
      <c r="C74" s="58">
        <v>0</v>
      </c>
      <c r="D74" s="13">
        <v>0</v>
      </c>
      <c r="E74" s="57">
        <v>0</v>
      </c>
      <c r="F74" s="58">
        <v>0</v>
      </c>
      <c r="G74" s="13">
        <v>0</v>
      </c>
      <c r="H74" s="57">
        <v>0</v>
      </c>
      <c r="I74" s="58">
        <v>0</v>
      </c>
      <c r="J74" s="13">
        <v>0</v>
      </c>
      <c r="K74" s="57">
        <v>0</v>
      </c>
      <c r="L74" s="58">
        <v>0</v>
      </c>
      <c r="M74" s="13">
        <v>0</v>
      </c>
      <c r="N74" s="57">
        <v>0</v>
      </c>
      <c r="O74" s="58">
        <v>0</v>
      </c>
      <c r="P74" s="13">
        <v>0</v>
      </c>
      <c r="Q74" s="57">
        <v>0</v>
      </c>
      <c r="R74" s="84">
        <v>12.170999999999999</v>
      </c>
      <c r="S74" s="19">
        <v>297.17</v>
      </c>
      <c r="T74" s="57">
        <f t="shared" si="318"/>
        <v>24416.235313450004</v>
      </c>
      <c r="U74" s="58">
        <v>0</v>
      </c>
      <c r="V74" s="13">
        <v>0</v>
      </c>
      <c r="W74" s="57">
        <v>0</v>
      </c>
      <c r="X74" s="58">
        <v>0</v>
      </c>
      <c r="Y74" s="13">
        <v>0</v>
      </c>
      <c r="Z74" s="57">
        <v>0</v>
      </c>
      <c r="AA74" s="58">
        <v>0</v>
      </c>
      <c r="AB74" s="13">
        <v>0</v>
      </c>
      <c r="AC74" s="57">
        <v>0</v>
      </c>
      <c r="AD74" s="84">
        <v>0</v>
      </c>
      <c r="AE74" s="19">
        <v>0</v>
      </c>
      <c r="AF74" s="57">
        <f t="shared" si="308"/>
        <v>0</v>
      </c>
      <c r="AG74" s="84">
        <v>1E-3</v>
      </c>
      <c r="AH74" s="19">
        <v>0.13</v>
      </c>
      <c r="AI74" s="57">
        <f t="shared" ref="AI74:AI81" si="327">AH74/AG74*1000</f>
        <v>130000</v>
      </c>
      <c r="AJ74" s="58">
        <v>0</v>
      </c>
      <c r="AK74" s="13">
        <v>0</v>
      </c>
      <c r="AL74" s="57">
        <v>0</v>
      </c>
      <c r="AM74" s="58">
        <v>0</v>
      </c>
      <c r="AN74" s="13">
        <v>0</v>
      </c>
      <c r="AO74" s="57">
        <v>0</v>
      </c>
      <c r="AP74" s="58">
        <v>0</v>
      </c>
      <c r="AQ74" s="13">
        <v>0</v>
      </c>
      <c r="AR74" s="57">
        <v>0</v>
      </c>
      <c r="AS74" s="84">
        <v>0.1</v>
      </c>
      <c r="AT74" s="19">
        <v>2.1</v>
      </c>
      <c r="AU74" s="57">
        <f t="shared" si="319"/>
        <v>21000</v>
      </c>
      <c r="AV74" s="58">
        <v>0</v>
      </c>
      <c r="AW74" s="13">
        <v>0</v>
      </c>
      <c r="AX74" s="57">
        <v>0</v>
      </c>
      <c r="AY74" s="58">
        <v>0</v>
      </c>
      <c r="AZ74" s="13">
        <v>0</v>
      </c>
      <c r="BA74" s="57">
        <v>0</v>
      </c>
      <c r="BB74" s="58">
        <v>0</v>
      </c>
      <c r="BC74" s="13">
        <v>0</v>
      </c>
      <c r="BD74" s="57">
        <v>0</v>
      </c>
      <c r="BE74" s="84">
        <v>0</v>
      </c>
      <c r="BF74" s="19">
        <v>0</v>
      </c>
      <c r="BG74" s="57">
        <v>0</v>
      </c>
      <c r="BH74" s="58">
        <v>0</v>
      </c>
      <c r="BI74" s="13">
        <v>0</v>
      </c>
      <c r="BJ74" s="57">
        <f t="shared" si="310"/>
        <v>0</v>
      </c>
      <c r="BK74" s="58">
        <v>0</v>
      </c>
      <c r="BL74" s="13">
        <v>0</v>
      </c>
      <c r="BM74" s="57">
        <v>0</v>
      </c>
      <c r="BN74" s="58">
        <v>0</v>
      </c>
      <c r="BO74" s="13">
        <v>0</v>
      </c>
      <c r="BP74" s="57">
        <v>0</v>
      </c>
      <c r="BQ74" s="58">
        <v>0</v>
      </c>
      <c r="BR74" s="13">
        <v>0</v>
      </c>
      <c r="BS74" s="57">
        <f t="shared" si="311"/>
        <v>0</v>
      </c>
      <c r="BT74" s="58">
        <v>0</v>
      </c>
      <c r="BU74" s="13">
        <v>0</v>
      </c>
      <c r="BV74" s="57">
        <v>0</v>
      </c>
      <c r="BW74" s="58">
        <v>0</v>
      </c>
      <c r="BX74" s="13">
        <v>0</v>
      </c>
      <c r="BY74" s="57">
        <v>0</v>
      </c>
      <c r="BZ74" s="58">
        <v>0</v>
      </c>
      <c r="CA74" s="13">
        <v>0</v>
      </c>
      <c r="CB74" s="57">
        <v>0</v>
      </c>
      <c r="CC74" s="58">
        <v>0</v>
      </c>
      <c r="CD74" s="13">
        <v>0</v>
      </c>
      <c r="CE74" s="57">
        <v>0</v>
      </c>
      <c r="CF74" s="58">
        <v>0</v>
      </c>
      <c r="CG74" s="13">
        <v>0</v>
      </c>
      <c r="CH74" s="57">
        <v>0</v>
      </c>
      <c r="CI74" s="58">
        <v>0</v>
      </c>
      <c r="CJ74" s="13">
        <v>0</v>
      </c>
      <c r="CK74" s="57">
        <v>0</v>
      </c>
      <c r="CL74" s="58">
        <v>0</v>
      </c>
      <c r="CM74" s="13">
        <v>0</v>
      </c>
      <c r="CN74" s="57">
        <v>0</v>
      </c>
      <c r="CO74" s="58">
        <v>0</v>
      </c>
      <c r="CP74" s="13">
        <v>0</v>
      </c>
      <c r="CQ74" s="57">
        <f t="shared" si="313"/>
        <v>0</v>
      </c>
      <c r="CR74" s="58">
        <v>0</v>
      </c>
      <c r="CS74" s="13">
        <v>0</v>
      </c>
      <c r="CT74" s="57">
        <v>0</v>
      </c>
      <c r="CU74" s="84"/>
      <c r="CV74" s="19"/>
      <c r="CW74" s="57"/>
      <c r="CX74" s="84">
        <v>2</v>
      </c>
      <c r="CY74" s="19">
        <v>262.38</v>
      </c>
      <c r="CZ74" s="57">
        <f t="shared" si="324"/>
        <v>131190</v>
      </c>
      <c r="DA74" s="58">
        <v>0</v>
      </c>
      <c r="DB74" s="13">
        <v>0</v>
      </c>
      <c r="DC74" s="57">
        <v>0</v>
      </c>
      <c r="DD74" s="58">
        <v>0</v>
      </c>
      <c r="DE74" s="13">
        <v>0</v>
      </c>
      <c r="DF74" s="57">
        <v>0</v>
      </c>
      <c r="DG74" s="58">
        <v>0</v>
      </c>
      <c r="DH74" s="13">
        <v>0</v>
      </c>
      <c r="DI74" s="57">
        <v>0</v>
      </c>
      <c r="DJ74" s="58">
        <v>0</v>
      </c>
      <c r="DK74" s="13">
        <v>0</v>
      </c>
      <c r="DL74" s="57">
        <v>0</v>
      </c>
      <c r="DM74" s="58">
        <v>0</v>
      </c>
      <c r="DN74" s="13">
        <v>0</v>
      </c>
      <c r="DO74" s="57">
        <v>0</v>
      </c>
      <c r="DP74" s="58">
        <v>0</v>
      </c>
      <c r="DQ74" s="13">
        <v>0</v>
      </c>
      <c r="DR74" s="57">
        <v>0</v>
      </c>
      <c r="DS74" s="58">
        <v>0</v>
      </c>
      <c r="DT74" s="13">
        <v>0</v>
      </c>
      <c r="DU74" s="57">
        <v>0</v>
      </c>
      <c r="DV74" s="84">
        <v>0</v>
      </c>
      <c r="DW74" s="19">
        <v>0</v>
      </c>
      <c r="DX74" s="57">
        <v>0</v>
      </c>
      <c r="DY74" s="58">
        <v>0</v>
      </c>
      <c r="DZ74" s="13">
        <v>0</v>
      </c>
      <c r="EA74" s="57">
        <v>0</v>
      </c>
      <c r="EB74" s="58">
        <v>0</v>
      </c>
      <c r="EC74" s="13">
        <v>0</v>
      </c>
      <c r="ED74" s="57">
        <v>0</v>
      </c>
      <c r="EE74" s="58">
        <v>0</v>
      </c>
      <c r="EF74" s="13">
        <v>0</v>
      </c>
      <c r="EG74" s="57">
        <v>0</v>
      </c>
      <c r="EH74" s="11">
        <f t="shared" si="315"/>
        <v>14.271999999999998</v>
      </c>
      <c r="EI74" s="17">
        <f t="shared" si="316"/>
        <v>561.78</v>
      </c>
      <c r="EJ74" s="6"/>
      <c r="EK74" s="9"/>
      <c r="EL74" s="6"/>
      <c r="EM74" s="6"/>
      <c r="EN74" s="6"/>
      <c r="EO74" s="9"/>
      <c r="EP74" s="6"/>
      <c r="EQ74" s="6"/>
      <c r="ER74" s="1"/>
      <c r="ES74" s="2"/>
      <c r="ET74" s="1"/>
      <c r="EU74" s="1"/>
      <c r="EV74" s="1"/>
      <c r="EW74" s="2"/>
      <c r="EX74" s="1"/>
      <c r="EY74" s="1"/>
      <c r="EZ74" s="1"/>
      <c r="FA74" s="2"/>
      <c r="FB74" s="1"/>
      <c r="FC74" s="1"/>
      <c r="FD74" s="1"/>
      <c r="FE74" s="2"/>
      <c r="FF74" s="1"/>
      <c r="FG74" s="1"/>
      <c r="FH74" s="1"/>
      <c r="FI74" s="2"/>
      <c r="FJ74" s="1"/>
      <c r="FK74" s="1"/>
      <c r="FL74" s="1"/>
      <c r="FM74" s="2"/>
      <c r="FN74" s="1"/>
      <c r="FO74" s="1"/>
      <c r="FP74" s="1"/>
      <c r="FQ74" s="2"/>
      <c r="FR74" s="1"/>
      <c r="FS74" s="1"/>
      <c r="FT74" s="1"/>
      <c r="FU74" s="2"/>
      <c r="FV74" s="1"/>
      <c r="FW74" s="1"/>
      <c r="FX74" s="1"/>
      <c r="FY74" s="2"/>
      <c r="FZ74" s="1"/>
      <c r="GA74" s="1"/>
      <c r="GB74" s="1"/>
    </row>
    <row r="75" spans="1:259" x14ac:dyDescent="0.3">
      <c r="A75" s="72">
        <v>2014</v>
      </c>
      <c r="B75" s="73" t="s">
        <v>9</v>
      </c>
      <c r="C75" s="84">
        <v>70.180000000000007</v>
      </c>
      <c r="D75" s="19">
        <v>1299</v>
      </c>
      <c r="E75" s="57">
        <f t="shared" si="317"/>
        <v>18509.546879452835</v>
      </c>
      <c r="F75" s="58">
        <v>0</v>
      </c>
      <c r="G75" s="13">
        <v>0</v>
      </c>
      <c r="H75" s="57">
        <v>0</v>
      </c>
      <c r="I75" s="58">
        <v>0</v>
      </c>
      <c r="J75" s="13">
        <v>0</v>
      </c>
      <c r="K75" s="57">
        <v>0</v>
      </c>
      <c r="L75" s="58">
        <v>0</v>
      </c>
      <c r="M75" s="13">
        <v>0</v>
      </c>
      <c r="N75" s="57">
        <v>0</v>
      </c>
      <c r="O75" s="58">
        <v>0</v>
      </c>
      <c r="P75" s="13">
        <v>0</v>
      </c>
      <c r="Q75" s="57">
        <v>0</v>
      </c>
      <c r="R75" s="84">
        <v>7.4</v>
      </c>
      <c r="S75" s="19">
        <v>95.84</v>
      </c>
      <c r="T75" s="57">
        <f t="shared" si="318"/>
        <v>12951.35135135135</v>
      </c>
      <c r="U75" s="58">
        <v>0</v>
      </c>
      <c r="V75" s="13">
        <v>0</v>
      </c>
      <c r="W75" s="57">
        <v>0</v>
      </c>
      <c r="X75" s="58">
        <v>0</v>
      </c>
      <c r="Y75" s="13">
        <v>0</v>
      </c>
      <c r="Z75" s="57">
        <v>0</v>
      </c>
      <c r="AA75" s="58">
        <v>0</v>
      </c>
      <c r="AB75" s="13">
        <v>0</v>
      </c>
      <c r="AC75" s="57">
        <v>0</v>
      </c>
      <c r="AD75" s="58">
        <v>0</v>
      </c>
      <c r="AE75" s="13">
        <v>0</v>
      </c>
      <c r="AF75" s="57">
        <f t="shared" si="308"/>
        <v>0</v>
      </c>
      <c r="AG75" s="58">
        <v>0</v>
      </c>
      <c r="AH75" s="13">
        <v>0</v>
      </c>
      <c r="AI75" s="57">
        <v>0</v>
      </c>
      <c r="AJ75" s="58">
        <v>0</v>
      </c>
      <c r="AK75" s="13">
        <v>0</v>
      </c>
      <c r="AL75" s="57">
        <v>0</v>
      </c>
      <c r="AM75" s="58">
        <v>0</v>
      </c>
      <c r="AN75" s="13">
        <v>0</v>
      </c>
      <c r="AO75" s="57">
        <v>0</v>
      </c>
      <c r="AP75" s="58">
        <v>0</v>
      </c>
      <c r="AQ75" s="13">
        <v>0</v>
      </c>
      <c r="AR75" s="57">
        <v>0</v>
      </c>
      <c r="AS75" s="84">
        <v>0.85399999999999998</v>
      </c>
      <c r="AT75" s="19">
        <v>34.65</v>
      </c>
      <c r="AU75" s="57">
        <f t="shared" si="319"/>
        <v>40573.770491803283</v>
      </c>
      <c r="AV75" s="58">
        <v>0</v>
      </c>
      <c r="AW75" s="13">
        <v>0</v>
      </c>
      <c r="AX75" s="57">
        <v>0</v>
      </c>
      <c r="AY75" s="58">
        <v>0</v>
      </c>
      <c r="AZ75" s="13">
        <v>0</v>
      </c>
      <c r="BA75" s="57">
        <v>0</v>
      </c>
      <c r="BB75" s="58">
        <v>0</v>
      </c>
      <c r="BC75" s="13">
        <v>0</v>
      </c>
      <c r="BD75" s="57">
        <v>0</v>
      </c>
      <c r="BE75" s="58">
        <v>0</v>
      </c>
      <c r="BF75" s="13">
        <v>0</v>
      </c>
      <c r="BG75" s="57">
        <v>0</v>
      </c>
      <c r="BH75" s="58">
        <v>0</v>
      </c>
      <c r="BI75" s="13">
        <v>0</v>
      </c>
      <c r="BJ75" s="57">
        <f t="shared" si="310"/>
        <v>0</v>
      </c>
      <c r="BK75" s="58">
        <v>0</v>
      </c>
      <c r="BL75" s="13">
        <v>0</v>
      </c>
      <c r="BM75" s="57">
        <v>0</v>
      </c>
      <c r="BN75" s="58">
        <v>0</v>
      </c>
      <c r="BO75" s="13">
        <v>0</v>
      </c>
      <c r="BP75" s="57">
        <v>0</v>
      </c>
      <c r="BQ75" s="58">
        <v>0</v>
      </c>
      <c r="BR75" s="13">
        <v>0</v>
      </c>
      <c r="BS75" s="57">
        <f t="shared" si="311"/>
        <v>0</v>
      </c>
      <c r="BT75" s="58">
        <v>0</v>
      </c>
      <c r="BU75" s="13">
        <v>0</v>
      </c>
      <c r="BV75" s="57">
        <v>0</v>
      </c>
      <c r="BW75" s="58">
        <v>0</v>
      </c>
      <c r="BX75" s="13">
        <v>0</v>
      </c>
      <c r="BY75" s="57">
        <v>0</v>
      </c>
      <c r="BZ75" s="58">
        <v>0</v>
      </c>
      <c r="CA75" s="13">
        <v>0</v>
      </c>
      <c r="CB75" s="57">
        <v>0</v>
      </c>
      <c r="CC75" s="58">
        <v>0</v>
      </c>
      <c r="CD75" s="13">
        <v>0</v>
      </c>
      <c r="CE75" s="57">
        <v>0</v>
      </c>
      <c r="CF75" s="58">
        <v>0</v>
      </c>
      <c r="CG75" s="13">
        <v>0</v>
      </c>
      <c r="CH75" s="57">
        <v>0</v>
      </c>
      <c r="CI75" s="58">
        <v>0</v>
      </c>
      <c r="CJ75" s="13">
        <v>0</v>
      </c>
      <c r="CK75" s="57">
        <v>0</v>
      </c>
      <c r="CL75" s="58">
        <v>0</v>
      </c>
      <c r="CM75" s="13">
        <v>0</v>
      </c>
      <c r="CN75" s="57">
        <v>0</v>
      </c>
      <c r="CO75" s="58">
        <v>0</v>
      </c>
      <c r="CP75" s="13">
        <v>0</v>
      </c>
      <c r="CQ75" s="57">
        <f t="shared" si="313"/>
        <v>0</v>
      </c>
      <c r="CR75" s="58">
        <v>0</v>
      </c>
      <c r="CS75" s="13">
        <v>0</v>
      </c>
      <c r="CT75" s="57">
        <v>0</v>
      </c>
      <c r="CU75" s="58"/>
      <c r="CV75" s="13"/>
      <c r="CW75" s="57"/>
      <c r="CX75" s="58">
        <v>0</v>
      </c>
      <c r="CY75" s="13">
        <v>0</v>
      </c>
      <c r="CZ75" s="57">
        <v>0</v>
      </c>
      <c r="DA75" s="58">
        <v>0</v>
      </c>
      <c r="DB75" s="13">
        <v>0</v>
      </c>
      <c r="DC75" s="57">
        <v>0</v>
      </c>
      <c r="DD75" s="84">
        <v>5.0000000000000001E-3</v>
      </c>
      <c r="DE75" s="19">
        <v>0.86</v>
      </c>
      <c r="DF75" s="57">
        <f t="shared" si="321"/>
        <v>172000</v>
      </c>
      <c r="DG75" s="58">
        <v>0</v>
      </c>
      <c r="DH75" s="13">
        <v>0</v>
      </c>
      <c r="DI75" s="57">
        <v>0</v>
      </c>
      <c r="DJ75" s="58">
        <v>0</v>
      </c>
      <c r="DK75" s="13">
        <v>0</v>
      </c>
      <c r="DL75" s="57">
        <v>0</v>
      </c>
      <c r="DM75" s="84">
        <v>2</v>
      </c>
      <c r="DN75" s="19">
        <v>301.06</v>
      </c>
      <c r="DO75" s="57">
        <f t="shared" ref="DO75" si="328">DN75/DM75*1000</f>
        <v>150530</v>
      </c>
      <c r="DP75" s="58">
        <v>0</v>
      </c>
      <c r="DQ75" s="13">
        <v>0</v>
      </c>
      <c r="DR75" s="57">
        <v>0</v>
      </c>
      <c r="DS75" s="58">
        <v>0</v>
      </c>
      <c r="DT75" s="13">
        <v>0</v>
      </c>
      <c r="DU75" s="57">
        <v>0</v>
      </c>
      <c r="DV75" s="58">
        <v>0</v>
      </c>
      <c r="DW75" s="13">
        <v>0</v>
      </c>
      <c r="DX75" s="57">
        <v>0</v>
      </c>
      <c r="DY75" s="58">
        <v>0</v>
      </c>
      <c r="DZ75" s="13">
        <v>0</v>
      </c>
      <c r="EA75" s="57">
        <v>0</v>
      </c>
      <c r="EB75" s="58">
        <v>0</v>
      </c>
      <c r="EC75" s="13">
        <v>0</v>
      </c>
      <c r="ED75" s="57">
        <v>0</v>
      </c>
      <c r="EE75" s="58">
        <v>0</v>
      </c>
      <c r="EF75" s="13">
        <v>0</v>
      </c>
      <c r="EG75" s="57">
        <v>0</v>
      </c>
      <c r="EH75" s="11">
        <f t="shared" si="315"/>
        <v>80.439000000000007</v>
      </c>
      <c r="EI75" s="17">
        <f t="shared" si="316"/>
        <v>1731.4099999999999</v>
      </c>
      <c r="EJ75" s="6"/>
      <c r="EK75" s="9"/>
      <c r="EL75" s="6"/>
      <c r="EM75" s="6"/>
      <c r="EN75" s="6"/>
      <c r="EO75" s="9"/>
      <c r="EP75" s="6"/>
      <c r="EQ75" s="6"/>
      <c r="ER75" s="1"/>
      <c r="ES75" s="2"/>
      <c r="ET75" s="1"/>
      <c r="EU75" s="1"/>
      <c r="EV75" s="1"/>
      <c r="EW75" s="2"/>
      <c r="EX75" s="1"/>
      <c r="EY75" s="1"/>
      <c r="EZ75" s="1"/>
      <c r="FA75" s="2"/>
      <c r="FB75" s="1"/>
      <c r="FC75" s="1"/>
      <c r="FD75" s="1"/>
      <c r="FE75" s="2"/>
      <c r="FF75" s="1"/>
      <c r="FG75" s="1"/>
      <c r="FH75" s="1"/>
      <c r="FI75" s="2"/>
      <c r="FJ75" s="1"/>
      <c r="FK75" s="1"/>
      <c r="FL75" s="1"/>
      <c r="FM75" s="2"/>
      <c r="FN75" s="1"/>
      <c r="FO75" s="1"/>
      <c r="FP75" s="1"/>
      <c r="FQ75" s="2"/>
      <c r="FR75" s="1"/>
      <c r="FS75" s="1"/>
      <c r="FT75" s="1"/>
      <c r="FU75" s="2"/>
      <c r="FV75" s="1"/>
      <c r="FW75" s="1"/>
      <c r="FX75" s="1"/>
      <c r="FY75" s="2"/>
      <c r="FZ75" s="1"/>
      <c r="GA75" s="1"/>
      <c r="GB75" s="1"/>
    </row>
    <row r="76" spans="1:259" x14ac:dyDescent="0.3">
      <c r="A76" s="72">
        <v>2014</v>
      </c>
      <c r="B76" s="73" t="s">
        <v>10</v>
      </c>
      <c r="C76" s="84">
        <v>0</v>
      </c>
      <c r="D76" s="19">
        <v>0</v>
      </c>
      <c r="E76" s="57">
        <v>0</v>
      </c>
      <c r="F76" s="58">
        <v>0</v>
      </c>
      <c r="G76" s="13">
        <v>0</v>
      </c>
      <c r="H76" s="57">
        <v>0</v>
      </c>
      <c r="I76" s="58">
        <v>0</v>
      </c>
      <c r="J76" s="13">
        <v>0</v>
      </c>
      <c r="K76" s="57">
        <v>0</v>
      </c>
      <c r="L76" s="58">
        <v>0</v>
      </c>
      <c r="M76" s="13">
        <v>0</v>
      </c>
      <c r="N76" s="57">
        <v>0</v>
      </c>
      <c r="O76" s="58">
        <v>0</v>
      </c>
      <c r="P76" s="13">
        <v>0</v>
      </c>
      <c r="Q76" s="57">
        <v>0</v>
      </c>
      <c r="R76" s="84">
        <v>9.4</v>
      </c>
      <c r="S76" s="19">
        <v>121.92</v>
      </c>
      <c r="T76" s="57">
        <f t="shared" si="318"/>
        <v>12970.212765957447</v>
      </c>
      <c r="U76" s="58">
        <v>0</v>
      </c>
      <c r="V76" s="13">
        <v>0</v>
      </c>
      <c r="W76" s="57">
        <v>0</v>
      </c>
      <c r="X76" s="58">
        <v>0</v>
      </c>
      <c r="Y76" s="13">
        <v>0</v>
      </c>
      <c r="Z76" s="57">
        <v>0</v>
      </c>
      <c r="AA76" s="58">
        <v>0</v>
      </c>
      <c r="AB76" s="13">
        <v>0</v>
      </c>
      <c r="AC76" s="57">
        <v>0</v>
      </c>
      <c r="AD76" s="84">
        <v>0</v>
      </c>
      <c r="AE76" s="19">
        <v>0</v>
      </c>
      <c r="AF76" s="57">
        <f t="shared" si="308"/>
        <v>0</v>
      </c>
      <c r="AG76" s="84">
        <v>5.7000000000000002E-2</v>
      </c>
      <c r="AH76" s="19">
        <v>9.68</v>
      </c>
      <c r="AI76" s="57">
        <f t="shared" si="327"/>
        <v>169824.56140350876</v>
      </c>
      <c r="AJ76" s="58">
        <v>0</v>
      </c>
      <c r="AK76" s="13">
        <v>0</v>
      </c>
      <c r="AL76" s="57">
        <v>0</v>
      </c>
      <c r="AM76" s="58">
        <v>0</v>
      </c>
      <c r="AN76" s="13">
        <v>0</v>
      </c>
      <c r="AO76" s="57">
        <v>0</v>
      </c>
      <c r="AP76" s="58">
        <v>0</v>
      </c>
      <c r="AQ76" s="13">
        <v>0</v>
      </c>
      <c r="AR76" s="57">
        <v>0</v>
      </c>
      <c r="AS76" s="84">
        <v>92.5</v>
      </c>
      <c r="AT76" s="19">
        <v>1076.19</v>
      </c>
      <c r="AU76" s="57">
        <f t="shared" si="319"/>
        <v>11634.486486486487</v>
      </c>
      <c r="AV76" s="58">
        <v>0</v>
      </c>
      <c r="AW76" s="13">
        <v>0</v>
      </c>
      <c r="AX76" s="57">
        <v>0</v>
      </c>
      <c r="AY76" s="58">
        <v>0</v>
      </c>
      <c r="AZ76" s="13">
        <v>0</v>
      </c>
      <c r="BA76" s="57">
        <v>0</v>
      </c>
      <c r="BB76" s="58">
        <v>0</v>
      </c>
      <c r="BC76" s="13">
        <v>0</v>
      </c>
      <c r="BD76" s="57">
        <v>0</v>
      </c>
      <c r="BE76" s="58">
        <v>0</v>
      </c>
      <c r="BF76" s="13">
        <v>0</v>
      </c>
      <c r="BG76" s="57">
        <v>0</v>
      </c>
      <c r="BH76" s="58">
        <v>0</v>
      </c>
      <c r="BI76" s="13">
        <v>0</v>
      </c>
      <c r="BJ76" s="57">
        <f t="shared" si="310"/>
        <v>0</v>
      </c>
      <c r="BK76" s="58">
        <v>0</v>
      </c>
      <c r="BL76" s="13">
        <v>0</v>
      </c>
      <c r="BM76" s="57">
        <v>0</v>
      </c>
      <c r="BN76" s="58">
        <v>0</v>
      </c>
      <c r="BO76" s="13">
        <v>0</v>
      </c>
      <c r="BP76" s="57">
        <v>0</v>
      </c>
      <c r="BQ76" s="58">
        <v>0</v>
      </c>
      <c r="BR76" s="13">
        <v>0</v>
      </c>
      <c r="BS76" s="57">
        <f t="shared" si="311"/>
        <v>0</v>
      </c>
      <c r="BT76" s="58">
        <v>0</v>
      </c>
      <c r="BU76" s="13">
        <v>0</v>
      </c>
      <c r="BV76" s="57">
        <v>0</v>
      </c>
      <c r="BW76" s="58">
        <v>0</v>
      </c>
      <c r="BX76" s="13">
        <v>0</v>
      </c>
      <c r="BY76" s="57">
        <v>0</v>
      </c>
      <c r="BZ76" s="58">
        <v>0</v>
      </c>
      <c r="CA76" s="13">
        <v>0</v>
      </c>
      <c r="CB76" s="57">
        <v>0</v>
      </c>
      <c r="CC76" s="58">
        <v>0</v>
      </c>
      <c r="CD76" s="13">
        <v>0</v>
      </c>
      <c r="CE76" s="57">
        <v>0</v>
      </c>
      <c r="CF76" s="58">
        <v>0</v>
      </c>
      <c r="CG76" s="13">
        <v>0</v>
      </c>
      <c r="CH76" s="57">
        <v>0</v>
      </c>
      <c r="CI76" s="58">
        <v>0</v>
      </c>
      <c r="CJ76" s="13">
        <v>0</v>
      </c>
      <c r="CK76" s="57">
        <v>0</v>
      </c>
      <c r="CL76" s="58">
        <v>0</v>
      </c>
      <c r="CM76" s="13">
        <v>0</v>
      </c>
      <c r="CN76" s="57">
        <v>0</v>
      </c>
      <c r="CO76" s="58">
        <v>0</v>
      </c>
      <c r="CP76" s="13">
        <v>0</v>
      </c>
      <c r="CQ76" s="57">
        <f t="shared" si="313"/>
        <v>0</v>
      </c>
      <c r="CR76" s="58">
        <v>0</v>
      </c>
      <c r="CS76" s="13">
        <v>0</v>
      </c>
      <c r="CT76" s="57">
        <v>0</v>
      </c>
      <c r="CU76" s="84"/>
      <c r="CV76" s="19"/>
      <c r="CW76" s="57"/>
      <c r="CX76" s="84">
        <v>0.01</v>
      </c>
      <c r="CY76" s="19">
        <v>1.41</v>
      </c>
      <c r="CZ76" s="57">
        <f t="shared" si="324"/>
        <v>141000</v>
      </c>
      <c r="DA76" s="58">
        <v>0</v>
      </c>
      <c r="DB76" s="13">
        <v>0</v>
      </c>
      <c r="DC76" s="57">
        <v>0</v>
      </c>
      <c r="DD76" s="84">
        <v>4.0000000000000001E-3</v>
      </c>
      <c r="DE76" s="19">
        <v>0.74</v>
      </c>
      <c r="DF76" s="57">
        <f t="shared" si="321"/>
        <v>185000</v>
      </c>
      <c r="DG76" s="58">
        <v>0</v>
      </c>
      <c r="DH76" s="13">
        <v>0</v>
      </c>
      <c r="DI76" s="57">
        <v>0</v>
      </c>
      <c r="DJ76" s="58">
        <v>0</v>
      </c>
      <c r="DK76" s="13">
        <v>0</v>
      </c>
      <c r="DL76" s="57">
        <v>0</v>
      </c>
      <c r="DM76" s="58">
        <v>0</v>
      </c>
      <c r="DN76" s="13">
        <v>0</v>
      </c>
      <c r="DO76" s="57">
        <v>0</v>
      </c>
      <c r="DP76" s="58">
        <v>0</v>
      </c>
      <c r="DQ76" s="13">
        <v>0</v>
      </c>
      <c r="DR76" s="57">
        <v>0</v>
      </c>
      <c r="DS76" s="58">
        <v>0</v>
      </c>
      <c r="DT76" s="13">
        <v>0</v>
      </c>
      <c r="DU76" s="57">
        <v>0</v>
      </c>
      <c r="DV76" s="84">
        <v>1.7999999999999999E-2</v>
      </c>
      <c r="DW76" s="19">
        <v>3</v>
      </c>
      <c r="DX76" s="57">
        <f t="shared" si="322"/>
        <v>166666.66666666669</v>
      </c>
      <c r="DY76" s="58">
        <v>0</v>
      </c>
      <c r="DZ76" s="13">
        <v>0</v>
      </c>
      <c r="EA76" s="57">
        <v>0</v>
      </c>
      <c r="EB76" s="58">
        <v>0</v>
      </c>
      <c r="EC76" s="13">
        <v>0</v>
      </c>
      <c r="ED76" s="57">
        <v>0</v>
      </c>
      <c r="EE76" s="58">
        <v>0</v>
      </c>
      <c r="EF76" s="13">
        <v>0</v>
      </c>
      <c r="EG76" s="57">
        <v>0</v>
      </c>
      <c r="EH76" s="11">
        <f t="shared" si="315"/>
        <v>101.989</v>
      </c>
      <c r="EI76" s="17">
        <f t="shared" si="316"/>
        <v>1212.94</v>
      </c>
      <c r="EJ76" s="6"/>
      <c r="EK76" s="9"/>
      <c r="EL76" s="6"/>
      <c r="EM76" s="6"/>
      <c r="EN76" s="6"/>
      <c r="EO76" s="9"/>
      <c r="EP76" s="6"/>
      <c r="EQ76" s="6"/>
      <c r="ER76" s="1"/>
      <c r="ES76" s="2"/>
      <c r="ET76" s="1"/>
      <c r="EU76" s="1"/>
      <c r="EV76" s="1"/>
      <c r="EW76" s="2"/>
      <c r="EX76" s="1"/>
      <c r="EY76" s="1"/>
      <c r="EZ76" s="1"/>
      <c r="FA76" s="2"/>
      <c r="FB76" s="1"/>
      <c r="FC76" s="1"/>
      <c r="FD76" s="1"/>
      <c r="FE76" s="2"/>
      <c r="FF76" s="1"/>
      <c r="FG76" s="1"/>
      <c r="FH76" s="1"/>
      <c r="FI76" s="2"/>
      <c r="FJ76" s="1"/>
      <c r="FK76" s="1"/>
      <c r="FL76" s="1"/>
      <c r="FM76" s="2"/>
      <c r="FN76" s="1"/>
      <c r="FO76" s="1"/>
      <c r="FP76" s="1"/>
      <c r="FQ76" s="2"/>
      <c r="FR76" s="1"/>
      <c r="FS76" s="1"/>
      <c r="FT76" s="1"/>
      <c r="FU76" s="2"/>
      <c r="FV76" s="1"/>
      <c r="FW76" s="1"/>
      <c r="FX76" s="1"/>
      <c r="FY76" s="2"/>
      <c r="FZ76" s="1"/>
      <c r="GA76" s="1"/>
      <c r="GB76" s="1"/>
    </row>
    <row r="77" spans="1:259" x14ac:dyDescent="0.3">
      <c r="A77" s="72">
        <v>2014</v>
      </c>
      <c r="B77" s="73" t="s">
        <v>11</v>
      </c>
      <c r="C77" s="84">
        <v>0</v>
      </c>
      <c r="D77" s="19">
        <v>0</v>
      </c>
      <c r="E77" s="57">
        <v>0</v>
      </c>
      <c r="F77" s="58">
        <v>0</v>
      </c>
      <c r="G77" s="13">
        <v>0</v>
      </c>
      <c r="H77" s="57">
        <v>0</v>
      </c>
      <c r="I77" s="58">
        <v>0</v>
      </c>
      <c r="J77" s="13">
        <v>0</v>
      </c>
      <c r="K77" s="57">
        <v>0</v>
      </c>
      <c r="L77" s="58">
        <v>0</v>
      </c>
      <c r="M77" s="13">
        <v>0</v>
      </c>
      <c r="N77" s="57">
        <v>0</v>
      </c>
      <c r="O77" s="58">
        <v>0</v>
      </c>
      <c r="P77" s="13">
        <v>0</v>
      </c>
      <c r="Q77" s="57">
        <v>0</v>
      </c>
      <c r="R77" s="58">
        <v>14.816000000000001</v>
      </c>
      <c r="S77" s="13">
        <v>192.37</v>
      </c>
      <c r="T77" s="57">
        <f t="shared" si="318"/>
        <v>12983.936285097192</v>
      </c>
      <c r="U77" s="58">
        <v>0</v>
      </c>
      <c r="V77" s="13">
        <v>0</v>
      </c>
      <c r="W77" s="57">
        <v>0</v>
      </c>
      <c r="X77" s="58">
        <v>0</v>
      </c>
      <c r="Y77" s="13">
        <v>0</v>
      </c>
      <c r="Z77" s="57">
        <v>0</v>
      </c>
      <c r="AA77" s="58">
        <v>0</v>
      </c>
      <c r="AB77" s="13">
        <v>0</v>
      </c>
      <c r="AC77" s="57">
        <v>0</v>
      </c>
      <c r="AD77" s="58">
        <v>0</v>
      </c>
      <c r="AE77" s="13">
        <v>0</v>
      </c>
      <c r="AF77" s="57">
        <f t="shared" si="308"/>
        <v>0</v>
      </c>
      <c r="AG77" s="58">
        <v>0</v>
      </c>
      <c r="AH77" s="13">
        <v>0</v>
      </c>
      <c r="AI77" s="57">
        <v>0</v>
      </c>
      <c r="AJ77" s="58">
        <v>0</v>
      </c>
      <c r="AK77" s="13">
        <v>0</v>
      </c>
      <c r="AL77" s="57">
        <v>0</v>
      </c>
      <c r="AM77" s="58">
        <v>0</v>
      </c>
      <c r="AN77" s="13">
        <v>0</v>
      </c>
      <c r="AO77" s="57">
        <v>0</v>
      </c>
      <c r="AP77" s="58">
        <v>0</v>
      </c>
      <c r="AQ77" s="13">
        <v>0</v>
      </c>
      <c r="AR77" s="57">
        <v>0</v>
      </c>
      <c r="AS77" s="58">
        <v>0</v>
      </c>
      <c r="AT77" s="13">
        <v>0</v>
      </c>
      <c r="AU77" s="57">
        <v>0</v>
      </c>
      <c r="AV77" s="58">
        <v>0</v>
      </c>
      <c r="AW77" s="13">
        <v>0</v>
      </c>
      <c r="AX77" s="57">
        <v>0</v>
      </c>
      <c r="AY77" s="58">
        <v>0</v>
      </c>
      <c r="AZ77" s="13">
        <v>0</v>
      </c>
      <c r="BA77" s="57">
        <v>0</v>
      </c>
      <c r="BB77" s="58">
        <v>0</v>
      </c>
      <c r="BC77" s="13">
        <v>0</v>
      </c>
      <c r="BD77" s="57">
        <v>0</v>
      </c>
      <c r="BE77" s="58">
        <v>0</v>
      </c>
      <c r="BF77" s="13">
        <v>0</v>
      </c>
      <c r="BG77" s="57">
        <v>0</v>
      </c>
      <c r="BH77" s="58">
        <v>0</v>
      </c>
      <c r="BI77" s="13">
        <v>0</v>
      </c>
      <c r="BJ77" s="57">
        <f t="shared" si="310"/>
        <v>0</v>
      </c>
      <c r="BK77" s="58">
        <v>0</v>
      </c>
      <c r="BL77" s="13">
        <v>0</v>
      </c>
      <c r="BM77" s="57">
        <v>0</v>
      </c>
      <c r="BN77" s="58">
        <v>0</v>
      </c>
      <c r="BO77" s="13">
        <v>0</v>
      </c>
      <c r="BP77" s="57">
        <v>0</v>
      </c>
      <c r="BQ77" s="58">
        <v>0</v>
      </c>
      <c r="BR77" s="13">
        <v>0</v>
      </c>
      <c r="BS77" s="57">
        <f t="shared" si="311"/>
        <v>0</v>
      </c>
      <c r="BT77" s="58">
        <v>0</v>
      </c>
      <c r="BU77" s="13">
        <v>0</v>
      </c>
      <c r="BV77" s="57">
        <v>0</v>
      </c>
      <c r="BW77" s="58">
        <v>0</v>
      </c>
      <c r="BX77" s="13">
        <v>0</v>
      </c>
      <c r="BY77" s="57">
        <v>0</v>
      </c>
      <c r="BZ77" s="58">
        <v>0</v>
      </c>
      <c r="CA77" s="13">
        <v>0</v>
      </c>
      <c r="CB77" s="57">
        <v>0</v>
      </c>
      <c r="CC77" s="58">
        <v>0</v>
      </c>
      <c r="CD77" s="13">
        <v>0</v>
      </c>
      <c r="CE77" s="57">
        <v>0</v>
      </c>
      <c r="CF77" s="58">
        <v>0</v>
      </c>
      <c r="CG77" s="13">
        <v>0</v>
      </c>
      <c r="CH77" s="57">
        <v>0</v>
      </c>
      <c r="CI77" s="58">
        <v>0</v>
      </c>
      <c r="CJ77" s="13">
        <v>0</v>
      </c>
      <c r="CK77" s="57">
        <v>0</v>
      </c>
      <c r="CL77" s="58">
        <v>0</v>
      </c>
      <c r="CM77" s="13">
        <v>0</v>
      </c>
      <c r="CN77" s="57">
        <v>0</v>
      </c>
      <c r="CO77" s="58">
        <v>0</v>
      </c>
      <c r="CP77" s="13">
        <v>0</v>
      </c>
      <c r="CQ77" s="57">
        <f t="shared" si="313"/>
        <v>0</v>
      </c>
      <c r="CR77" s="58">
        <v>0</v>
      </c>
      <c r="CS77" s="13">
        <v>0</v>
      </c>
      <c r="CT77" s="57">
        <v>0</v>
      </c>
      <c r="CU77" s="58"/>
      <c r="CV77" s="13"/>
      <c r="CW77" s="57"/>
      <c r="CX77" s="58">
        <v>13.71</v>
      </c>
      <c r="CY77" s="13">
        <v>1840.35</v>
      </c>
      <c r="CZ77" s="57">
        <f t="shared" si="324"/>
        <v>134234.13566739607</v>
      </c>
      <c r="DA77" s="58">
        <v>0</v>
      </c>
      <c r="DB77" s="13">
        <v>0</v>
      </c>
      <c r="DC77" s="57">
        <v>0</v>
      </c>
      <c r="DD77" s="58">
        <v>2E-3</v>
      </c>
      <c r="DE77" s="13">
        <v>0.68</v>
      </c>
      <c r="DF77" s="57">
        <f t="shared" si="321"/>
        <v>340000</v>
      </c>
      <c r="DG77" s="58">
        <v>0</v>
      </c>
      <c r="DH77" s="13">
        <v>0</v>
      </c>
      <c r="DI77" s="57">
        <v>0</v>
      </c>
      <c r="DJ77" s="58">
        <v>5.8040000000000003</v>
      </c>
      <c r="DK77" s="13">
        <v>313.58</v>
      </c>
      <c r="DL77" s="57">
        <f t="shared" si="326"/>
        <v>54028.256374913843</v>
      </c>
      <c r="DM77" s="58">
        <v>0</v>
      </c>
      <c r="DN77" s="13">
        <v>0</v>
      </c>
      <c r="DO77" s="57">
        <v>0</v>
      </c>
      <c r="DP77" s="58">
        <v>0</v>
      </c>
      <c r="DQ77" s="13">
        <v>0</v>
      </c>
      <c r="DR77" s="57">
        <v>0</v>
      </c>
      <c r="DS77" s="58">
        <v>0</v>
      </c>
      <c r="DT77" s="13">
        <v>0</v>
      </c>
      <c r="DU77" s="57">
        <v>0</v>
      </c>
      <c r="DV77" s="58">
        <v>0</v>
      </c>
      <c r="DW77" s="13">
        <v>0</v>
      </c>
      <c r="DX77" s="57">
        <v>0</v>
      </c>
      <c r="DY77" s="58">
        <v>0</v>
      </c>
      <c r="DZ77" s="13">
        <v>0</v>
      </c>
      <c r="EA77" s="57">
        <v>0</v>
      </c>
      <c r="EB77" s="58">
        <v>0</v>
      </c>
      <c r="EC77" s="13">
        <v>0</v>
      </c>
      <c r="ED77" s="57">
        <v>0</v>
      </c>
      <c r="EE77" s="58">
        <v>0</v>
      </c>
      <c r="EF77" s="13">
        <v>0</v>
      </c>
      <c r="EG77" s="57">
        <v>0</v>
      </c>
      <c r="EH77" s="11">
        <f t="shared" si="315"/>
        <v>34.332000000000001</v>
      </c>
      <c r="EI77" s="17">
        <f t="shared" si="316"/>
        <v>2346.98</v>
      </c>
      <c r="EJ77" s="6"/>
      <c r="EK77" s="9"/>
      <c r="EL77" s="6"/>
      <c r="EM77" s="6"/>
      <c r="EN77" s="6"/>
      <c r="EO77" s="9"/>
      <c r="EP77" s="6"/>
      <c r="EQ77" s="6"/>
      <c r="ER77" s="1"/>
      <c r="ES77" s="2"/>
      <c r="ET77" s="1"/>
      <c r="EU77" s="1"/>
      <c r="EV77" s="1"/>
      <c r="EW77" s="2"/>
      <c r="EX77" s="1"/>
      <c r="EY77" s="1"/>
      <c r="EZ77" s="1"/>
      <c r="FA77" s="2"/>
      <c r="FB77" s="1"/>
      <c r="FC77" s="1"/>
      <c r="FD77" s="1"/>
      <c r="FE77" s="2"/>
      <c r="FF77" s="1"/>
      <c r="FG77" s="1"/>
      <c r="FH77" s="1"/>
      <c r="FI77" s="2"/>
      <c r="FJ77" s="1"/>
      <c r="FK77" s="1"/>
      <c r="FL77" s="1"/>
      <c r="FM77" s="2"/>
      <c r="FN77" s="1"/>
      <c r="FO77" s="1"/>
      <c r="FP77" s="1"/>
      <c r="FQ77" s="2"/>
      <c r="FR77" s="1"/>
      <c r="FS77" s="1"/>
      <c r="FT77" s="1"/>
      <c r="FU77" s="2"/>
      <c r="FV77" s="1"/>
      <c r="FW77" s="1"/>
      <c r="FX77" s="1"/>
      <c r="FY77" s="2"/>
      <c r="FZ77" s="1"/>
      <c r="GA77" s="1"/>
      <c r="GB77" s="1"/>
    </row>
    <row r="78" spans="1:259" x14ac:dyDescent="0.3">
      <c r="A78" s="72">
        <v>2014</v>
      </c>
      <c r="B78" s="73" t="s">
        <v>12</v>
      </c>
      <c r="C78" s="58">
        <v>20</v>
      </c>
      <c r="D78" s="13">
        <v>532.37</v>
      </c>
      <c r="E78" s="57">
        <f t="shared" si="317"/>
        <v>26618.5</v>
      </c>
      <c r="F78" s="58">
        <v>0</v>
      </c>
      <c r="G78" s="13">
        <v>0</v>
      </c>
      <c r="H78" s="57">
        <v>0</v>
      </c>
      <c r="I78" s="58">
        <v>7.3490000000000002</v>
      </c>
      <c r="J78" s="13">
        <v>466.09</v>
      </c>
      <c r="K78" s="57">
        <f t="shared" ref="K78" si="329">J78/I78*1000</f>
        <v>63422.234317594222</v>
      </c>
      <c r="L78" s="58">
        <v>0</v>
      </c>
      <c r="M78" s="13">
        <v>0</v>
      </c>
      <c r="N78" s="57">
        <v>0</v>
      </c>
      <c r="O78" s="58">
        <v>0</v>
      </c>
      <c r="P78" s="13">
        <v>0</v>
      </c>
      <c r="Q78" s="57">
        <v>0</v>
      </c>
      <c r="R78" s="58">
        <v>1.359</v>
      </c>
      <c r="S78" s="13">
        <v>3.04</v>
      </c>
      <c r="T78" s="57">
        <f t="shared" si="318"/>
        <v>2236.9389256806476</v>
      </c>
      <c r="U78" s="58">
        <v>0</v>
      </c>
      <c r="V78" s="13">
        <v>0</v>
      </c>
      <c r="W78" s="57">
        <v>0</v>
      </c>
      <c r="X78" s="58">
        <v>0</v>
      </c>
      <c r="Y78" s="13">
        <v>0</v>
      </c>
      <c r="Z78" s="57">
        <v>0</v>
      </c>
      <c r="AA78" s="58">
        <v>0</v>
      </c>
      <c r="AB78" s="13">
        <v>0</v>
      </c>
      <c r="AC78" s="57">
        <v>0</v>
      </c>
      <c r="AD78" s="58">
        <v>0</v>
      </c>
      <c r="AE78" s="13">
        <v>0</v>
      </c>
      <c r="AF78" s="57">
        <f t="shared" si="308"/>
        <v>0</v>
      </c>
      <c r="AG78" s="58">
        <v>0</v>
      </c>
      <c r="AH78" s="13">
        <v>0</v>
      </c>
      <c r="AI78" s="57">
        <v>0</v>
      </c>
      <c r="AJ78" s="58">
        <v>0.05</v>
      </c>
      <c r="AK78" s="13">
        <v>0.59</v>
      </c>
      <c r="AL78" s="57">
        <f t="shared" ref="AL78" si="330">AK78/AJ78*1000</f>
        <v>11799.999999999998</v>
      </c>
      <c r="AM78" s="58">
        <v>0</v>
      </c>
      <c r="AN78" s="13">
        <v>0</v>
      </c>
      <c r="AO78" s="57">
        <v>0</v>
      </c>
      <c r="AP78" s="58">
        <v>0</v>
      </c>
      <c r="AQ78" s="13">
        <v>0</v>
      </c>
      <c r="AR78" s="57">
        <v>0</v>
      </c>
      <c r="AS78" s="58">
        <v>0</v>
      </c>
      <c r="AT78" s="13">
        <v>0</v>
      </c>
      <c r="AU78" s="57">
        <v>0</v>
      </c>
      <c r="AV78" s="58">
        <v>0</v>
      </c>
      <c r="AW78" s="13">
        <v>0</v>
      </c>
      <c r="AX78" s="57">
        <v>0</v>
      </c>
      <c r="AY78" s="58">
        <v>0</v>
      </c>
      <c r="AZ78" s="13">
        <v>0</v>
      </c>
      <c r="BA78" s="57">
        <v>0</v>
      </c>
      <c r="BB78" s="58">
        <v>0</v>
      </c>
      <c r="BC78" s="13">
        <v>0</v>
      </c>
      <c r="BD78" s="57">
        <v>0</v>
      </c>
      <c r="BE78" s="58">
        <v>0</v>
      </c>
      <c r="BF78" s="13">
        <v>0</v>
      </c>
      <c r="BG78" s="57">
        <v>0</v>
      </c>
      <c r="BH78" s="58">
        <v>0</v>
      </c>
      <c r="BI78" s="13">
        <v>0</v>
      </c>
      <c r="BJ78" s="57">
        <f t="shared" si="310"/>
        <v>0</v>
      </c>
      <c r="BK78" s="58">
        <v>3.7999999999999999E-2</v>
      </c>
      <c r="BL78" s="13">
        <v>3.13</v>
      </c>
      <c r="BM78" s="57">
        <f t="shared" ref="BM78" si="331">BL78/BK78*1000</f>
        <v>82368.421052631573</v>
      </c>
      <c r="BN78" s="58">
        <v>0</v>
      </c>
      <c r="BO78" s="13">
        <v>0</v>
      </c>
      <c r="BP78" s="57">
        <v>0</v>
      </c>
      <c r="BQ78" s="58">
        <v>0</v>
      </c>
      <c r="BR78" s="13">
        <v>0</v>
      </c>
      <c r="BS78" s="57">
        <f t="shared" si="311"/>
        <v>0</v>
      </c>
      <c r="BT78" s="58">
        <v>0</v>
      </c>
      <c r="BU78" s="13">
        <v>0</v>
      </c>
      <c r="BV78" s="57">
        <v>0</v>
      </c>
      <c r="BW78" s="58">
        <v>0</v>
      </c>
      <c r="BX78" s="13">
        <v>0</v>
      </c>
      <c r="BY78" s="57">
        <v>0</v>
      </c>
      <c r="BZ78" s="58">
        <v>0</v>
      </c>
      <c r="CA78" s="13">
        <v>0</v>
      </c>
      <c r="CB78" s="57">
        <v>0</v>
      </c>
      <c r="CC78" s="58">
        <v>0</v>
      </c>
      <c r="CD78" s="13">
        <v>0</v>
      </c>
      <c r="CE78" s="57">
        <v>0</v>
      </c>
      <c r="CF78" s="58">
        <v>0</v>
      </c>
      <c r="CG78" s="13">
        <v>0</v>
      </c>
      <c r="CH78" s="57">
        <v>0</v>
      </c>
      <c r="CI78" s="58">
        <v>11.042999999999999</v>
      </c>
      <c r="CJ78" s="13">
        <v>398.75</v>
      </c>
      <c r="CK78" s="57">
        <f t="shared" si="320"/>
        <v>36108.847233541608</v>
      </c>
      <c r="CL78" s="58">
        <v>0</v>
      </c>
      <c r="CM78" s="13">
        <v>0</v>
      </c>
      <c r="CN78" s="57">
        <v>0</v>
      </c>
      <c r="CO78" s="58">
        <v>0</v>
      </c>
      <c r="CP78" s="13">
        <v>0</v>
      </c>
      <c r="CQ78" s="57">
        <f t="shared" si="313"/>
        <v>0</v>
      </c>
      <c r="CR78" s="58">
        <v>0</v>
      </c>
      <c r="CS78" s="13">
        <v>0</v>
      </c>
      <c r="CT78" s="57">
        <v>0</v>
      </c>
      <c r="CU78" s="58"/>
      <c r="CV78" s="13"/>
      <c r="CW78" s="57"/>
      <c r="CX78" s="58">
        <v>0</v>
      </c>
      <c r="CY78" s="13">
        <v>0</v>
      </c>
      <c r="CZ78" s="57">
        <v>0</v>
      </c>
      <c r="DA78" s="58">
        <v>0</v>
      </c>
      <c r="DB78" s="13">
        <v>0</v>
      </c>
      <c r="DC78" s="57">
        <v>0</v>
      </c>
      <c r="DD78" s="58">
        <v>1.7000000000000001E-2</v>
      </c>
      <c r="DE78" s="13">
        <v>1.6</v>
      </c>
      <c r="DF78" s="57">
        <f t="shared" si="321"/>
        <v>94117.647058823524</v>
      </c>
      <c r="DG78" s="58">
        <v>0</v>
      </c>
      <c r="DH78" s="13">
        <v>0</v>
      </c>
      <c r="DI78" s="57">
        <v>0</v>
      </c>
      <c r="DJ78" s="58">
        <v>0</v>
      </c>
      <c r="DK78" s="13">
        <v>0</v>
      </c>
      <c r="DL78" s="57">
        <v>0</v>
      </c>
      <c r="DM78" s="58">
        <v>0</v>
      </c>
      <c r="DN78" s="13">
        <v>0</v>
      </c>
      <c r="DO78" s="57">
        <v>0</v>
      </c>
      <c r="DP78" s="58">
        <v>0</v>
      </c>
      <c r="DQ78" s="13">
        <v>0</v>
      </c>
      <c r="DR78" s="57">
        <v>0</v>
      </c>
      <c r="DS78" s="58">
        <v>0</v>
      </c>
      <c r="DT78" s="13">
        <v>0</v>
      </c>
      <c r="DU78" s="57">
        <v>0</v>
      </c>
      <c r="DV78" s="58">
        <v>0</v>
      </c>
      <c r="DW78" s="13">
        <v>0</v>
      </c>
      <c r="DX78" s="57">
        <v>0</v>
      </c>
      <c r="DY78" s="58">
        <v>0</v>
      </c>
      <c r="DZ78" s="13">
        <v>0</v>
      </c>
      <c r="EA78" s="57">
        <v>0</v>
      </c>
      <c r="EB78" s="58">
        <v>0</v>
      </c>
      <c r="EC78" s="13">
        <v>0</v>
      </c>
      <c r="ED78" s="57">
        <v>0</v>
      </c>
      <c r="EE78" s="58">
        <v>0</v>
      </c>
      <c r="EF78" s="13">
        <v>0</v>
      </c>
      <c r="EG78" s="57">
        <v>0</v>
      </c>
      <c r="EH78" s="11">
        <f t="shared" si="315"/>
        <v>39.856000000000009</v>
      </c>
      <c r="EI78" s="17">
        <f t="shared" si="316"/>
        <v>1405.57</v>
      </c>
      <c r="EJ78" s="6"/>
      <c r="EK78" s="9"/>
      <c r="EL78" s="6"/>
      <c r="EM78" s="6"/>
      <c r="EN78" s="6"/>
      <c r="EO78" s="9"/>
      <c r="EP78" s="6"/>
      <c r="EQ78" s="6"/>
      <c r="ER78" s="1"/>
      <c r="ES78" s="2"/>
      <c r="ET78" s="1"/>
      <c r="EU78" s="1"/>
      <c r="EV78" s="1"/>
      <c r="EW78" s="2"/>
      <c r="EX78" s="1"/>
      <c r="EY78" s="1"/>
      <c r="EZ78" s="1"/>
      <c r="FA78" s="2"/>
      <c r="FB78" s="1"/>
      <c r="FC78" s="1"/>
      <c r="FD78" s="1"/>
      <c r="FE78" s="2"/>
      <c r="FF78" s="1"/>
      <c r="FG78" s="1"/>
      <c r="FH78" s="1"/>
      <c r="FI78" s="2"/>
      <c r="FJ78" s="1"/>
      <c r="FK78" s="1"/>
      <c r="FL78" s="1"/>
      <c r="FM78" s="2"/>
      <c r="FN78" s="1"/>
      <c r="FO78" s="1"/>
      <c r="FP78" s="1"/>
      <c r="FQ78" s="2"/>
      <c r="FR78" s="1"/>
      <c r="FS78" s="1"/>
      <c r="FT78" s="1"/>
      <c r="FU78" s="2"/>
      <c r="FV78" s="1"/>
      <c r="FW78" s="1"/>
      <c r="FX78" s="1"/>
      <c r="FY78" s="2"/>
      <c r="FZ78" s="1"/>
      <c r="GA78" s="1"/>
      <c r="GB78" s="1"/>
    </row>
    <row r="79" spans="1:259" x14ac:dyDescent="0.3">
      <c r="A79" s="72">
        <v>2014</v>
      </c>
      <c r="B79" s="73" t="s">
        <v>13</v>
      </c>
      <c r="C79" s="58">
        <v>25</v>
      </c>
      <c r="D79" s="13">
        <v>262.76</v>
      </c>
      <c r="E79" s="57">
        <f t="shared" si="317"/>
        <v>10510.4</v>
      </c>
      <c r="F79" s="58">
        <v>0</v>
      </c>
      <c r="G79" s="13">
        <v>0</v>
      </c>
      <c r="H79" s="57">
        <v>0</v>
      </c>
      <c r="I79" s="58">
        <v>0</v>
      </c>
      <c r="J79" s="13">
        <v>0</v>
      </c>
      <c r="K79" s="57">
        <v>0</v>
      </c>
      <c r="L79" s="58">
        <v>0</v>
      </c>
      <c r="M79" s="13">
        <v>0</v>
      </c>
      <c r="N79" s="57">
        <v>0</v>
      </c>
      <c r="O79" s="58">
        <v>0</v>
      </c>
      <c r="P79" s="13">
        <v>0</v>
      </c>
      <c r="Q79" s="57">
        <v>0</v>
      </c>
      <c r="R79" s="58">
        <v>1.4E-2</v>
      </c>
      <c r="S79" s="13">
        <v>0.15</v>
      </c>
      <c r="T79" s="57">
        <f t="shared" si="318"/>
        <v>10714.285714285714</v>
      </c>
      <c r="U79" s="58">
        <v>0</v>
      </c>
      <c r="V79" s="13">
        <v>0</v>
      </c>
      <c r="W79" s="57">
        <v>0</v>
      </c>
      <c r="X79" s="58">
        <v>0</v>
      </c>
      <c r="Y79" s="13">
        <v>0</v>
      </c>
      <c r="Z79" s="57">
        <v>0</v>
      </c>
      <c r="AA79" s="58">
        <v>0</v>
      </c>
      <c r="AB79" s="13">
        <v>0</v>
      </c>
      <c r="AC79" s="57">
        <v>0</v>
      </c>
      <c r="AD79" s="58">
        <v>0</v>
      </c>
      <c r="AE79" s="13">
        <v>0</v>
      </c>
      <c r="AF79" s="57">
        <f t="shared" si="308"/>
        <v>0</v>
      </c>
      <c r="AG79" s="58">
        <v>4.2999999999999997E-2</v>
      </c>
      <c r="AH79" s="13">
        <v>6.41</v>
      </c>
      <c r="AI79" s="57">
        <f t="shared" si="327"/>
        <v>149069.76744186049</v>
      </c>
      <c r="AJ79" s="58">
        <v>0</v>
      </c>
      <c r="AK79" s="13">
        <v>0</v>
      </c>
      <c r="AL79" s="57">
        <v>0</v>
      </c>
      <c r="AM79" s="58">
        <v>0</v>
      </c>
      <c r="AN79" s="13">
        <v>0</v>
      </c>
      <c r="AO79" s="57">
        <v>0</v>
      </c>
      <c r="AP79" s="58">
        <v>0</v>
      </c>
      <c r="AQ79" s="13">
        <v>0</v>
      </c>
      <c r="AR79" s="57">
        <v>0</v>
      </c>
      <c r="AS79" s="58">
        <v>0</v>
      </c>
      <c r="AT79" s="13">
        <v>0</v>
      </c>
      <c r="AU79" s="57">
        <v>0</v>
      </c>
      <c r="AV79" s="58">
        <v>0</v>
      </c>
      <c r="AW79" s="13">
        <v>0</v>
      </c>
      <c r="AX79" s="57">
        <v>0</v>
      </c>
      <c r="AY79" s="58">
        <v>0</v>
      </c>
      <c r="AZ79" s="13">
        <v>0</v>
      </c>
      <c r="BA79" s="57">
        <v>0</v>
      </c>
      <c r="BB79" s="58">
        <v>0</v>
      </c>
      <c r="BC79" s="13">
        <v>0</v>
      </c>
      <c r="BD79" s="57">
        <v>0</v>
      </c>
      <c r="BE79" s="58">
        <v>0</v>
      </c>
      <c r="BF79" s="13">
        <v>0</v>
      </c>
      <c r="BG79" s="57">
        <v>0</v>
      </c>
      <c r="BH79" s="58">
        <v>0</v>
      </c>
      <c r="BI79" s="13">
        <v>0</v>
      </c>
      <c r="BJ79" s="57">
        <f t="shared" si="310"/>
        <v>0</v>
      </c>
      <c r="BK79" s="58">
        <v>0</v>
      </c>
      <c r="BL79" s="13">
        <v>0</v>
      </c>
      <c r="BM79" s="57">
        <v>0</v>
      </c>
      <c r="BN79" s="58">
        <v>0</v>
      </c>
      <c r="BO79" s="13">
        <v>0</v>
      </c>
      <c r="BP79" s="57">
        <v>0</v>
      </c>
      <c r="BQ79" s="58">
        <v>0</v>
      </c>
      <c r="BR79" s="13">
        <v>0</v>
      </c>
      <c r="BS79" s="57">
        <f t="shared" si="311"/>
        <v>0</v>
      </c>
      <c r="BT79" s="58">
        <v>0</v>
      </c>
      <c r="BU79" s="13">
        <v>0</v>
      </c>
      <c r="BV79" s="57">
        <v>0</v>
      </c>
      <c r="BW79" s="58">
        <v>0</v>
      </c>
      <c r="BX79" s="13">
        <v>0</v>
      </c>
      <c r="BY79" s="57">
        <v>0</v>
      </c>
      <c r="BZ79" s="58">
        <v>0</v>
      </c>
      <c r="CA79" s="13">
        <v>0</v>
      </c>
      <c r="CB79" s="57">
        <v>0</v>
      </c>
      <c r="CC79" s="58">
        <v>0</v>
      </c>
      <c r="CD79" s="13">
        <v>0</v>
      </c>
      <c r="CE79" s="57">
        <v>0</v>
      </c>
      <c r="CF79" s="58">
        <v>0</v>
      </c>
      <c r="CG79" s="13">
        <v>0</v>
      </c>
      <c r="CH79" s="57">
        <v>0</v>
      </c>
      <c r="CI79" s="58">
        <v>0</v>
      </c>
      <c r="CJ79" s="13">
        <v>0</v>
      </c>
      <c r="CK79" s="57">
        <v>0</v>
      </c>
      <c r="CL79" s="58">
        <v>0</v>
      </c>
      <c r="CM79" s="13">
        <v>0</v>
      </c>
      <c r="CN79" s="57">
        <v>0</v>
      </c>
      <c r="CO79" s="58">
        <v>0</v>
      </c>
      <c r="CP79" s="13">
        <v>0</v>
      </c>
      <c r="CQ79" s="57">
        <f t="shared" si="313"/>
        <v>0</v>
      </c>
      <c r="CR79" s="58">
        <v>0</v>
      </c>
      <c r="CS79" s="13">
        <v>0</v>
      </c>
      <c r="CT79" s="57">
        <v>0</v>
      </c>
      <c r="CU79" s="58"/>
      <c r="CV79" s="13"/>
      <c r="CW79" s="57"/>
      <c r="CX79" s="58">
        <v>2.6339999999999999</v>
      </c>
      <c r="CY79" s="13">
        <v>322.88</v>
      </c>
      <c r="CZ79" s="57">
        <f t="shared" si="324"/>
        <v>122581.62490508733</v>
      </c>
      <c r="DA79" s="58">
        <v>0</v>
      </c>
      <c r="DB79" s="13">
        <v>0</v>
      </c>
      <c r="DC79" s="57">
        <v>0</v>
      </c>
      <c r="DD79" s="58">
        <v>0</v>
      </c>
      <c r="DE79" s="13">
        <v>0</v>
      </c>
      <c r="DF79" s="57">
        <v>0</v>
      </c>
      <c r="DG79" s="58">
        <v>0</v>
      </c>
      <c r="DH79" s="13">
        <v>0</v>
      </c>
      <c r="DI79" s="57">
        <v>0</v>
      </c>
      <c r="DJ79" s="58">
        <v>0</v>
      </c>
      <c r="DK79" s="13">
        <v>0</v>
      </c>
      <c r="DL79" s="57">
        <v>0</v>
      </c>
      <c r="DM79" s="58">
        <v>0</v>
      </c>
      <c r="DN79" s="13">
        <v>0</v>
      </c>
      <c r="DO79" s="57">
        <v>0</v>
      </c>
      <c r="DP79" s="58">
        <v>0</v>
      </c>
      <c r="DQ79" s="13">
        <v>0</v>
      </c>
      <c r="DR79" s="57">
        <v>0</v>
      </c>
      <c r="DS79" s="58">
        <v>0</v>
      </c>
      <c r="DT79" s="13">
        <v>0</v>
      </c>
      <c r="DU79" s="57">
        <v>0</v>
      </c>
      <c r="DV79" s="58">
        <v>1.4E-2</v>
      </c>
      <c r="DW79" s="13">
        <v>2.0099999999999998</v>
      </c>
      <c r="DX79" s="57">
        <f t="shared" si="322"/>
        <v>143571.42857142855</v>
      </c>
      <c r="DY79" s="58">
        <v>0</v>
      </c>
      <c r="DZ79" s="13">
        <v>0</v>
      </c>
      <c r="EA79" s="57">
        <v>0</v>
      </c>
      <c r="EB79" s="58">
        <v>0</v>
      </c>
      <c r="EC79" s="13">
        <v>0</v>
      </c>
      <c r="ED79" s="57">
        <v>0</v>
      </c>
      <c r="EE79" s="58">
        <v>0</v>
      </c>
      <c r="EF79" s="13">
        <v>0</v>
      </c>
      <c r="EG79" s="57">
        <v>0</v>
      </c>
      <c r="EH79" s="11">
        <f t="shared" si="315"/>
        <v>27.704999999999998</v>
      </c>
      <c r="EI79" s="17">
        <f t="shared" si="316"/>
        <v>594.21</v>
      </c>
      <c r="EJ79" s="6"/>
      <c r="EK79" s="9"/>
      <c r="EL79" s="6"/>
      <c r="EM79" s="6"/>
      <c r="EN79" s="6"/>
      <c r="EO79" s="9"/>
      <c r="EP79" s="6"/>
      <c r="EQ79" s="6"/>
      <c r="ER79" s="1"/>
      <c r="ES79" s="2"/>
      <c r="ET79" s="1"/>
      <c r="EU79" s="1"/>
      <c r="EV79" s="1"/>
      <c r="EW79" s="2"/>
      <c r="EX79" s="1"/>
      <c r="EY79" s="1"/>
      <c r="EZ79" s="1"/>
      <c r="FA79" s="2"/>
      <c r="FB79" s="1"/>
      <c r="FC79" s="1"/>
      <c r="FD79" s="1"/>
      <c r="FE79" s="2"/>
      <c r="FF79" s="1"/>
      <c r="FG79" s="1"/>
      <c r="FH79" s="1"/>
      <c r="FI79" s="2"/>
      <c r="FJ79" s="1"/>
      <c r="FK79" s="1"/>
      <c r="FL79" s="1"/>
      <c r="FM79" s="2"/>
      <c r="FN79" s="1"/>
      <c r="FO79" s="1"/>
      <c r="FP79" s="1"/>
      <c r="FQ79" s="2"/>
      <c r="FR79" s="1"/>
      <c r="FS79" s="1"/>
      <c r="FT79" s="1"/>
      <c r="FU79" s="2"/>
      <c r="FV79" s="1"/>
      <c r="FW79" s="1"/>
      <c r="FX79" s="1"/>
      <c r="FY79" s="2"/>
      <c r="FZ79" s="1"/>
      <c r="GA79" s="1"/>
      <c r="GB79" s="1"/>
    </row>
    <row r="80" spans="1:259" x14ac:dyDescent="0.3">
      <c r="A80" s="72">
        <v>2014</v>
      </c>
      <c r="B80" s="73" t="s">
        <v>14</v>
      </c>
      <c r="C80" s="58">
        <v>60</v>
      </c>
      <c r="D80" s="13">
        <v>1640.14</v>
      </c>
      <c r="E80" s="57">
        <f t="shared" si="317"/>
        <v>27335.666666666668</v>
      </c>
      <c r="F80" s="58">
        <v>0</v>
      </c>
      <c r="G80" s="13">
        <v>0</v>
      </c>
      <c r="H80" s="57">
        <v>0</v>
      </c>
      <c r="I80" s="58">
        <v>0</v>
      </c>
      <c r="J80" s="13">
        <v>0</v>
      </c>
      <c r="K80" s="57">
        <v>0</v>
      </c>
      <c r="L80" s="58">
        <v>0</v>
      </c>
      <c r="M80" s="13">
        <v>0</v>
      </c>
      <c r="N80" s="57">
        <v>0</v>
      </c>
      <c r="O80" s="58">
        <v>0</v>
      </c>
      <c r="P80" s="13">
        <v>0</v>
      </c>
      <c r="Q80" s="57">
        <v>0</v>
      </c>
      <c r="R80" s="58">
        <v>17.03</v>
      </c>
      <c r="S80" s="13">
        <v>290.77999999999997</v>
      </c>
      <c r="T80" s="57">
        <f t="shared" si="318"/>
        <v>17074.574280681147</v>
      </c>
      <c r="U80" s="58">
        <v>0</v>
      </c>
      <c r="V80" s="13">
        <v>0</v>
      </c>
      <c r="W80" s="57">
        <v>0</v>
      </c>
      <c r="X80" s="58">
        <v>0</v>
      </c>
      <c r="Y80" s="13">
        <v>0</v>
      </c>
      <c r="Z80" s="57">
        <v>0</v>
      </c>
      <c r="AA80" s="58">
        <v>0</v>
      </c>
      <c r="AB80" s="13">
        <v>0</v>
      </c>
      <c r="AC80" s="57">
        <v>0</v>
      </c>
      <c r="AD80" s="58">
        <v>0</v>
      </c>
      <c r="AE80" s="13">
        <v>0</v>
      </c>
      <c r="AF80" s="57">
        <f t="shared" si="308"/>
        <v>0</v>
      </c>
      <c r="AG80" s="58">
        <v>0</v>
      </c>
      <c r="AH80" s="13">
        <v>0</v>
      </c>
      <c r="AI80" s="57">
        <v>0</v>
      </c>
      <c r="AJ80" s="58">
        <v>0</v>
      </c>
      <c r="AK80" s="13">
        <v>0</v>
      </c>
      <c r="AL80" s="57">
        <v>0</v>
      </c>
      <c r="AM80" s="58">
        <v>0</v>
      </c>
      <c r="AN80" s="13">
        <v>0</v>
      </c>
      <c r="AO80" s="57">
        <v>0</v>
      </c>
      <c r="AP80" s="58">
        <v>0</v>
      </c>
      <c r="AQ80" s="13">
        <v>0</v>
      </c>
      <c r="AR80" s="57">
        <v>0</v>
      </c>
      <c r="AS80" s="58">
        <v>0</v>
      </c>
      <c r="AT80" s="13">
        <v>0</v>
      </c>
      <c r="AU80" s="57">
        <v>0</v>
      </c>
      <c r="AV80" s="58">
        <v>0</v>
      </c>
      <c r="AW80" s="13">
        <v>0</v>
      </c>
      <c r="AX80" s="57">
        <v>0</v>
      </c>
      <c r="AY80" s="58">
        <v>0</v>
      </c>
      <c r="AZ80" s="13">
        <v>0</v>
      </c>
      <c r="BA80" s="57">
        <v>0</v>
      </c>
      <c r="BB80" s="58">
        <v>0</v>
      </c>
      <c r="BC80" s="13">
        <v>0</v>
      </c>
      <c r="BD80" s="57">
        <v>0</v>
      </c>
      <c r="BE80" s="58">
        <v>0</v>
      </c>
      <c r="BF80" s="13">
        <v>0</v>
      </c>
      <c r="BG80" s="57">
        <v>0</v>
      </c>
      <c r="BH80" s="58">
        <v>0</v>
      </c>
      <c r="BI80" s="13">
        <v>0</v>
      </c>
      <c r="BJ80" s="57">
        <f t="shared" si="310"/>
        <v>0</v>
      </c>
      <c r="BK80" s="58">
        <v>0</v>
      </c>
      <c r="BL80" s="13">
        <v>0</v>
      </c>
      <c r="BM80" s="57">
        <v>0</v>
      </c>
      <c r="BN80" s="58">
        <v>0</v>
      </c>
      <c r="BO80" s="13">
        <v>0</v>
      </c>
      <c r="BP80" s="57">
        <v>0</v>
      </c>
      <c r="BQ80" s="58">
        <v>0</v>
      </c>
      <c r="BR80" s="13">
        <v>0</v>
      </c>
      <c r="BS80" s="57">
        <f t="shared" si="311"/>
        <v>0</v>
      </c>
      <c r="BT80" s="58">
        <v>0</v>
      </c>
      <c r="BU80" s="13">
        <v>0</v>
      </c>
      <c r="BV80" s="57">
        <v>0</v>
      </c>
      <c r="BW80" s="58">
        <v>0</v>
      </c>
      <c r="BX80" s="13">
        <v>0</v>
      </c>
      <c r="BY80" s="57">
        <v>0</v>
      </c>
      <c r="BZ80" s="58">
        <v>0</v>
      </c>
      <c r="CA80" s="13">
        <v>0</v>
      </c>
      <c r="CB80" s="57">
        <v>0</v>
      </c>
      <c r="CC80" s="58">
        <v>0</v>
      </c>
      <c r="CD80" s="13">
        <v>0</v>
      </c>
      <c r="CE80" s="57">
        <v>0</v>
      </c>
      <c r="CF80" s="58">
        <v>0</v>
      </c>
      <c r="CG80" s="13">
        <v>0</v>
      </c>
      <c r="CH80" s="57">
        <v>0</v>
      </c>
      <c r="CI80" s="58">
        <v>0</v>
      </c>
      <c r="CJ80" s="13">
        <v>0</v>
      </c>
      <c r="CK80" s="57">
        <v>0</v>
      </c>
      <c r="CL80" s="58">
        <v>0</v>
      </c>
      <c r="CM80" s="13">
        <v>0</v>
      </c>
      <c r="CN80" s="57">
        <v>0</v>
      </c>
      <c r="CO80" s="58">
        <v>0</v>
      </c>
      <c r="CP80" s="13">
        <v>0</v>
      </c>
      <c r="CQ80" s="57">
        <f t="shared" si="313"/>
        <v>0</v>
      </c>
      <c r="CR80" s="58">
        <v>0</v>
      </c>
      <c r="CS80" s="13">
        <v>0</v>
      </c>
      <c r="CT80" s="57">
        <v>0</v>
      </c>
      <c r="CU80" s="58"/>
      <c r="CV80" s="13"/>
      <c r="CW80" s="57"/>
      <c r="CX80" s="58">
        <v>0</v>
      </c>
      <c r="CY80" s="13">
        <v>0</v>
      </c>
      <c r="CZ80" s="57">
        <v>0</v>
      </c>
      <c r="DA80" s="58">
        <v>0</v>
      </c>
      <c r="DB80" s="13">
        <v>0</v>
      </c>
      <c r="DC80" s="57">
        <v>0</v>
      </c>
      <c r="DD80" s="58">
        <v>0.14000000000000001</v>
      </c>
      <c r="DE80" s="13">
        <v>1.1299999999999999</v>
      </c>
      <c r="DF80" s="57">
        <f t="shared" si="321"/>
        <v>8071.4285714285697</v>
      </c>
      <c r="DG80" s="58">
        <v>0</v>
      </c>
      <c r="DH80" s="13">
        <v>0</v>
      </c>
      <c r="DI80" s="57">
        <v>0</v>
      </c>
      <c r="DJ80" s="58">
        <v>0</v>
      </c>
      <c r="DK80" s="13">
        <v>0</v>
      </c>
      <c r="DL80" s="57">
        <v>0</v>
      </c>
      <c r="DM80" s="58">
        <v>0</v>
      </c>
      <c r="DN80" s="13">
        <v>0</v>
      </c>
      <c r="DO80" s="57">
        <v>0</v>
      </c>
      <c r="DP80" s="58">
        <v>0</v>
      </c>
      <c r="DQ80" s="13">
        <v>0</v>
      </c>
      <c r="DR80" s="57">
        <v>0</v>
      </c>
      <c r="DS80" s="58">
        <v>0</v>
      </c>
      <c r="DT80" s="13">
        <v>0</v>
      </c>
      <c r="DU80" s="57">
        <v>0</v>
      </c>
      <c r="DV80" s="58">
        <v>0</v>
      </c>
      <c r="DW80" s="13">
        <v>0</v>
      </c>
      <c r="DX80" s="57">
        <v>0</v>
      </c>
      <c r="DY80" s="58">
        <v>0</v>
      </c>
      <c r="DZ80" s="13">
        <v>0</v>
      </c>
      <c r="EA80" s="57">
        <v>0</v>
      </c>
      <c r="EB80" s="58">
        <v>0</v>
      </c>
      <c r="EC80" s="13">
        <v>0</v>
      </c>
      <c r="ED80" s="57">
        <v>0</v>
      </c>
      <c r="EE80" s="58">
        <v>0</v>
      </c>
      <c r="EF80" s="13">
        <v>0</v>
      </c>
      <c r="EG80" s="57">
        <v>0</v>
      </c>
      <c r="EH80" s="11">
        <f t="shared" si="315"/>
        <v>77.17</v>
      </c>
      <c r="EI80" s="17">
        <f t="shared" si="316"/>
        <v>1932.0500000000002</v>
      </c>
      <c r="EJ80" s="6"/>
      <c r="EK80" s="9"/>
      <c r="EL80" s="6"/>
      <c r="EM80" s="6"/>
      <c r="EN80" s="6"/>
      <c r="EO80" s="9"/>
      <c r="EP80" s="6"/>
      <c r="EQ80" s="6"/>
      <c r="ER80" s="1"/>
      <c r="ES80" s="2"/>
      <c r="ET80" s="1"/>
      <c r="EU80" s="1"/>
      <c r="EV80" s="1"/>
      <c r="EW80" s="2"/>
      <c r="EX80" s="1"/>
      <c r="EY80" s="1"/>
      <c r="EZ80" s="1"/>
      <c r="FA80" s="2"/>
      <c r="FB80" s="1"/>
      <c r="FC80" s="1"/>
      <c r="FD80" s="1"/>
      <c r="FE80" s="2"/>
      <c r="FF80" s="1"/>
      <c r="FG80" s="1"/>
      <c r="FH80" s="1"/>
      <c r="FI80" s="2"/>
      <c r="FJ80" s="1"/>
      <c r="FK80" s="1"/>
      <c r="FL80" s="1"/>
      <c r="FM80" s="2"/>
      <c r="FN80" s="1"/>
      <c r="FO80" s="1"/>
      <c r="FP80" s="1"/>
      <c r="FQ80" s="2"/>
      <c r="FR80" s="1"/>
      <c r="FS80" s="1"/>
      <c r="FT80" s="1"/>
      <c r="FU80" s="2"/>
      <c r="FV80" s="1"/>
      <c r="FW80" s="1"/>
      <c r="FX80" s="1"/>
      <c r="FY80" s="2"/>
      <c r="FZ80" s="1"/>
      <c r="GA80" s="1"/>
      <c r="GB80" s="1"/>
    </row>
    <row r="81" spans="1:259" x14ac:dyDescent="0.3">
      <c r="A81" s="72">
        <v>2014</v>
      </c>
      <c r="B81" s="73" t="s">
        <v>15</v>
      </c>
      <c r="C81" s="58">
        <v>15</v>
      </c>
      <c r="D81" s="13">
        <v>352.79</v>
      </c>
      <c r="E81" s="57">
        <f t="shared" si="317"/>
        <v>23519.333333333336</v>
      </c>
      <c r="F81" s="58">
        <v>0</v>
      </c>
      <c r="G81" s="13">
        <v>0</v>
      </c>
      <c r="H81" s="57">
        <v>0</v>
      </c>
      <c r="I81" s="58">
        <v>0</v>
      </c>
      <c r="J81" s="13">
        <v>0</v>
      </c>
      <c r="K81" s="57">
        <v>0</v>
      </c>
      <c r="L81" s="58">
        <v>0</v>
      </c>
      <c r="M81" s="13">
        <v>0</v>
      </c>
      <c r="N81" s="57">
        <v>0</v>
      </c>
      <c r="O81" s="58">
        <v>0</v>
      </c>
      <c r="P81" s="13">
        <v>0</v>
      </c>
      <c r="Q81" s="57">
        <v>0</v>
      </c>
      <c r="R81" s="58">
        <v>12.209</v>
      </c>
      <c r="S81" s="13">
        <v>198.23</v>
      </c>
      <c r="T81" s="57">
        <f t="shared" si="318"/>
        <v>16236.38299615038</v>
      </c>
      <c r="U81" s="58">
        <v>0</v>
      </c>
      <c r="V81" s="13">
        <v>0</v>
      </c>
      <c r="W81" s="57">
        <v>0</v>
      </c>
      <c r="X81" s="58">
        <v>0</v>
      </c>
      <c r="Y81" s="13">
        <v>0</v>
      </c>
      <c r="Z81" s="57">
        <v>0</v>
      </c>
      <c r="AA81" s="58">
        <v>0</v>
      </c>
      <c r="AB81" s="13">
        <v>0</v>
      </c>
      <c r="AC81" s="57">
        <v>0</v>
      </c>
      <c r="AD81" s="58">
        <v>0</v>
      </c>
      <c r="AE81" s="13">
        <v>0</v>
      </c>
      <c r="AF81" s="57">
        <f t="shared" si="308"/>
        <v>0</v>
      </c>
      <c r="AG81" s="58">
        <v>9.8000000000000004E-2</v>
      </c>
      <c r="AH81" s="13">
        <v>14.4</v>
      </c>
      <c r="AI81" s="57">
        <f t="shared" si="327"/>
        <v>146938.77551020405</v>
      </c>
      <c r="AJ81" s="58">
        <v>0</v>
      </c>
      <c r="AK81" s="13">
        <v>0</v>
      </c>
      <c r="AL81" s="57">
        <v>0</v>
      </c>
      <c r="AM81" s="58">
        <v>0</v>
      </c>
      <c r="AN81" s="13">
        <v>0</v>
      </c>
      <c r="AO81" s="57">
        <v>0</v>
      </c>
      <c r="AP81" s="58">
        <v>0</v>
      </c>
      <c r="AQ81" s="13">
        <v>0</v>
      </c>
      <c r="AR81" s="57">
        <v>0</v>
      </c>
      <c r="AS81" s="58">
        <v>0.32</v>
      </c>
      <c r="AT81" s="13">
        <v>13.23</v>
      </c>
      <c r="AU81" s="57">
        <f t="shared" si="319"/>
        <v>41343.75</v>
      </c>
      <c r="AV81" s="58">
        <v>0</v>
      </c>
      <c r="AW81" s="13">
        <v>0</v>
      </c>
      <c r="AX81" s="57">
        <v>0</v>
      </c>
      <c r="AY81" s="58">
        <v>0</v>
      </c>
      <c r="AZ81" s="13">
        <v>0</v>
      </c>
      <c r="BA81" s="57">
        <v>0</v>
      </c>
      <c r="BB81" s="58">
        <v>0</v>
      </c>
      <c r="BC81" s="13">
        <v>0</v>
      </c>
      <c r="BD81" s="57">
        <v>0</v>
      </c>
      <c r="BE81" s="58">
        <v>0</v>
      </c>
      <c r="BF81" s="13">
        <v>0</v>
      </c>
      <c r="BG81" s="57">
        <v>0</v>
      </c>
      <c r="BH81" s="58">
        <v>0</v>
      </c>
      <c r="BI81" s="13">
        <v>0</v>
      </c>
      <c r="BJ81" s="57">
        <f t="shared" si="310"/>
        <v>0</v>
      </c>
      <c r="BK81" s="58">
        <v>0</v>
      </c>
      <c r="BL81" s="13">
        <v>0</v>
      </c>
      <c r="BM81" s="57">
        <v>0</v>
      </c>
      <c r="BN81" s="58">
        <v>0</v>
      </c>
      <c r="BO81" s="13">
        <v>0</v>
      </c>
      <c r="BP81" s="57">
        <v>0</v>
      </c>
      <c r="BQ81" s="58">
        <v>0</v>
      </c>
      <c r="BR81" s="13">
        <v>0</v>
      </c>
      <c r="BS81" s="57">
        <f t="shared" si="311"/>
        <v>0</v>
      </c>
      <c r="BT81" s="58">
        <v>0</v>
      </c>
      <c r="BU81" s="13">
        <v>0</v>
      </c>
      <c r="BV81" s="57">
        <v>0</v>
      </c>
      <c r="BW81" s="58">
        <v>0</v>
      </c>
      <c r="BX81" s="13">
        <v>0</v>
      </c>
      <c r="BY81" s="57">
        <v>0</v>
      </c>
      <c r="BZ81" s="58">
        <v>0</v>
      </c>
      <c r="CA81" s="13">
        <v>0</v>
      </c>
      <c r="CB81" s="57">
        <v>0</v>
      </c>
      <c r="CC81" s="58">
        <v>0</v>
      </c>
      <c r="CD81" s="13">
        <v>0</v>
      </c>
      <c r="CE81" s="57">
        <v>0</v>
      </c>
      <c r="CF81" s="58">
        <v>0</v>
      </c>
      <c r="CG81" s="13">
        <v>0</v>
      </c>
      <c r="CH81" s="57">
        <v>0</v>
      </c>
      <c r="CI81" s="58">
        <v>0</v>
      </c>
      <c r="CJ81" s="13">
        <v>0</v>
      </c>
      <c r="CK81" s="57">
        <v>0</v>
      </c>
      <c r="CL81" s="58">
        <v>0</v>
      </c>
      <c r="CM81" s="13">
        <v>0</v>
      </c>
      <c r="CN81" s="57">
        <v>0</v>
      </c>
      <c r="CO81" s="58">
        <v>0</v>
      </c>
      <c r="CP81" s="13">
        <v>0</v>
      </c>
      <c r="CQ81" s="57">
        <f t="shared" si="313"/>
        <v>0</v>
      </c>
      <c r="CR81" s="58">
        <v>0</v>
      </c>
      <c r="CS81" s="13">
        <v>0</v>
      </c>
      <c r="CT81" s="57">
        <v>0</v>
      </c>
      <c r="CU81" s="58"/>
      <c r="CV81" s="13"/>
      <c r="CW81" s="57"/>
      <c r="CX81" s="58">
        <v>3.15</v>
      </c>
      <c r="CY81" s="13">
        <v>578.1</v>
      </c>
      <c r="CZ81" s="57">
        <f t="shared" si="324"/>
        <v>183523.80952380956</v>
      </c>
      <c r="DA81" s="58">
        <v>0</v>
      </c>
      <c r="DB81" s="13">
        <v>0</v>
      </c>
      <c r="DC81" s="57">
        <v>0</v>
      </c>
      <c r="DD81" s="58">
        <v>0</v>
      </c>
      <c r="DE81" s="13">
        <v>0</v>
      </c>
      <c r="DF81" s="57">
        <v>0</v>
      </c>
      <c r="DG81" s="58">
        <v>0</v>
      </c>
      <c r="DH81" s="13">
        <v>0</v>
      </c>
      <c r="DI81" s="57">
        <v>0</v>
      </c>
      <c r="DJ81" s="58">
        <v>0</v>
      </c>
      <c r="DK81" s="13">
        <v>0</v>
      </c>
      <c r="DL81" s="57">
        <v>0</v>
      </c>
      <c r="DM81" s="58">
        <v>0</v>
      </c>
      <c r="DN81" s="13">
        <v>0</v>
      </c>
      <c r="DO81" s="57">
        <v>0</v>
      </c>
      <c r="DP81" s="58">
        <v>0</v>
      </c>
      <c r="DQ81" s="13">
        <v>0</v>
      </c>
      <c r="DR81" s="57">
        <v>0</v>
      </c>
      <c r="DS81" s="58">
        <v>0</v>
      </c>
      <c r="DT81" s="13">
        <v>0</v>
      </c>
      <c r="DU81" s="57">
        <v>0</v>
      </c>
      <c r="DV81" s="58">
        <v>1.4E-2</v>
      </c>
      <c r="DW81" s="13">
        <v>2.56</v>
      </c>
      <c r="DX81" s="57">
        <f t="shared" si="322"/>
        <v>182857.14285714287</v>
      </c>
      <c r="DY81" s="58">
        <v>0</v>
      </c>
      <c r="DZ81" s="13">
        <v>0</v>
      </c>
      <c r="EA81" s="57">
        <v>0</v>
      </c>
      <c r="EB81" s="58">
        <v>0</v>
      </c>
      <c r="EC81" s="13">
        <v>0</v>
      </c>
      <c r="ED81" s="57">
        <v>0</v>
      </c>
      <c r="EE81" s="58">
        <v>6.6000000000000003E-2</v>
      </c>
      <c r="EF81" s="13">
        <v>1.69</v>
      </c>
      <c r="EG81" s="57">
        <f t="shared" ref="EG81" si="332">EF81/EE81*1000</f>
        <v>25606.060606060604</v>
      </c>
      <c r="EH81" s="11">
        <f t="shared" si="315"/>
        <v>30.856999999999996</v>
      </c>
      <c r="EI81" s="17">
        <f t="shared" si="316"/>
        <v>1161</v>
      </c>
      <c r="EJ81" s="6"/>
      <c r="EK81" s="9"/>
      <c r="EL81" s="6"/>
      <c r="EM81" s="6"/>
      <c r="EN81" s="6"/>
      <c r="EO81" s="9"/>
      <c r="EP81" s="6"/>
      <c r="EQ81" s="6"/>
      <c r="ER81" s="1"/>
      <c r="ES81" s="2"/>
      <c r="ET81" s="1"/>
      <c r="EU81" s="1"/>
      <c r="EV81" s="1"/>
      <c r="EW81" s="2"/>
      <c r="EX81" s="1"/>
      <c r="EY81" s="1"/>
      <c r="EZ81" s="1"/>
      <c r="FA81" s="2"/>
      <c r="FB81" s="1"/>
      <c r="FC81" s="1"/>
      <c r="FD81" s="1"/>
      <c r="FE81" s="2"/>
      <c r="FF81" s="1"/>
      <c r="FG81" s="1"/>
      <c r="FH81" s="1"/>
      <c r="FI81" s="2"/>
      <c r="FJ81" s="1"/>
      <c r="FK81" s="1"/>
      <c r="FL81" s="1"/>
      <c r="FM81" s="2"/>
      <c r="FN81" s="1"/>
      <c r="FO81" s="1"/>
      <c r="FP81" s="1"/>
      <c r="FQ81" s="2"/>
      <c r="FR81" s="1"/>
      <c r="FS81" s="1"/>
      <c r="FT81" s="1"/>
      <c r="FU81" s="2"/>
      <c r="FV81" s="1"/>
      <c r="FW81" s="1"/>
      <c r="FX81" s="1"/>
      <c r="FY81" s="2"/>
      <c r="FZ81" s="1"/>
      <c r="GA81" s="1"/>
      <c r="GB81" s="1"/>
    </row>
    <row r="82" spans="1:259" x14ac:dyDescent="0.3">
      <c r="A82" s="72">
        <v>2014</v>
      </c>
      <c r="B82" s="73" t="s">
        <v>16</v>
      </c>
      <c r="C82" s="58">
        <v>225.4</v>
      </c>
      <c r="D82" s="13">
        <v>2843.2</v>
      </c>
      <c r="E82" s="57">
        <f t="shared" si="317"/>
        <v>12614.019520851818</v>
      </c>
      <c r="F82" s="58">
        <v>5.0000000000000001E-3</v>
      </c>
      <c r="G82" s="13">
        <v>0.54</v>
      </c>
      <c r="H82" s="57">
        <f t="shared" ref="H82" si="333">G82/F82*1000</f>
        <v>108000</v>
      </c>
      <c r="I82" s="58">
        <v>0</v>
      </c>
      <c r="J82" s="13">
        <v>0</v>
      </c>
      <c r="K82" s="57">
        <v>0</v>
      </c>
      <c r="L82" s="58">
        <v>0</v>
      </c>
      <c r="M82" s="13">
        <v>0</v>
      </c>
      <c r="N82" s="57">
        <v>0</v>
      </c>
      <c r="O82" s="58">
        <v>0</v>
      </c>
      <c r="P82" s="13">
        <v>0</v>
      </c>
      <c r="Q82" s="57">
        <v>0</v>
      </c>
      <c r="R82" s="58">
        <v>2.359</v>
      </c>
      <c r="S82" s="13">
        <v>32.01</v>
      </c>
      <c r="T82" s="57">
        <f t="shared" si="318"/>
        <v>13569.30902924968</v>
      </c>
      <c r="U82" s="58">
        <v>0</v>
      </c>
      <c r="V82" s="13">
        <v>0</v>
      </c>
      <c r="W82" s="57">
        <v>0</v>
      </c>
      <c r="X82" s="58">
        <v>0</v>
      </c>
      <c r="Y82" s="13">
        <v>0</v>
      </c>
      <c r="Z82" s="57">
        <v>0</v>
      </c>
      <c r="AA82" s="58">
        <v>0</v>
      </c>
      <c r="AB82" s="13">
        <v>0</v>
      </c>
      <c r="AC82" s="57">
        <v>0</v>
      </c>
      <c r="AD82" s="58">
        <v>0</v>
      </c>
      <c r="AE82" s="13">
        <v>0</v>
      </c>
      <c r="AF82" s="57">
        <f t="shared" si="308"/>
        <v>0</v>
      </c>
      <c r="AG82" s="58">
        <v>0</v>
      </c>
      <c r="AH82" s="13">
        <v>0</v>
      </c>
      <c r="AI82" s="57">
        <v>0</v>
      </c>
      <c r="AJ82" s="58">
        <v>0</v>
      </c>
      <c r="AK82" s="13">
        <v>0</v>
      </c>
      <c r="AL82" s="57">
        <v>0</v>
      </c>
      <c r="AM82" s="58">
        <v>0</v>
      </c>
      <c r="AN82" s="13">
        <v>0</v>
      </c>
      <c r="AO82" s="57">
        <v>0</v>
      </c>
      <c r="AP82" s="58">
        <v>0</v>
      </c>
      <c r="AQ82" s="13">
        <v>0</v>
      </c>
      <c r="AR82" s="57">
        <v>0</v>
      </c>
      <c r="AS82" s="58">
        <v>0.17399999999999999</v>
      </c>
      <c r="AT82" s="13">
        <v>7.54</v>
      </c>
      <c r="AU82" s="57">
        <f t="shared" si="319"/>
        <v>43333.333333333336</v>
      </c>
      <c r="AV82" s="58">
        <v>0</v>
      </c>
      <c r="AW82" s="13">
        <v>0</v>
      </c>
      <c r="AX82" s="57">
        <v>0</v>
      </c>
      <c r="AY82" s="58">
        <v>0</v>
      </c>
      <c r="AZ82" s="13">
        <v>0</v>
      </c>
      <c r="BA82" s="57">
        <v>0</v>
      </c>
      <c r="BB82" s="58">
        <v>0</v>
      </c>
      <c r="BC82" s="13">
        <v>0</v>
      </c>
      <c r="BD82" s="57">
        <v>0</v>
      </c>
      <c r="BE82" s="58">
        <v>0</v>
      </c>
      <c r="BF82" s="13">
        <v>0</v>
      </c>
      <c r="BG82" s="57">
        <v>0</v>
      </c>
      <c r="BH82" s="58">
        <v>0</v>
      </c>
      <c r="BI82" s="13">
        <v>0</v>
      </c>
      <c r="BJ82" s="57">
        <f t="shared" si="310"/>
        <v>0</v>
      </c>
      <c r="BK82" s="58">
        <v>0</v>
      </c>
      <c r="BL82" s="13">
        <v>0</v>
      </c>
      <c r="BM82" s="57">
        <v>0</v>
      </c>
      <c r="BN82" s="58">
        <v>0</v>
      </c>
      <c r="BO82" s="13">
        <v>0</v>
      </c>
      <c r="BP82" s="57">
        <v>0</v>
      </c>
      <c r="BQ82" s="58">
        <v>0</v>
      </c>
      <c r="BR82" s="13">
        <v>0</v>
      </c>
      <c r="BS82" s="57">
        <f t="shared" si="311"/>
        <v>0</v>
      </c>
      <c r="BT82" s="58">
        <v>0</v>
      </c>
      <c r="BU82" s="13">
        <v>0</v>
      </c>
      <c r="BV82" s="57">
        <v>0</v>
      </c>
      <c r="BW82" s="58">
        <v>0</v>
      </c>
      <c r="BX82" s="13">
        <v>0</v>
      </c>
      <c r="BY82" s="57">
        <v>0</v>
      </c>
      <c r="BZ82" s="58">
        <v>0</v>
      </c>
      <c r="CA82" s="13">
        <v>0</v>
      </c>
      <c r="CB82" s="57">
        <v>0</v>
      </c>
      <c r="CC82" s="58">
        <v>0</v>
      </c>
      <c r="CD82" s="13">
        <v>0</v>
      </c>
      <c r="CE82" s="57">
        <v>0</v>
      </c>
      <c r="CF82" s="58">
        <v>0</v>
      </c>
      <c r="CG82" s="13">
        <v>0</v>
      </c>
      <c r="CH82" s="57">
        <v>0</v>
      </c>
      <c r="CI82" s="58">
        <v>0</v>
      </c>
      <c r="CJ82" s="13">
        <v>0</v>
      </c>
      <c r="CK82" s="57">
        <v>0</v>
      </c>
      <c r="CL82" s="58">
        <v>0</v>
      </c>
      <c r="CM82" s="13">
        <v>0</v>
      </c>
      <c r="CN82" s="57">
        <v>0</v>
      </c>
      <c r="CO82" s="58">
        <v>0</v>
      </c>
      <c r="CP82" s="13">
        <v>0</v>
      </c>
      <c r="CQ82" s="57">
        <f t="shared" si="313"/>
        <v>0</v>
      </c>
      <c r="CR82" s="58">
        <v>0</v>
      </c>
      <c r="CS82" s="13">
        <v>0</v>
      </c>
      <c r="CT82" s="57">
        <v>0</v>
      </c>
      <c r="CU82" s="58"/>
      <c r="CV82" s="13"/>
      <c r="CW82" s="57"/>
      <c r="CX82" s="58">
        <v>1.49</v>
      </c>
      <c r="CY82" s="13">
        <v>235.19</v>
      </c>
      <c r="CZ82" s="57">
        <f t="shared" si="324"/>
        <v>157845.63758389262</v>
      </c>
      <c r="DA82" s="58">
        <v>0</v>
      </c>
      <c r="DB82" s="13">
        <v>0</v>
      </c>
      <c r="DC82" s="57">
        <v>0</v>
      </c>
      <c r="DD82" s="58">
        <v>5.8999999999999997E-2</v>
      </c>
      <c r="DE82" s="13">
        <v>1.6</v>
      </c>
      <c r="DF82" s="57">
        <f t="shared" si="321"/>
        <v>27118.644067796613</v>
      </c>
      <c r="DG82" s="58">
        <v>0</v>
      </c>
      <c r="DH82" s="13">
        <v>0</v>
      </c>
      <c r="DI82" s="57">
        <v>0</v>
      </c>
      <c r="DJ82" s="58">
        <v>5.7640000000000002</v>
      </c>
      <c r="DK82" s="13">
        <v>340.01</v>
      </c>
      <c r="DL82" s="57">
        <f t="shared" si="326"/>
        <v>58988.549618320605</v>
      </c>
      <c r="DM82" s="58">
        <v>0</v>
      </c>
      <c r="DN82" s="13">
        <v>0</v>
      </c>
      <c r="DO82" s="57">
        <v>0</v>
      </c>
      <c r="DP82" s="58">
        <v>0</v>
      </c>
      <c r="DQ82" s="13">
        <v>0</v>
      </c>
      <c r="DR82" s="57">
        <v>0</v>
      </c>
      <c r="DS82" s="58">
        <v>0</v>
      </c>
      <c r="DT82" s="13">
        <v>0</v>
      </c>
      <c r="DU82" s="57">
        <v>0</v>
      </c>
      <c r="DV82" s="58">
        <v>0</v>
      </c>
      <c r="DW82" s="13">
        <v>0</v>
      </c>
      <c r="DX82" s="57">
        <v>0</v>
      </c>
      <c r="DY82" s="58">
        <v>0</v>
      </c>
      <c r="DZ82" s="13">
        <v>0</v>
      </c>
      <c r="EA82" s="57">
        <v>0</v>
      </c>
      <c r="EB82" s="58">
        <v>0</v>
      </c>
      <c r="EC82" s="13">
        <v>0</v>
      </c>
      <c r="ED82" s="57">
        <v>0</v>
      </c>
      <c r="EE82" s="58">
        <v>0</v>
      </c>
      <c r="EF82" s="13">
        <v>0</v>
      </c>
      <c r="EG82" s="57">
        <v>0</v>
      </c>
      <c r="EH82" s="11">
        <f t="shared" si="315"/>
        <v>235.25100000000003</v>
      </c>
      <c r="EI82" s="17">
        <f t="shared" si="316"/>
        <v>3460.09</v>
      </c>
      <c r="EJ82" s="6"/>
      <c r="EK82" s="9"/>
      <c r="EL82" s="6"/>
      <c r="EM82" s="6"/>
      <c r="EN82" s="6"/>
      <c r="EO82" s="9"/>
      <c r="EP82" s="6"/>
      <c r="EQ82" s="6"/>
      <c r="ER82" s="1"/>
      <c r="ES82" s="2"/>
      <c r="ET82" s="1"/>
      <c r="EU82" s="1"/>
      <c r="EV82" s="1"/>
      <c r="EW82" s="2"/>
      <c r="EX82" s="1"/>
      <c r="EY82" s="1"/>
      <c r="EZ82" s="1"/>
      <c r="FA82" s="2"/>
      <c r="FB82" s="1"/>
      <c r="FC82" s="1"/>
      <c r="FD82" s="1"/>
      <c r="FE82" s="2"/>
      <c r="FF82" s="1"/>
      <c r="FG82" s="1"/>
      <c r="FH82" s="1"/>
      <c r="FI82" s="2"/>
      <c r="FJ82" s="1"/>
      <c r="FK82" s="1"/>
      <c r="FL82" s="1"/>
      <c r="FM82" s="2"/>
      <c r="FN82" s="1"/>
      <c r="FO82" s="1"/>
      <c r="FP82" s="1"/>
      <c r="FQ82" s="2"/>
      <c r="FR82" s="1"/>
      <c r="FS82" s="1"/>
      <c r="FT82" s="1"/>
      <c r="FU82" s="2"/>
      <c r="FV82" s="1"/>
      <c r="FW82" s="1"/>
      <c r="FX82" s="1"/>
      <c r="FY82" s="2"/>
      <c r="FZ82" s="1"/>
      <c r="GA82" s="1"/>
      <c r="GB82" s="1"/>
    </row>
    <row r="83" spans="1:259" ht="15" thickBot="1" x14ac:dyDescent="0.35">
      <c r="A83" s="82"/>
      <c r="B83" s="83" t="s">
        <v>17</v>
      </c>
      <c r="C83" s="78">
        <f>SUM(C71:C82)</f>
        <v>1266.1400000000001</v>
      </c>
      <c r="D83" s="49">
        <f>SUM(D71:D82)</f>
        <v>20359.830000000002</v>
      </c>
      <c r="E83" s="79"/>
      <c r="F83" s="78">
        <f>SUM(F71:F82)</f>
        <v>5.0000000000000001E-3</v>
      </c>
      <c r="G83" s="49">
        <f>SUM(G71:G82)</f>
        <v>0.54</v>
      </c>
      <c r="H83" s="79"/>
      <c r="I83" s="78">
        <f>SUM(I71:I82)</f>
        <v>7.3490000000000002</v>
      </c>
      <c r="J83" s="49">
        <f>SUM(J71:J82)</f>
        <v>466.09</v>
      </c>
      <c r="K83" s="79"/>
      <c r="L83" s="78">
        <f>SUM(L71:L82)</f>
        <v>0</v>
      </c>
      <c r="M83" s="49">
        <f>SUM(M71:M82)</f>
        <v>0</v>
      </c>
      <c r="N83" s="79"/>
      <c r="O83" s="78">
        <f>SUM(O71:O82)</f>
        <v>0</v>
      </c>
      <c r="P83" s="49">
        <f>SUM(P71:P82)</f>
        <v>0</v>
      </c>
      <c r="Q83" s="79"/>
      <c r="R83" s="78">
        <f>SUM(R71:R82)</f>
        <v>112.208</v>
      </c>
      <c r="S83" s="49">
        <f>SUM(S71:S82)</f>
        <v>1805.02</v>
      </c>
      <c r="T83" s="79"/>
      <c r="U83" s="78">
        <f>SUM(U71:U82)</f>
        <v>0</v>
      </c>
      <c r="V83" s="49">
        <f>SUM(V71:V82)</f>
        <v>0</v>
      </c>
      <c r="W83" s="79"/>
      <c r="X83" s="78">
        <f>SUM(X71:X82)</f>
        <v>0</v>
      </c>
      <c r="Y83" s="49">
        <f>SUM(Y71:Y82)</f>
        <v>0</v>
      </c>
      <c r="Z83" s="79"/>
      <c r="AA83" s="78">
        <f>SUM(AA71:AA82)</f>
        <v>0</v>
      </c>
      <c r="AB83" s="49">
        <f>SUM(AB71:AB82)</f>
        <v>0</v>
      </c>
      <c r="AC83" s="79"/>
      <c r="AD83" s="78">
        <f t="shared" ref="AD83:AE83" si="334">SUM(AD71:AD82)</f>
        <v>0</v>
      </c>
      <c r="AE83" s="49">
        <f t="shared" si="334"/>
        <v>0</v>
      </c>
      <c r="AF83" s="79"/>
      <c r="AG83" s="78">
        <f>SUM(AG71:AG82)</f>
        <v>0.19900000000000001</v>
      </c>
      <c r="AH83" s="49">
        <f>SUM(AH71:AH82)</f>
        <v>30.619999999999997</v>
      </c>
      <c r="AI83" s="79"/>
      <c r="AJ83" s="78">
        <f>SUM(AJ71:AJ82)</f>
        <v>0.05</v>
      </c>
      <c r="AK83" s="49">
        <f>SUM(AK71:AK82)</f>
        <v>0.59</v>
      </c>
      <c r="AL83" s="79"/>
      <c r="AM83" s="78">
        <f>SUM(AM71:AM82)</f>
        <v>0</v>
      </c>
      <c r="AN83" s="49">
        <f>SUM(AN71:AN82)</f>
        <v>0</v>
      </c>
      <c r="AO83" s="79"/>
      <c r="AP83" s="78">
        <f>SUM(AP71:AP82)</f>
        <v>0</v>
      </c>
      <c r="AQ83" s="49">
        <f>SUM(AQ71:AQ82)</f>
        <v>0</v>
      </c>
      <c r="AR83" s="79"/>
      <c r="AS83" s="78">
        <f>SUM(AS71:AS82)</f>
        <v>116.285</v>
      </c>
      <c r="AT83" s="49">
        <f>SUM(AT71:AT82)</f>
        <v>1492.04</v>
      </c>
      <c r="AU83" s="79"/>
      <c r="AV83" s="78">
        <f>SUM(AV71:AV82)</f>
        <v>0</v>
      </c>
      <c r="AW83" s="49">
        <f>SUM(AW71:AW82)</f>
        <v>0</v>
      </c>
      <c r="AX83" s="79"/>
      <c r="AY83" s="78">
        <f>SUM(AY71:AY82)</f>
        <v>0</v>
      </c>
      <c r="AZ83" s="49">
        <f>SUM(AZ71:AZ82)</f>
        <v>0</v>
      </c>
      <c r="BA83" s="79"/>
      <c r="BB83" s="78">
        <f>SUM(BB71:BB82)</f>
        <v>0</v>
      </c>
      <c r="BC83" s="49">
        <f>SUM(BC71:BC82)</f>
        <v>0</v>
      </c>
      <c r="BD83" s="79"/>
      <c r="BE83" s="78">
        <f>SUM(BE71:BE82)</f>
        <v>1E-3</v>
      </c>
      <c r="BF83" s="49">
        <f>SUM(BF71:BF82)</f>
        <v>0.02</v>
      </c>
      <c r="BG83" s="79"/>
      <c r="BH83" s="78">
        <f t="shared" ref="BH83:BI83" si="335">SUM(BH71:BH82)</f>
        <v>0</v>
      </c>
      <c r="BI83" s="49">
        <f t="shared" si="335"/>
        <v>0</v>
      </c>
      <c r="BJ83" s="79"/>
      <c r="BK83" s="78">
        <f>SUM(BK71:BK82)</f>
        <v>3.7999999999999999E-2</v>
      </c>
      <c r="BL83" s="49">
        <f>SUM(BL71:BL82)</f>
        <v>3.13</v>
      </c>
      <c r="BM83" s="79"/>
      <c r="BN83" s="78">
        <f>SUM(BN71:BN82)</f>
        <v>0</v>
      </c>
      <c r="BO83" s="49">
        <f>SUM(BO71:BO82)</f>
        <v>0</v>
      </c>
      <c r="BP83" s="79"/>
      <c r="BQ83" s="78">
        <f t="shared" ref="BQ83:BR83" si="336">SUM(BQ71:BQ82)</f>
        <v>0</v>
      </c>
      <c r="BR83" s="49">
        <f t="shared" si="336"/>
        <v>0</v>
      </c>
      <c r="BS83" s="79"/>
      <c r="BT83" s="78">
        <f>SUM(BT71:BT82)</f>
        <v>0</v>
      </c>
      <c r="BU83" s="49">
        <f>SUM(BU71:BU82)</f>
        <v>0</v>
      </c>
      <c r="BV83" s="79"/>
      <c r="BW83" s="78">
        <f>SUM(BW71:BW82)</f>
        <v>0</v>
      </c>
      <c r="BX83" s="49">
        <f>SUM(BX71:BX82)</f>
        <v>0</v>
      </c>
      <c r="BY83" s="79"/>
      <c r="BZ83" s="78">
        <f>SUM(BZ71:BZ82)</f>
        <v>0</v>
      </c>
      <c r="CA83" s="49">
        <f>SUM(CA71:CA82)</f>
        <v>0</v>
      </c>
      <c r="CB83" s="79"/>
      <c r="CC83" s="78">
        <f>SUM(CC71:CC82)</f>
        <v>0</v>
      </c>
      <c r="CD83" s="49">
        <f>SUM(CD71:CD82)</f>
        <v>0</v>
      </c>
      <c r="CE83" s="79"/>
      <c r="CF83" s="78">
        <f>SUM(CF71:CF82)</f>
        <v>0</v>
      </c>
      <c r="CG83" s="49">
        <f>SUM(CG71:CG82)</f>
        <v>0</v>
      </c>
      <c r="CH83" s="79"/>
      <c r="CI83" s="78">
        <f>SUM(CI71:CI82)</f>
        <v>32.230999999999995</v>
      </c>
      <c r="CJ83" s="49">
        <f>SUM(CJ71:CJ82)</f>
        <v>1108.28</v>
      </c>
      <c r="CK83" s="79"/>
      <c r="CL83" s="78">
        <f>SUM(CL71:CL82)</f>
        <v>0</v>
      </c>
      <c r="CM83" s="49">
        <f>SUM(CM71:CM82)</f>
        <v>0</v>
      </c>
      <c r="CN83" s="79"/>
      <c r="CO83" s="78">
        <f t="shared" ref="CO83:CP83" si="337">SUM(CO71:CO82)</f>
        <v>0</v>
      </c>
      <c r="CP83" s="49">
        <f t="shared" si="337"/>
        <v>0</v>
      </c>
      <c r="CQ83" s="79"/>
      <c r="CR83" s="78">
        <f>SUM(CR71:CR82)</f>
        <v>0</v>
      </c>
      <c r="CS83" s="49">
        <f>SUM(CS71:CS82)</f>
        <v>0</v>
      </c>
      <c r="CT83" s="79"/>
      <c r="CU83" s="78"/>
      <c r="CV83" s="49"/>
      <c r="CW83" s="79"/>
      <c r="CX83" s="78">
        <f>SUM(CX71:CX82)</f>
        <v>27.256999999999998</v>
      </c>
      <c r="CY83" s="49">
        <f>SUM(CY71:CY82)</f>
        <v>3756.2200000000003</v>
      </c>
      <c r="CZ83" s="79"/>
      <c r="DA83" s="78">
        <f>SUM(DA71:DA82)</f>
        <v>0</v>
      </c>
      <c r="DB83" s="49">
        <f>SUM(DB71:DB82)</f>
        <v>0</v>
      </c>
      <c r="DC83" s="79"/>
      <c r="DD83" s="78">
        <f>SUM(DD71:DD82)</f>
        <v>0.58899999999999997</v>
      </c>
      <c r="DE83" s="49">
        <f>SUM(DE71:DE82)</f>
        <v>13.58</v>
      </c>
      <c r="DF83" s="79"/>
      <c r="DG83" s="78">
        <f>SUM(DG71:DG82)</f>
        <v>3.4000000000000002E-2</v>
      </c>
      <c r="DH83" s="49">
        <f>SUM(DH71:DH82)</f>
        <v>1.34</v>
      </c>
      <c r="DI83" s="79"/>
      <c r="DJ83" s="78">
        <f>SUM(DJ71:DJ82)</f>
        <v>17.481000000000002</v>
      </c>
      <c r="DK83" s="49">
        <f>SUM(DK71:DK82)</f>
        <v>973.24</v>
      </c>
      <c r="DL83" s="79"/>
      <c r="DM83" s="78">
        <f>SUM(DM71:DM82)</f>
        <v>2</v>
      </c>
      <c r="DN83" s="49">
        <f>SUM(DN71:DN82)</f>
        <v>301.06</v>
      </c>
      <c r="DO83" s="79"/>
      <c r="DP83" s="78">
        <f>SUM(DP71:DP82)</f>
        <v>0</v>
      </c>
      <c r="DQ83" s="49">
        <f>SUM(DQ71:DQ82)</f>
        <v>0</v>
      </c>
      <c r="DR83" s="79"/>
      <c r="DS83" s="78">
        <f>SUM(DS71:DS82)</f>
        <v>0</v>
      </c>
      <c r="DT83" s="49">
        <f>SUM(DT71:DT82)</f>
        <v>0</v>
      </c>
      <c r="DU83" s="79"/>
      <c r="DV83" s="78">
        <f>SUM(DV71:DV82)</f>
        <v>219.58700000000002</v>
      </c>
      <c r="DW83" s="49">
        <f>SUM(DW71:DW82)</f>
        <v>3230.91</v>
      </c>
      <c r="DX83" s="79"/>
      <c r="DY83" s="78">
        <f>SUM(DY71:DY82)</f>
        <v>0</v>
      </c>
      <c r="DZ83" s="49">
        <f>SUM(DZ71:DZ82)</f>
        <v>0</v>
      </c>
      <c r="EA83" s="79"/>
      <c r="EB83" s="78">
        <f>SUM(EB71:EB82)</f>
        <v>0</v>
      </c>
      <c r="EC83" s="49">
        <f>SUM(EC71:EC82)</f>
        <v>0</v>
      </c>
      <c r="ED83" s="79"/>
      <c r="EE83" s="78">
        <f>SUM(EE71:EE82)</f>
        <v>6.6000000000000003E-2</v>
      </c>
      <c r="EF83" s="49">
        <f>SUM(EF71:EF82)</f>
        <v>1.69</v>
      </c>
      <c r="EG83" s="79"/>
      <c r="EH83" s="50">
        <f t="shared" si="315"/>
        <v>1801.5200000000004</v>
      </c>
      <c r="EI83" s="51">
        <f t="shared" si="316"/>
        <v>33544.200000000004</v>
      </c>
      <c r="EJ83" s="6"/>
      <c r="EK83" s="9"/>
      <c r="EL83" s="6"/>
      <c r="EM83" s="6"/>
      <c r="EN83" s="6"/>
      <c r="EO83" s="9"/>
      <c r="EP83" s="6"/>
      <c r="EQ83" s="6"/>
      <c r="ER83" s="1"/>
      <c r="ES83" s="2"/>
      <c r="ET83" s="1"/>
      <c r="EU83" s="1"/>
      <c r="EV83" s="1"/>
      <c r="EW83" s="2"/>
      <c r="EX83" s="1"/>
      <c r="EY83" s="1"/>
      <c r="EZ83" s="1"/>
      <c r="FA83" s="2"/>
      <c r="FB83" s="1"/>
      <c r="FC83" s="1"/>
      <c r="FD83" s="1"/>
      <c r="FE83" s="2"/>
      <c r="FF83" s="1"/>
      <c r="FG83" s="1"/>
      <c r="FH83" s="1"/>
      <c r="FI83" s="2"/>
      <c r="FJ83" s="1"/>
      <c r="FK83" s="1"/>
      <c r="FL83" s="1"/>
      <c r="FM83" s="2"/>
      <c r="FN83" s="1"/>
      <c r="FO83" s="1"/>
      <c r="FP83" s="1"/>
      <c r="FQ83" s="2"/>
      <c r="FR83" s="1"/>
      <c r="FS83" s="1"/>
      <c r="FT83" s="1"/>
      <c r="FU83" s="2"/>
      <c r="FV83" s="1"/>
      <c r="FW83" s="1"/>
      <c r="FX83" s="1"/>
      <c r="FY83" s="2"/>
      <c r="FZ83" s="1"/>
      <c r="GA83" s="1"/>
      <c r="GB83" s="1"/>
      <c r="GG83" s="3"/>
      <c r="GL83" s="3"/>
      <c r="GQ83" s="3"/>
      <c r="GV83" s="3"/>
      <c r="HA83" s="3"/>
      <c r="HF83" s="3"/>
      <c r="HK83" s="3"/>
      <c r="HP83" s="3"/>
      <c r="HU83" s="3"/>
      <c r="HZ83" s="3"/>
      <c r="IE83" s="3"/>
      <c r="IJ83" s="3"/>
      <c r="IO83" s="3"/>
      <c r="IT83" s="3"/>
      <c r="IY83" s="3"/>
    </row>
    <row r="84" spans="1:259" x14ac:dyDescent="0.3">
      <c r="A84" s="72">
        <v>2015</v>
      </c>
      <c r="B84" s="73" t="s">
        <v>5</v>
      </c>
      <c r="C84" s="58">
        <v>224.96</v>
      </c>
      <c r="D84" s="13">
        <v>2908.3</v>
      </c>
      <c r="E84" s="57">
        <f t="shared" ref="E84:E95" si="338">D84/C84*1000</f>
        <v>12928.076102418208</v>
      </c>
      <c r="F84" s="58">
        <v>0</v>
      </c>
      <c r="G84" s="13">
        <v>0</v>
      </c>
      <c r="H84" s="57">
        <v>0</v>
      </c>
      <c r="I84" s="58">
        <v>0</v>
      </c>
      <c r="J84" s="13">
        <v>0</v>
      </c>
      <c r="K84" s="57">
        <v>0</v>
      </c>
      <c r="L84" s="58">
        <v>0</v>
      </c>
      <c r="M84" s="13">
        <v>0</v>
      </c>
      <c r="N84" s="57">
        <v>0</v>
      </c>
      <c r="O84" s="58">
        <v>0</v>
      </c>
      <c r="P84" s="13">
        <v>0</v>
      </c>
      <c r="Q84" s="57">
        <v>0</v>
      </c>
      <c r="R84" s="58">
        <v>14.961</v>
      </c>
      <c r="S84" s="13">
        <v>259.77999999999997</v>
      </c>
      <c r="T84" s="57">
        <f t="shared" ref="T84:T95" si="339">S84/R84*1000</f>
        <v>17363.812579373036</v>
      </c>
      <c r="U84" s="58">
        <v>0</v>
      </c>
      <c r="V84" s="13">
        <v>0</v>
      </c>
      <c r="W84" s="57">
        <v>0</v>
      </c>
      <c r="X84" s="58">
        <v>0</v>
      </c>
      <c r="Y84" s="13">
        <v>0</v>
      </c>
      <c r="Z84" s="57">
        <v>0</v>
      </c>
      <c r="AA84" s="58">
        <v>0</v>
      </c>
      <c r="AB84" s="13">
        <v>0</v>
      </c>
      <c r="AC84" s="57">
        <v>0</v>
      </c>
      <c r="AD84" s="58">
        <v>0</v>
      </c>
      <c r="AE84" s="13">
        <v>0</v>
      </c>
      <c r="AF84" s="57">
        <f t="shared" ref="AF84:AF95" si="340">IF(AD84=0,0,AE84/AD84*1000)</f>
        <v>0</v>
      </c>
      <c r="AG84" s="58">
        <v>0</v>
      </c>
      <c r="AH84" s="13">
        <v>0</v>
      </c>
      <c r="AI84" s="57">
        <v>0</v>
      </c>
      <c r="AJ84" s="58">
        <v>0</v>
      </c>
      <c r="AK84" s="13">
        <v>0</v>
      </c>
      <c r="AL84" s="57">
        <v>0</v>
      </c>
      <c r="AM84" s="58">
        <v>0</v>
      </c>
      <c r="AN84" s="13">
        <v>0</v>
      </c>
      <c r="AO84" s="57">
        <v>0</v>
      </c>
      <c r="AP84" s="58">
        <v>0</v>
      </c>
      <c r="AQ84" s="13">
        <v>0</v>
      </c>
      <c r="AR84" s="57">
        <v>0</v>
      </c>
      <c r="AS84" s="58">
        <v>0</v>
      </c>
      <c r="AT84" s="13">
        <v>0</v>
      </c>
      <c r="AU84" s="57">
        <v>0</v>
      </c>
      <c r="AV84" s="58">
        <v>0</v>
      </c>
      <c r="AW84" s="13">
        <v>0</v>
      </c>
      <c r="AX84" s="57">
        <v>0</v>
      </c>
      <c r="AY84" s="58">
        <v>0</v>
      </c>
      <c r="AZ84" s="13">
        <v>0</v>
      </c>
      <c r="BA84" s="57">
        <v>0</v>
      </c>
      <c r="BB84" s="58">
        <v>0</v>
      </c>
      <c r="BC84" s="13">
        <v>0</v>
      </c>
      <c r="BD84" s="57">
        <v>0</v>
      </c>
      <c r="BE84" s="58">
        <v>0</v>
      </c>
      <c r="BF84" s="13">
        <v>0</v>
      </c>
      <c r="BG84" s="57">
        <v>0</v>
      </c>
      <c r="BH84" s="58">
        <v>0</v>
      </c>
      <c r="BI84" s="13">
        <v>0</v>
      </c>
      <c r="BJ84" s="57">
        <f t="shared" ref="BJ84:BJ95" si="341">IF(BH84=0,0,BI84/BH84*1000)</f>
        <v>0</v>
      </c>
      <c r="BK84" s="58">
        <v>0</v>
      </c>
      <c r="BL84" s="13">
        <v>0</v>
      </c>
      <c r="BM84" s="57">
        <v>0</v>
      </c>
      <c r="BN84" s="58">
        <v>0</v>
      </c>
      <c r="BO84" s="13">
        <v>0</v>
      </c>
      <c r="BP84" s="57">
        <v>0</v>
      </c>
      <c r="BQ84" s="58">
        <v>0</v>
      </c>
      <c r="BR84" s="13">
        <v>0</v>
      </c>
      <c r="BS84" s="57">
        <f t="shared" ref="BS84:BS95" si="342">IF(BQ84=0,0,BR84/BQ84*1000)</f>
        <v>0</v>
      </c>
      <c r="BT84" s="58">
        <v>24.3</v>
      </c>
      <c r="BU84" s="13">
        <v>620.02</v>
      </c>
      <c r="BV84" s="57">
        <f t="shared" ref="BV84:BV91" si="343">BU84/BT84*1000</f>
        <v>25515.226337448559</v>
      </c>
      <c r="BW84" s="58">
        <v>0</v>
      </c>
      <c r="BX84" s="13">
        <v>0</v>
      </c>
      <c r="BY84" s="57">
        <v>0</v>
      </c>
      <c r="BZ84" s="58">
        <v>0</v>
      </c>
      <c r="CA84" s="13">
        <v>0</v>
      </c>
      <c r="CB84" s="57">
        <v>0</v>
      </c>
      <c r="CC84" s="58">
        <v>0</v>
      </c>
      <c r="CD84" s="13">
        <v>0</v>
      </c>
      <c r="CE84" s="57">
        <v>0</v>
      </c>
      <c r="CF84" s="58">
        <v>0</v>
      </c>
      <c r="CG84" s="13">
        <v>0</v>
      </c>
      <c r="CH84" s="57">
        <v>0</v>
      </c>
      <c r="CI84" s="58">
        <v>0</v>
      </c>
      <c r="CJ84" s="13">
        <v>0</v>
      </c>
      <c r="CK84" s="57">
        <v>0</v>
      </c>
      <c r="CL84" s="58">
        <v>0</v>
      </c>
      <c r="CM84" s="13">
        <v>0</v>
      </c>
      <c r="CN84" s="57">
        <v>0</v>
      </c>
      <c r="CO84" s="58">
        <v>0</v>
      </c>
      <c r="CP84" s="13">
        <v>0</v>
      </c>
      <c r="CQ84" s="57">
        <f t="shared" ref="CQ84:CQ95" si="344">IF(CO84=0,0,CP84/CO84*1000)</f>
        <v>0</v>
      </c>
      <c r="CR84" s="58">
        <v>0</v>
      </c>
      <c r="CS84" s="13">
        <v>0</v>
      </c>
      <c r="CT84" s="57">
        <v>0</v>
      </c>
      <c r="CU84" s="58"/>
      <c r="CV84" s="13"/>
      <c r="CW84" s="57"/>
      <c r="CX84" s="58">
        <v>0</v>
      </c>
      <c r="CY84" s="13">
        <v>0</v>
      </c>
      <c r="CZ84" s="57">
        <v>0</v>
      </c>
      <c r="DA84" s="58">
        <v>0</v>
      </c>
      <c r="DB84" s="13">
        <v>0</v>
      </c>
      <c r="DC84" s="57">
        <v>0</v>
      </c>
      <c r="DD84" s="58">
        <v>0</v>
      </c>
      <c r="DE84" s="13">
        <v>0</v>
      </c>
      <c r="DF84" s="57">
        <v>0</v>
      </c>
      <c r="DG84" s="58">
        <v>0</v>
      </c>
      <c r="DH84" s="13">
        <v>0</v>
      </c>
      <c r="DI84" s="57">
        <v>0</v>
      </c>
      <c r="DJ84" s="58">
        <v>0</v>
      </c>
      <c r="DK84" s="13">
        <v>0</v>
      </c>
      <c r="DL84" s="57">
        <v>0</v>
      </c>
      <c r="DM84" s="58">
        <v>0</v>
      </c>
      <c r="DN84" s="13">
        <v>0</v>
      </c>
      <c r="DO84" s="57">
        <v>0</v>
      </c>
      <c r="DP84" s="58">
        <v>0</v>
      </c>
      <c r="DQ84" s="13">
        <v>0</v>
      </c>
      <c r="DR84" s="57">
        <v>0</v>
      </c>
      <c r="DS84" s="58">
        <v>1E-3</v>
      </c>
      <c r="DT84" s="13">
        <v>0.04</v>
      </c>
      <c r="DU84" s="57">
        <f t="shared" ref="DU84" si="345">DT84/DS84*1000</f>
        <v>40000</v>
      </c>
      <c r="DV84" s="58">
        <v>0</v>
      </c>
      <c r="DW84" s="13">
        <v>0</v>
      </c>
      <c r="DX84" s="57">
        <v>0</v>
      </c>
      <c r="DY84" s="58">
        <v>0</v>
      </c>
      <c r="DZ84" s="13">
        <v>0</v>
      </c>
      <c r="EA84" s="57">
        <v>0</v>
      </c>
      <c r="EB84" s="58">
        <v>0</v>
      </c>
      <c r="EC84" s="13">
        <v>0</v>
      </c>
      <c r="ED84" s="57">
        <v>0</v>
      </c>
      <c r="EE84" s="58">
        <v>0</v>
      </c>
      <c r="EF84" s="13">
        <v>0</v>
      </c>
      <c r="EG84" s="57">
        <v>0</v>
      </c>
      <c r="EH84" s="11">
        <f t="shared" ref="EH84:EH96" si="346">C84+F84+O84+R84+U84+X84+AG84+AJ84+AP84+AS84+AV84+AY84+BB84+BK84+BW84+BZ84+CC84+CI84+CR84+CX84+DD84+DJ84+DM84+DP84+DS84+DV84+EE84+BE84+DG84+I84+BT84+BN84</f>
        <v>264.22200000000004</v>
      </c>
      <c r="EI84" s="17">
        <f t="shared" ref="EI84:EI96" si="347">D84+G84+P84+S84+V84+Y84+AH84+AK84+AQ84+AT84+AW84+AZ84+BC84+BL84+BX84+CA84+CD84+CJ84+CS84+CY84+DE84+DK84+DN84+DQ84+DT84+DW84+EF84+BF84+DH84+J84+BU84+BO84</f>
        <v>3788.14</v>
      </c>
      <c r="EJ84" s="6"/>
      <c r="EK84" s="9"/>
      <c r="EL84" s="6"/>
      <c r="EM84" s="6"/>
      <c r="EN84" s="6"/>
      <c r="EO84" s="9"/>
      <c r="EP84" s="6"/>
      <c r="EQ84" s="6"/>
      <c r="ER84" s="1"/>
      <c r="ES84" s="2"/>
      <c r="ET84" s="1"/>
      <c r="EU84" s="1"/>
      <c r="EV84" s="1"/>
      <c r="EW84" s="2"/>
      <c r="EX84" s="1"/>
      <c r="EY84" s="1"/>
      <c r="EZ84" s="1"/>
      <c r="FA84" s="2"/>
      <c r="FB84" s="1"/>
      <c r="FC84" s="1"/>
      <c r="FD84" s="1"/>
      <c r="FE84" s="2"/>
      <c r="FF84" s="1"/>
      <c r="FG84" s="1"/>
      <c r="FH84" s="1"/>
      <c r="FI84" s="2"/>
      <c r="FJ84" s="1"/>
      <c r="FK84" s="1"/>
      <c r="FL84" s="1"/>
      <c r="FM84" s="2"/>
      <c r="FN84" s="1"/>
      <c r="FO84" s="1"/>
      <c r="FP84" s="1"/>
      <c r="FQ84" s="2"/>
      <c r="FR84" s="1"/>
      <c r="FS84" s="1"/>
      <c r="FT84" s="1"/>
      <c r="FU84" s="2"/>
      <c r="FV84" s="1"/>
      <c r="FW84" s="1"/>
      <c r="FX84" s="1"/>
      <c r="FY84" s="2"/>
      <c r="FZ84" s="1"/>
      <c r="GA84" s="1"/>
      <c r="GB84" s="1"/>
    </row>
    <row r="85" spans="1:259" x14ac:dyDescent="0.3">
      <c r="A85" s="72">
        <v>2015</v>
      </c>
      <c r="B85" s="73" t="s">
        <v>6</v>
      </c>
      <c r="C85" s="58">
        <v>225.44</v>
      </c>
      <c r="D85" s="13">
        <v>2902.7</v>
      </c>
      <c r="E85" s="57">
        <f t="shared" si="338"/>
        <v>12875.709723207947</v>
      </c>
      <c r="F85" s="58">
        <v>0</v>
      </c>
      <c r="G85" s="13">
        <v>0</v>
      </c>
      <c r="H85" s="57">
        <v>0</v>
      </c>
      <c r="I85" s="58">
        <v>0</v>
      </c>
      <c r="J85" s="13">
        <v>0</v>
      </c>
      <c r="K85" s="57">
        <v>0</v>
      </c>
      <c r="L85" s="58">
        <v>0</v>
      </c>
      <c r="M85" s="13">
        <v>0</v>
      </c>
      <c r="N85" s="57">
        <v>0</v>
      </c>
      <c r="O85" s="58">
        <v>0</v>
      </c>
      <c r="P85" s="13">
        <v>0</v>
      </c>
      <c r="Q85" s="57">
        <v>0</v>
      </c>
      <c r="R85" s="58">
        <v>0.191</v>
      </c>
      <c r="S85" s="13">
        <v>1.19</v>
      </c>
      <c r="T85" s="57">
        <f t="shared" si="339"/>
        <v>6230.3664921465961</v>
      </c>
      <c r="U85" s="58">
        <v>0</v>
      </c>
      <c r="V85" s="13">
        <v>0</v>
      </c>
      <c r="W85" s="57">
        <v>0</v>
      </c>
      <c r="X85" s="58">
        <v>0</v>
      </c>
      <c r="Y85" s="13">
        <v>0</v>
      </c>
      <c r="Z85" s="57">
        <v>0</v>
      </c>
      <c r="AA85" s="58">
        <v>0</v>
      </c>
      <c r="AB85" s="13">
        <v>0</v>
      </c>
      <c r="AC85" s="57">
        <v>0</v>
      </c>
      <c r="AD85" s="58">
        <v>0</v>
      </c>
      <c r="AE85" s="13">
        <v>0</v>
      </c>
      <c r="AF85" s="57">
        <f t="shared" si="340"/>
        <v>0</v>
      </c>
      <c r="AG85" s="58">
        <v>1.2999999999999999E-2</v>
      </c>
      <c r="AH85" s="13">
        <v>2.6</v>
      </c>
      <c r="AI85" s="57">
        <f t="shared" ref="AI85:AI94" si="348">AH85/AG85*1000</f>
        <v>200000.00000000003</v>
      </c>
      <c r="AJ85" s="58">
        <v>0</v>
      </c>
      <c r="AK85" s="13">
        <v>0</v>
      </c>
      <c r="AL85" s="57">
        <v>0</v>
      </c>
      <c r="AM85" s="58">
        <v>0</v>
      </c>
      <c r="AN85" s="13">
        <v>0</v>
      </c>
      <c r="AO85" s="57">
        <v>0</v>
      </c>
      <c r="AP85" s="58">
        <v>0</v>
      </c>
      <c r="AQ85" s="13">
        <v>0</v>
      </c>
      <c r="AR85" s="57">
        <v>0</v>
      </c>
      <c r="AS85" s="58">
        <v>0</v>
      </c>
      <c r="AT85" s="13">
        <v>0</v>
      </c>
      <c r="AU85" s="57">
        <v>0</v>
      </c>
      <c r="AV85" s="58">
        <v>0</v>
      </c>
      <c r="AW85" s="13">
        <v>0</v>
      </c>
      <c r="AX85" s="57">
        <v>0</v>
      </c>
      <c r="AY85" s="58">
        <v>0</v>
      </c>
      <c r="AZ85" s="13">
        <v>0</v>
      </c>
      <c r="BA85" s="57">
        <v>0</v>
      </c>
      <c r="BB85" s="58">
        <v>0</v>
      </c>
      <c r="BC85" s="13">
        <v>0</v>
      </c>
      <c r="BD85" s="57">
        <v>0</v>
      </c>
      <c r="BE85" s="58">
        <v>0</v>
      </c>
      <c r="BF85" s="13">
        <v>0</v>
      </c>
      <c r="BG85" s="57">
        <v>0</v>
      </c>
      <c r="BH85" s="58">
        <v>0</v>
      </c>
      <c r="BI85" s="13">
        <v>0</v>
      </c>
      <c r="BJ85" s="57">
        <f t="shared" si="341"/>
        <v>0</v>
      </c>
      <c r="BK85" s="58">
        <v>0</v>
      </c>
      <c r="BL85" s="13">
        <v>0</v>
      </c>
      <c r="BM85" s="57">
        <v>0</v>
      </c>
      <c r="BN85" s="58">
        <v>0</v>
      </c>
      <c r="BO85" s="13">
        <v>0</v>
      </c>
      <c r="BP85" s="57">
        <v>0</v>
      </c>
      <c r="BQ85" s="58">
        <v>0</v>
      </c>
      <c r="BR85" s="13">
        <v>0</v>
      </c>
      <c r="BS85" s="57">
        <f t="shared" si="342"/>
        <v>0</v>
      </c>
      <c r="BT85" s="58">
        <v>0</v>
      </c>
      <c r="BU85" s="13">
        <v>0</v>
      </c>
      <c r="BV85" s="57">
        <v>0</v>
      </c>
      <c r="BW85" s="58">
        <v>0</v>
      </c>
      <c r="BX85" s="13">
        <v>0</v>
      </c>
      <c r="BY85" s="57">
        <v>0</v>
      </c>
      <c r="BZ85" s="58">
        <v>3.5000000000000003E-2</v>
      </c>
      <c r="CA85" s="13">
        <v>0.47</v>
      </c>
      <c r="CB85" s="57">
        <f>CA85/BZ85*1000</f>
        <v>13428.571428571428</v>
      </c>
      <c r="CC85" s="58">
        <v>0</v>
      </c>
      <c r="CD85" s="13">
        <v>0</v>
      </c>
      <c r="CE85" s="57">
        <v>0</v>
      </c>
      <c r="CF85" s="58">
        <v>0</v>
      </c>
      <c r="CG85" s="13">
        <v>0</v>
      </c>
      <c r="CH85" s="57">
        <v>0</v>
      </c>
      <c r="CI85" s="58">
        <v>4.1210000000000004</v>
      </c>
      <c r="CJ85" s="13">
        <v>112.02</v>
      </c>
      <c r="CK85" s="57">
        <f t="shared" ref="CK85" si="349">CJ85/CI85*1000</f>
        <v>27182.722640135886</v>
      </c>
      <c r="CL85" s="58">
        <v>0</v>
      </c>
      <c r="CM85" s="13">
        <v>0</v>
      </c>
      <c r="CN85" s="57">
        <v>0</v>
      </c>
      <c r="CO85" s="58">
        <v>0</v>
      </c>
      <c r="CP85" s="13">
        <v>0</v>
      </c>
      <c r="CQ85" s="57">
        <f t="shared" si="344"/>
        <v>0</v>
      </c>
      <c r="CR85" s="58">
        <v>0</v>
      </c>
      <c r="CS85" s="13">
        <v>0</v>
      </c>
      <c r="CT85" s="57">
        <v>0</v>
      </c>
      <c r="CU85" s="58"/>
      <c r="CV85" s="13"/>
      <c r="CW85" s="57"/>
      <c r="CX85" s="58">
        <v>4</v>
      </c>
      <c r="CY85" s="13">
        <v>682.79</v>
      </c>
      <c r="CZ85" s="57">
        <f t="shared" ref="CZ85:CZ95" si="350">CY85/CX85*1000</f>
        <v>170697.5</v>
      </c>
      <c r="DA85" s="58">
        <v>0</v>
      </c>
      <c r="DB85" s="13">
        <v>0</v>
      </c>
      <c r="DC85" s="57">
        <v>0</v>
      </c>
      <c r="DD85" s="58">
        <v>0</v>
      </c>
      <c r="DE85" s="13">
        <v>0</v>
      </c>
      <c r="DF85" s="57">
        <v>0</v>
      </c>
      <c r="DG85" s="58">
        <v>0</v>
      </c>
      <c r="DH85" s="13">
        <v>0</v>
      </c>
      <c r="DI85" s="57">
        <v>0</v>
      </c>
      <c r="DJ85" s="58">
        <v>0</v>
      </c>
      <c r="DK85" s="13">
        <v>0</v>
      </c>
      <c r="DL85" s="57">
        <v>0</v>
      </c>
      <c r="DM85" s="58">
        <v>7.5</v>
      </c>
      <c r="DN85" s="13">
        <v>2170.9899999999998</v>
      </c>
      <c r="DO85" s="57">
        <f t="shared" ref="DO85" si="351">DN85/DM85*1000</f>
        <v>289465.33333333331</v>
      </c>
      <c r="DP85" s="58">
        <v>0</v>
      </c>
      <c r="DQ85" s="13">
        <v>0</v>
      </c>
      <c r="DR85" s="57">
        <v>0</v>
      </c>
      <c r="DS85" s="58">
        <v>0</v>
      </c>
      <c r="DT85" s="13">
        <v>0</v>
      </c>
      <c r="DU85" s="57">
        <v>0</v>
      </c>
      <c r="DV85" s="58">
        <v>0</v>
      </c>
      <c r="DW85" s="13">
        <v>0</v>
      </c>
      <c r="DX85" s="57">
        <v>0</v>
      </c>
      <c r="DY85" s="58">
        <v>0</v>
      </c>
      <c r="DZ85" s="13">
        <v>0</v>
      </c>
      <c r="EA85" s="57">
        <v>0</v>
      </c>
      <c r="EB85" s="58">
        <v>0</v>
      </c>
      <c r="EC85" s="13">
        <v>0</v>
      </c>
      <c r="ED85" s="57">
        <v>0</v>
      </c>
      <c r="EE85" s="58">
        <v>0</v>
      </c>
      <c r="EF85" s="13">
        <v>0</v>
      </c>
      <c r="EG85" s="57">
        <v>0</v>
      </c>
      <c r="EH85" s="11">
        <f t="shared" si="346"/>
        <v>241.3</v>
      </c>
      <c r="EI85" s="17">
        <f t="shared" si="347"/>
        <v>5872.7599999999993</v>
      </c>
      <c r="EJ85" s="6"/>
      <c r="EK85" s="9"/>
      <c r="EL85" s="6"/>
      <c r="EM85" s="6"/>
      <c r="EN85" s="6"/>
      <c r="EO85" s="9"/>
      <c r="EP85" s="6"/>
      <c r="EQ85" s="6"/>
      <c r="ER85" s="1"/>
      <c r="ES85" s="2"/>
      <c r="ET85" s="1"/>
      <c r="EU85" s="1"/>
      <c r="EV85" s="1"/>
      <c r="EW85" s="2"/>
      <c r="EX85" s="1"/>
      <c r="EY85" s="1"/>
      <c r="EZ85" s="1"/>
      <c r="FA85" s="2"/>
      <c r="FB85" s="1"/>
      <c r="FC85" s="1"/>
      <c r="FD85" s="1"/>
      <c r="FE85" s="2"/>
      <c r="FF85" s="1"/>
      <c r="FG85" s="1"/>
      <c r="FH85" s="1"/>
      <c r="FI85" s="2"/>
      <c r="FJ85" s="1"/>
      <c r="FK85" s="1"/>
      <c r="FL85" s="1"/>
      <c r="FM85" s="2"/>
      <c r="FN85" s="1"/>
      <c r="FO85" s="1"/>
      <c r="FP85" s="1"/>
      <c r="FQ85" s="2"/>
      <c r="FR85" s="1"/>
      <c r="FS85" s="1"/>
      <c r="FT85" s="1"/>
      <c r="FU85" s="2"/>
      <c r="FV85" s="1"/>
      <c r="FW85" s="1"/>
      <c r="FX85" s="1"/>
      <c r="FY85" s="2"/>
      <c r="FZ85" s="1"/>
      <c r="GA85" s="1"/>
      <c r="GB85" s="1"/>
    </row>
    <row r="86" spans="1:259" x14ac:dyDescent="0.3">
      <c r="A86" s="72">
        <v>2015</v>
      </c>
      <c r="B86" s="73" t="s">
        <v>7</v>
      </c>
      <c r="C86" s="58">
        <v>625.72500000000002</v>
      </c>
      <c r="D86" s="13">
        <v>8174.22</v>
      </c>
      <c r="E86" s="57">
        <f t="shared" si="338"/>
        <v>13063.598226057773</v>
      </c>
      <c r="F86" s="58">
        <v>0</v>
      </c>
      <c r="G86" s="13">
        <v>0</v>
      </c>
      <c r="H86" s="57">
        <v>0</v>
      </c>
      <c r="I86" s="58">
        <v>0</v>
      </c>
      <c r="J86" s="13">
        <v>0</v>
      </c>
      <c r="K86" s="57">
        <v>0</v>
      </c>
      <c r="L86" s="58">
        <v>0</v>
      </c>
      <c r="M86" s="13">
        <v>0</v>
      </c>
      <c r="N86" s="57">
        <v>0</v>
      </c>
      <c r="O86" s="58">
        <v>0</v>
      </c>
      <c r="P86" s="13">
        <v>0</v>
      </c>
      <c r="Q86" s="57">
        <v>0</v>
      </c>
      <c r="R86" s="58">
        <v>5.75</v>
      </c>
      <c r="S86" s="13">
        <v>96.94</v>
      </c>
      <c r="T86" s="57">
        <f t="shared" si="339"/>
        <v>16859.130434782608</v>
      </c>
      <c r="U86" s="58">
        <v>0</v>
      </c>
      <c r="V86" s="13">
        <v>0</v>
      </c>
      <c r="W86" s="57">
        <v>0</v>
      </c>
      <c r="X86" s="58">
        <v>0</v>
      </c>
      <c r="Y86" s="13">
        <v>0</v>
      </c>
      <c r="Z86" s="57">
        <v>0</v>
      </c>
      <c r="AA86" s="58">
        <v>0</v>
      </c>
      <c r="AB86" s="13">
        <v>0</v>
      </c>
      <c r="AC86" s="57">
        <v>0</v>
      </c>
      <c r="AD86" s="58">
        <v>0</v>
      </c>
      <c r="AE86" s="13">
        <v>0</v>
      </c>
      <c r="AF86" s="57">
        <f t="shared" si="340"/>
        <v>0</v>
      </c>
      <c r="AG86" s="58">
        <v>0</v>
      </c>
      <c r="AH86" s="13">
        <v>0</v>
      </c>
      <c r="AI86" s="57">
        <v>0</v>
      </c>
      <c r="AJ86" s="58">
        <v>0</v>
      </c>
      <c r="AK86" s="13">
        <v>0</v>
      </c>
      <c r="AL86" s="57">
        <v>0</v>
      </c>
      <c r="AM86" s="58">
        <v>0</v>
      </c>
      <c r="AN86" s="13">
        <v>0</v>
      </c>
      <c r="AO86" s="57">
        <v>0</v>
      </c>
      <c r="AP86" s="58">
        <v>0</v>
      </c>
      <c r="AQ86" s="13">
        <v>0</v>
      </c>
      <c r="AR86" s="57">
        <v>0</v>
      </c>
      <c r="AS86" s="58">
        <v>0.72799999999999998</v>
      </c>
      <c r="AT86" s="13">
        <v>24.21</v>
      </c>
      <c r="AU86" s="57">
        <f t="shared" ref="AU86:AU93" si="352">AT86/AS86*1000</f>
        <v>33255.494505494513</v>
      </c>
      <c r="AV86" s="58">
        <v>0</v>
      </c>
      <c r="AW86" s="13">
        <v>0</v>
      </c>
      <c r="AX86" s="57">
        <v>0</v>
      </c>
      <c r="AY86" s="58">
        <v>0</v>
      </c>
      <c r="AZ86" s="13">
        <v>0</v>
      </c>
      <c r="BA86" s="57">
        <v>0</v>
      </c>
      <c r="BB86" s="58">
        <v>0</v>
      </c>
      <c r="BC86" s="13">
        <v>0</v>
      </c>
      <c r="BD86" s="57">
        <v>0</v>
      </c>
      <c r="BE86" s="58">
        <v>0</v>
      </c>
      <c r="BF86" s="13">
        <v>0</v>
      </c>
      <c r="BG86" s="57">
        <v>0</v>
      </c>
      <c r="BH86" s="58">
        <v>0</v>
      </c>
      <c r="BI86" s="13">
        <v>0</v>
      </c>
      <c r="BJ86" s="57">
        <f t="shared" si="341"/>
        <v>0</v>
      </c>
      <c r="BK86" s="58">
        <v>0</v>
      </c>
      <c r="BL86" s="13">
        <v>0</v>
      </c>
      <c r="BM86" s="57">
        <v>0</v>
      </c>
      <c r="BN86" s="58">
        <v>0</v>
      </c>
      <c r="BO86" s="13">
        <v>0</v>
      </c>
      <c r="BP86" s="57">
        <v>0</v>
      </c>
      <c r="BQ86" s="58">
        <v>0</v>
      </c>
      <c r="BR86" s="13">
        <v>0</v>
      </c>
      <c r="BS86" s="57">
        <f t="shared" si="342"/>
        <v>0</v>
      </c>
      <c r="BT86" s="58">
        <v>0</v>
      </c>
      <c r="BU86" s="13">
        <v>0</v>
      </c>
      <c r="BV86" s="57">
        <v>0</v>
      </c>
      <c r="BW86" s="58">
        <v>0</v>
      </c>
      <c r="BX86" s="13">
        <v>0</v>
      </c>
      <c r="BY86" s="57">
        <v>0</v>
      </c>
      <c r="BZ86" s="58">
        <v>0</v>
      </c>
      <c r="CA86" s="13">
        <v>0</v>
      </c>
      <c r="CB86" s="57">
        <v>0</v>
      </c>
      <c r="CC86" s="58">
        <v>0</v>
      </c>
      <c r="CD86" s="13">
        <v>0</v>
      </c>
      <c r="CE86" s="57">
        <v>0</v>
      </c>
      <c r="CF86" s="58">
        <v>0</v>
      </c>
      <c r="CG86" s="13">
        <v>0</v>
      </c>
      <c r="CH86" s="57">
        <v>0</v>
      </c>
      <c r="CI86" s="58">
        <v>0</v>
      </c>
      <c r="CJ86" s="13">
        <v>0</v>
      </c>
      <c r="CK86" s="57">
        <v>0</v>
      </c>
      <c r="CL86" s="58">
        <v>0</v>
      </c>
      <c r="CM86" s="13">
        <v>0</v>
      </c>
      <c r="CN86" s="57">
        <v>0</v>
      </c>
      <c r="CO86" s="58">
        <v>0</v>
      </c>
      <c r="CP86" s="13">
        <v>0</v>
      </c>
      <c r="CQ86" s="57">
        <f t="shared" si="344"/>
        <v>0</v>
      </c>
      <c r="CR86" s="58">
        <v>0</v>
      </c>
      <c r="CS86" s="13">
        <v>0</v>
      </c>
      <c r="CT86" s="57">
        <v>0</v>
      </c>
      <c r="CU86" s="58"/>
      <c r="CV86" s="13"/>
      <c r="CW86" s="57"/>
      <c r="CX86" s="58">
        <v>2.8</v>
      </c>
      <c r="CY86" s="13">
        <v>525.92999999999995</v>
      </c>
      <c r="CZ86" s="57">
        <f t="shared" si="350"/>
        <v>187832.14285714287</v>
      </c>
      <c r="DA86" s="58">
        <v>0</v>
      </c>
      <c r="DB86" s="13">
        <v>0</v>
      </c>
      <c r="DC86" s="57">
        <v>0</v>
      </c>
      <c r="DD86" s="58">
        <v>0</v>
      </c>
      <c r="DE86" s="13">
        <v>0</v>
      </c>
      <c r="DF86" s="57">
        <v>0</v>
      </c>
      <c r="DG86" s="58">
        <v>0</v>
      </c>
      <c r="DH86" s="13">
        <v>0</v>
      </c>
      <c r="DI86" s="57">
        <v>0</v>
      </c>
      <c r="DJ86" s="58">
        <v>0.31</v>
      </c>
      <c r="DK86" s="13">
        <v>9.7899999999999991</v>
      </c>
      <c r="DL86" s="57">
        <f t="shared" ref="DL86:DL95" si="353">DK86/DJ86*1000</f>
        <v>31580.645161290322</v>
      </c>
      <c r="DM86" s="58">
        <v>0</v>
      </c>
      <c r="DN86" s="13">
        <v>0</v>
      </c>
      <c r="DO86" s="57">
        <v>0</v>
      </c>
      <c r="DP86" s="58">
        <v>0</v>
      </c>
      <c r="DQ86" s="13">
        <v>0</v>
      </c>
      <c r="DR86" s="57">
        <v>0</v>
      </c>
      <c r="DS86" s="58">
        <v>0</v>
      </c>
      <c r="DT86" s="13">
        <v>0</v>
      </c>
      <c r="DU86" s="57">
        <v>0</v>
      </c>
      <c r="DV86" s="58">
        <v>0</v>
      </c>
      <c r="DW86" s="13">
        <v>0</v>
      </c>
      <c r="DX86" s="57">
        <v>0</v>
      </c>
      <c r="DY86" s="58">
        <v>0</v>
      </c>
      <c r="DZ86" s="13">
        <v>0</v>
      </c>
      <c r="EA86" s="57">
        <v>0</v>
      </c>
      <c r="EB86" s="58">
        <v>0</v>
      </c>
      <c r="EC86" s="13">
        <v>0</v>
      </c>
      <c r="ED86" s="57">
        <v>0</v>
      </c>
      <c r="EE86" s="58">
        <v>0</v>
      </c>
      <c r="EF86" s="13">
        <v>0</v>
      </c>
      <c r="EG86" s="57">
        <v>0</v>
      </c>
      <c r="EH86" s="11">
        <f t="shared" si="346"/>
        <v>635.31299999999987</v>
      </c>
      <c r="EI86" s="17">
        <f t="shared" si="347"/>
        <v>8831.09</v>
      </c>
      <c r="EJ86" s="6"/>
      <c r="EK86" s="9"/>
      <c r="EL86" s="6"/>
      <c r="EM86" s="6"/>
      <c r="EN86" s="6"/>
      <c r="EO86" s="9"/>
      <c r="EP86" s="6"/>
      <c r="EQ86" s="6"/>
      <c r="ER86" s="1"/>
      <c r="ES86" s="2"/>
      <c r="ET86" s="1"/>
      <c r="EU86" s="1"/>
      <c r="EV86" s="1"/>
      <c r="EW86" s="2"/>
      <c r="EX86" s="1"/>
      <c r="EY86" s="1"/>
      <c r="EZ86" s="1"/>
      <c r="FA86" s="2"/>
      <c r="FB86" s="1"/>
      <c r="FC86" s="1"/>
      <c r="FD86" s="1"/>
      <c r="FE86" s="2"/>
      <c r="FF86" s="1"/>
      <c r="FG86" s="1"/>
      <c r="FH86" s="1"/>
      <c r="FI86" s="2"/>
      <c r="FJ86" s="1"/>
      <c r="FK86" s="1"/>
      <c r="FL86" s="1"/>
      <c r="FM86" s="2"/>
      <c r="FN86" s="1"/>
      <c r="FO86" s="1"/>
      <c r="FP86" s="1"/>
      <c r="FQ86" s="2"/>
      <c r="FR86" s="1"/>
      <c r="FS86" s="1"/>
      <c r="FT86" s="1"/>
      <c r="FU86" s="2"/>
      <c r="FV86" s="1"/>
      <c r="FW86" s="1"/>
      <c r="FX86" s="1"/>
      <c r="FY86" s="2"/>
      <c r="FZ86" s="1"/>
      <c r="GA86" s="1"/>
      <c r="GB86" s="1"/>
    </row>
    <row r="87" spans="1:259" x14ac:dyDescent="0.3">
      <c r="A87" s="72">
        <v>2015</v>
      </c>
      <c r="B87" s="73" t="s">
        <v>8</v>
      </c>
      <c r="C87" s="58">
        <v>250.42</v>
      </c>
      <c r="D87" s="13">
        <v>3549.56</v>
      </c>
      <c r="E87" s="57">
        <f t="shared" si="338"/>
        <v>14174.426962702659</v>
      </c>
      <c r="F87" s="58">
        <v>0</v>
      </c>
      <c r="G87" s="13">
        <v>0</v>
      </c>
      <c r="H87" s="57">
        <v>0</v>
      </c>
      <c r="I87" s="58">
        <v>0</v>
      </c>
      <c r="J87" s="13">
        <v>0</v>
      </c>
      <c r="K87" s="57">
        <v>0</v>
      </c>
      <c r="L87" s="58">
        <v>0</v>
      </c>
      <c r="M87" s="13">
        <v>0</v>
      </c>
      <c r="N87" s="57">
        <v>0</v>
      </c>
      <c r="O87" s="58">
        <v>75</v>
      </c>
      <c r="P87" s="13">
        <v>1015.69</v>
      </c>
      <c r="Q87" s="57">
        <f t="shared" ref="Q87:Q89" si="354">P87/O87*1000</f>
        <v>13542.533333333335</v>
      </c>
      <c r="R87" s="58">
        <v>0</v>
      </c>
      <c r="S87" s="13">
        <v>0</v>
      </c>
      <c r="T87" s="57">
        <v>0</v>
      </c>
      <c r="U87" s="58">
        <v>0</v>
      </c>
      <c r="V87" s="13">
        <v>0</v>
      </c>
      <c r="W87" s="57">
        <v>0</v>
      </c>
      <c r="X87" s="58">
        <v>0</v>
      </c>
      <c r="Y87" s="13">
        <v>0</v>
      </c>
      <c r="Z87" s="57">
        <v>0</v>
      </c>
      <c r="AA87" s="58">
        <v>0</v>
      </c>
      <c r="AB87" s="13">
        <v>0</v>
      </c>
      <c r="AC87" s="57">
        <v>0</v>
      </c>
      <c r="AD87" s="58">
        <v>0</v>
      </c>
      <c r="AE87" s="13">
        <v>0</v>
      </c>
      <c r="AF87" s="57">
        <f t="shared" si="340"/>
        <v>0</v>
      </c>
      <c r="AG87" s="58">
        <v>0</v>
      </c>
      <c r="AH87" s="13">
        <v>0</v>
      </c>
      <c r="AI87" s="57">
        <v>0</v>
      </c>
      <c r="AJ87" s="58">
        <v>0</v>
      </c>
      <c r="AK87" s="13">
        <v>0</v>
      </c>
      <c r="AL87" s="57">
        <v>0</v>
      </c>
      <c r="AM87" s="58">
        <v>0</v>
      </c>
      <c r="AN87" s="13">
        <v>0</v>
      </c>
      <c r="AO87" s="57">
        <v>0</v>
      </c>
      <c r="AP87" s="58">
        <v>0</v>
      </c>
      <c r="AQ87" s="13">
        <v>0</v>
      </c>
      <c r="AR87" s="57">
        <v>0</v>
      </c>
      <c r="AS87" s="58">
        <v>0.01</v>
      </c>
      <c r="AT87" s="13">
        <v>0.38</v>
      </c>
      <c r="AU87" s="57">
        <f t="shared" si="352"/>
        <v>38000</v>
      </c>
      <c r="AV87" s="58">
        <v>0</v>
      </c>
      <c r="AW87" s="13">
        <v>0</v>
      </c>
      <c r="AX87" s="57">
        <v>0</v>
      </c>
      <c r="AY87" s="58">
        <v>0</v>
      </c>
      <c r="AZ87" s="13">
        <v>0</v>
      </c>
      <c r="BA87" s="57">
        <v>0</v>
      </c>
      <c r="BB87" s="58">
        <v>0</v>
      </c>
      <c r="BC87" s="13">
        <v>0</v>
      </c>
      <c r="BD87" s="57">
        <v>0</v>
      </c>
      <c r="BE87" s="58">
        <v>0</v>
      </c>
      <c r="BF87" s="13">
        <v>0</v>
      </c>
      <c r="BG87" s="57">
        <v>0</v>
      </c>
      <c r="BH87" s="58">
        <v>0</v>
      </c>
      <c r="BI87" s="13">
        <v>0</v>
      </c>
      <c r="BJ87" s="57">
        <f t="shared" si="341"/>
        <v>0</v>
      </c>
      <c r="BK87" s="58">
        <v>0</v>
      </c>
      <c r="BL87" s="13">
        <v>0</v>
      </c>
      <c r="BM87" s="57">
        <v>0</v>
      </c>
      <c r="BN87" s="58">
        <v>0</v>
      </c>
      <c r="BO87" s="13">
        <v>0</v>
      </c>
      <c r="BP87" s="57">
        <v>0</v>
      </c>
      <c r="BQ87" s="58">
        <v>0</v>
      </c>
      <c r="BR87" s="13">
        <v>0</v>
      </c>
      <c r="BS87" s="57">
        <f t="shared" si="342"/>
        <v>0</v>
      </c>
      <c r="BT87" s="58">
        <v>0</v>
      </c>
      <c r="BU87" s="13">
        <v>0</v>
      </c>
      <c r="BV87" s="57">
        <v>0</v>
      </c>
      <c r="BW87" s="58">
        <v>0</v>
      </c>
      <c r="BX87" s="13">
        <v>0</v>
      </c>
      <c r="BY87" s="57">
        <v>0</v>
      </c>
      <c r="BZ87" s="58">
        <v>0</v>
      </c>
      <c r="CA87" s="13">
        <v>0</v>
      </c>
      <c r="CB87" s="57">
        <v>0</v>
      </c>
      <c r="CC87" s="58">
        <v>0</v>
      </c>
      <c r="CD87" s="13">
        <v>0</v>
      </c>
      <c r="CE87" s="57">
        <v>0</v>
      </c>
      <c r="CF87" s="58">
        <v>0</v>
      </c>
      <c r="CG87" s="13">
        <v>0</v>
      </c>
      <c r="CH87" s="57">
        <v>0</v>
      </c>
      <c r="CI87" s="58">
        <v>0</v>
      </c>
      <c r="CJ87" s="13">
        <v>0</v>
      </c>
      <c r="CK87" s="57">
        <v>0</v>
      </c>
      <c r="CL87" s="58">
        <v>0</v>
      </c>
      <c r="CM87" s="13">
        <v>0</v>
      </c>
      <c r="CN87" s="57">
        <v>0</v>
      </c>
      <c r="CO87" s="58">
        <v>0</v>
      </c>
      <c r="CP87" s="13">
        <v>0</v>
      </c>
      <c r="CQ87" s="57">
        <f t="shared" si="344"/>
        <v>0</v>
      </c>
      <c r="CR87" s="58">
        <v>0</v>
      </c>
      <c r="CS87" s="13">
        <v>0</v>
      </c>
      <c r="CT87" s="57">
        <v>0</v>
      </c>
      <c r="CU87" s="58"/>
      <c r="CV87" s="13"/>
      <c r="CW87" s="57"/>
      <c r="CX87" s="58">
        <v>0</v>
      </c>
      <c r="CY87" s="13">
        <v>0</v>
      </c>
      <c r="CZ87" s="57">
        <v>0</v>
      </c>
      <c r="DA87" s="58">
        <v>0</v>
      </c>
      <c r="DB87" s="13">
        <v>0</v>
      </c>
      <c r="DC87" s="57">
        <v>0</v>
      </c>
      <c r="DD87" s="58">
        <v>0</v>
      </c>
      <c r="DE87" s="13">
        <v>0</v>
      </c>
      <c r="DF87" s="57">
        <v>0</v>
      </c>
      <c r="DG87" s="58">
        <v>0</v>
      </c>
      <c r="DH87" s="13">
        <v>0</v>
      </c>
      <c r="DI87" s="57">
        <v>0</v>
      </c>
      <c r="DJ87" s="58">
        <v>0</v>
      </c>
      <c r="DK87" s="13">
        <v>0</v>
      </c>
      <c r="DL87" s="57">
        <v>0</v>
      </c>
      <c r="DM87" s="58">
        <v>0</v>
      </c>
      <c r="DN87" s="13">
        <v>0</v>
      </c>
      <c r="DO87" s="57">
        <v>0</v>
      </c>
      <c r="DP87" s="58">
        <v>0</v>
      </c>
      <c r="DQ87" s="13">
        <v>0</v>
      </c>
      <c r="DR87" s="57">
        <v>0</v>
      </c>
      <c r="DS87" s="58">
        <v>0</v>
      </c>
      <c r="DT87" s="13">
        <v>0</v>
      </c>
      <c r="DU87" s="57">
        <v>0</v>
      </c>
      <c r="DV87" s="58">
        <v>24.3</v>
      </c>
      <c r="DW87" s="13">
        <v>614.01</v>
      </c>
      <c r="DX87" s="57">
        <f t="shared" ref="DX87:DX94" si="355">DW87/DV87*1000</f>
        <v>25267.9012345679</v>
      </c>
      <c r="DY87" s="58">
        <v>0</v>
      </c>
      <c r="DZ87" s="13">
        <v>0</v>
      </c>
      <c r="EA87" s="57">
        <v>0</v>
      </c>
      <c r="EB87" s="58">
        <v>0</v>
      </c>
      <c r="EC87" s="13">
        <v>0</v>
      </c>
      <c r="ED87" s="57">
        <v>0</v>
      </c>
      <c r="EE87" s="58">
        <v>0</v>
      </c>
      <c r="EF87" s="13">
        <v>0</v>
      </c>
      <c r="EG87" s="57">
        <v>0</v>
      </c>
      <c r="EH87" s="11">
        <f t="shared" si="346"/>
        <v>349.72999999999996</v>
      </c>
      <c r="EI87" s="17">
        <f t="shared" si="347"/>
        <v>5179.6400000000003</v>
      </c>
      <c r="EJ87" s="6"/>
      <c r="EK87" s="9"/>
      <c r="EL87" s="6"/>
      <c r="EM87" s="6"/>
      <c r="EN87" s="6"/>
      <c r="EO87" s="9"/>
      <c r="EP87" s="6"/>
      <c r="EQ87" s="6"/>
      <c r="ER87" s="1"/>
      <c r="ES87" s="2"/>
      <c r="ET87" s="1"/>
      <c r="EU87" s="1"/>
      <c r="EV87" s="1"/>
      <c r="EW87" s="2"/>
      <c r="EX87" s="1"/>
      <c r="EY87" s="1"/>
      <c r="EZ87" s="1"/>
      <c r="FA87" s="2"/>
      <c r="FB87" s="1"/>
      <c r="FC87" s="1"/>
      <c r="FD87" s="1"/>
      <c r="FE87" s="2"/>
      <c r="FF87" s="1"/>
      <c r="FG87" s="1"/>
      <c r="FH87" s="1"/>
      <c r="FI87" s="2"/>
      <c r="FJ87" s="1"/>
      <c r="FK87" s="1"/>
      <c r="FL87" s="1"/>
      <c r="FM87" s="2"/>
      <c r="FN87" s="1"/>
      <c r="FO87" s="1"/>
      <c r="FP87" s="1"/>
      <c r="FQ87" s="2"/>
      <c r="FR87" s="1"/>
      <c r="FS87" s="1"/>
      <c r="FT87" s="1"/>
      <c r="FU87" s="2"/>
      <c r="FV87" s="1"/>
      <c r="FW87" s="1"/>
      <c r="FX87" s="1"/>
      <c r="FY87" s="2"/>
      <c r="FZ87" s="1"/>
      <c r="GA87" s="1"/>
      <c r="GB87" s="1"/>
    </row>
    <row r="88" spans="1:259" x14ac:dyDescent="0.3">
      <c r="A88" s="72">
        <v>2015</v>
      </c>
      <c r="B88" s="73" t="s">
        <v>9</v>
      </c>
      <c r="C88" s="58">
        <v>0</v>
      </c>
      <c r="D88" s="13">
        <v>0</v>
      </c>
      <c r="E88" s="57">
        <v>0</v>
      </c>
      <c r="F88" s="58">
        <v>0</v>
      </c>
      <c r="G88" s="13">
        <v>0</v>
      </c>
      <c r="H88" s="57">
        <v>0</v>
      </c>
      <c r="I88" s="58">
        <v>0</v>
      </c>
      <c r="J88" s="13">
        <v>0</v>
      </c>
      <c r="K88" s="57">
        <v>0</v>
      </c>
      <c r="L88" s="58">
        <v>0</v>
      </c>
      <c r="M88" s="13">
        <v>0</v>
      </c>
      <c r="N88" s="57">
        <v>0</v>
      </c>
      <c r="O88" s="58">
        <v>0</v>
      </c>
      <c r="P88" s="13">
        <v>0</v>
      </c>
      <c r="Q88" s="57">
        <v>0</v>
      </c>
      <c r="R88" s="58">
        <v>7</v>
      </c>
      <c r="S88" s="13">
        <v>146.24</v>
      </c>
      <c r="T88" s="57">
        <f t="shared" si="339"/>
        <v>20891.428571428572</v>
      </c>
      <c r="U88" s="58">
        <v>0</v>
      </c>
      <c r="V88" s="13">
        <v>0</v>
      </c>
      <c r="W88" s="57">
        <v>0</v>
      </c>
      <c r="X88" s="58">
        <v>0</v>
      </c>
      <c r="Y88" s="13">
        <v>0</v>
      </c>
      <c r="Z88" s="57">
        <v>0</v>
      </c>
      <c r="AA88" s="58">
        <v>0</v>
      </c>
      <c r="AB88" s="13">
        <v>0</v>
      </c>
      <c r="AC88" s="57">
        <v>0</v>
      </c>
      <c r="AD88" s="58">
        <v>0</v>
      </c>
      <c r="AE88" s="13">
        <v>0</v>
      </c>
      <c r="AF88" s="57">
        <f t="shared" si="340"/>
        <v>0</v>
      </c>
      <c r="AG88" s="58">
        <v>0</v>
      </c>
      <c r="AH88" s="13">
        <v>0</v>
      </c>
      <c r="AI88" s="57">
        <v>0</v>
      </c>
      <c r="AJ88" s="58">
        <v>0</v>
      </c>
      <c r="AK88" s="13">
        <v>0</v>
      </c>
      <c r="AL88" s="57">
        <v>0</v>
      </c>
      <c r="AM88" s="58">
        <v>0</v>
      </c>
      <c r="AN88" s="13">
        <v>0</v>
      </c>
      <c r="AO88" s="57">
        <v>0</v>
      </c>
      <c r="AP88" s="58">
        <v>0</v>
      </c>
      <c r="AQ88" s="13">
        <v>0</v>
      </c>
      <c r="AR88" s="57">
        <v>0</v>
      </c>
      <c r="AS88" s="58">
        <v>0.56000000000000005</v>
      </c>
      <c r="AT88" s="13">
        <v>26.82</v>
      </c>
      <c r="AU88" s="57">
        <f t="shared" si="352"/>
        <v>47892.857142857138</v>
      </c>
      <c r="AV88" s="58">
        <v>0</v>
      </c>
      <c r="AW88" s="13">
        <v>0</v>
      </c>
      <c r="AX88" s="57">
        <v>0</v>
      </c>
      <c r="AY88" s="58">
        <v>0</v>
      </c>
      <c r="AZ88" s="13">
        <v>0</v>
      </c>
      <c r="BA88" s="57">
        <v>0</v>
      </c>
      <c r="BB88" s="58">
        <v>0</v>
      </c>
      <c r="BC88" s="13">
        <v>0</v>
      </c>
      <c r="BD88" s="57">
        <v>0</v>
      </c>
      <c r="BE88" s="58">
        <v>0</v>
      </c>
      <c r="BF88" s="13">
        <v>0</v>
      </c>
      <c r="BG88" s="57">
        <v>0</v>
      </c>
      <c r="BH88" s="58">
        <v>0</v>
      </c>
      <c r="BI88" s="13">
        <v>0</v>
      </c>
      <c r="BJ88" s="57">
        <f t="shared" si="341"/>
        <v>0</v>
      </c>
      <c r="BK88" s="58">
        <v>0</v>
      </c>
      <c r="BL88" s="13">
        <v>0</v>
      </c>
      <c r="BM88" s="57">
        <v>0</v>
      </c>
      <c r="BN88" s="58">
        <v>0</v>
      </c>
      <c r="BO88" s="13">
        <v>0</v>
      </c>
      <c r="BP88" s="57">
        <v>0</v>
      </c>
      <c r="BQ88" s="58">
        <v>0</v>
      </c>
      <c r="BR88" s="13">
        <v>0</v>
      </c>
      <c r="BS88" s="57">
        <f t="shared" si="342"/>
        <v>0</v>
      </c>
      <c r="BT88" s="58">
        <v>8.9999999999999993E-3</v>
      </c>
      <c r="BU88" s="13">
        <v>0.45</v>
      </c>
      <c r="BV88" s="57">
        <f t="shared" si="343"/>
        <v>50000.000000000007</v>
      </c>
      <c r="BW88" s="58">
        <v>0</v>
      </c>
      <c r="BX88" s="13">
        <v>0</v>
      </c>
      <c r="BY88" s="57">
        <v>0</v>
      </c>
      <c r="BZ88" s="58">
        <v>0</v>
      </c>
      <c r="CA88" s="13">
        <v>0</v>
      </c>
      <c r="CB88" s="57">
        <v>0</v>
      </c>
      <c r="CC88" s="58">
        <v>1.5549999999999999</v>
      </c>
      <c r="CD88" s="13">
        <v>51.77</v>
      </c>
      <c r="CE88" s="57">
        <f t="shared" ref="CE88" si="356">CD88/CC88*1000</f>
        <v>33292.604501607719</v>
      </c>
      <c r="CF88" s="58">
        <v>0</v>
      </c>
      <c r="CG88" s="13">
        <v>0</v>
      </c>
      <c r="CH88" s="57">
        <v>0</v>
      </c>
      <c r="CI88" s="58">
        <v>0</v>
      </c>
      <c r="CJ88" s="13">
        <v>0</v>
      </c>
      <c r="CK88" s="57">
        <v>0</v>
      </c>
      <c r="CL88" s="58">
        <v>0</v>
      </c>
      <c r="CM88" s="13">
        <v>0</v>
      </c>
      <c r="CN88" s="57">
        <v>0</v>
      </c>
      <c r="CO88" s="58">
        <v>0</v>
      </c>
      <c r="CP88" s="13">
        <v>0</v>
      </c>
      <c r="CQ88" s="57">
        <f t="shared" si="344"/>
        <v>0</v>
      </c>
      <c r="CR88" s="58">
        <v>0</v>
      </c>
      <c r="CS88" s="13">
        <v>0</v>
      </c>
      <c r="CT88" s="57">
        <v>0</v>
      </c>
      <c r="CU88" s="58"/>
      <c r="CV88" s="13"/>
      <c r="CW88" s="57"/>
      <c r="CX88" s="58">
        <v>0</v>
      </c>
      <c r="CY88" s="13">
        <v>0</v>
      </c>
      <c r="CZ88" s="57">
        <v>0</v>
      </c>
      <c r="DA88" s="58">
        <v>0</v>
      </c>
      <c r="DB88" s="13">
        <v>0</v>
      </c>
      <c r="DC88" s="57">
        <v>0</v>
      </c>
      <c r="DD88" s="58">
        <v>1.2E-2</v>
      </c>
      <c r="DE88" s="13">
        <v>0.27</v>
      </c>
      <c r="DF88" s="57">
        <f t="shared" ref="DF88:DF93" si="357">DE88/DD88*1000</f>
        <v>22500</v>
      </c>
      <c r="DG88" s="58">
        <v>0</v>
      </c>
      <c r="DH88" s="13">
        <v>0</v>
      </c>
      <c r="DI88" s="57">
        <v>0</v>
      </c>
      <c r="DJ88" s="58">
        <v>0</v>
      </c>
      <c r="DK88" s="13">
        <v>0</v>
      </c>
      <c r="DL88" s="57">
        <v>0</v>
      </c>
      <c r="DM88" s="58">
        <v>0</v>
      </c>
      <c r="DN88" s="13">
        <v>0</v>
      </c>
      <c r="DO88" s="57">
        <v>0</v>
      </c>
      <c r="DP88" s="58">
        <v>0</v>
      </c>
      <c r="DQ88" s="13">
        <v>0</v>
      </c>
      <c r="DR88" s="57">
        <v>0</v>
      </c>
      <c r="DS88" s="58">
        <v>0</v>
      </c>
      <c r="DT88" s="13">
        <v>0</v>
      </c>
      <c r="DU88" s="57">
        <v>0</v>
      </c>
      <c r="DV88" s="58">
        <v>0.12</v>
      </c>
      <c r="DW88" s="13">
        <v>6.05</v>
      </c>
      <c r="DX88" s="57">
        <f t="shared" si="355"/>
        <v>50416.666666666664</v>
      </c>
      <c r="DY88" s="58">
        <v>0</v>
      </c>
      <c r="DZ88" s="13">
        <v>0</v>
      </c>
      <c r="EA88" s="57">
        <v>0</v>
      </c>
      <c r="EB88" s="58">
        <v>0</v>
      </c>
      <c r="EC88" s="13">
        <v>0</v>
      </c>
      <c r="ED88" s="57">
        <v>0</v>
      </c>
      <c r="EE88" s="58">
        <v>0</v>
      </c>
      <c r="EF88" s="13">
        <v>0</v>
      </c>
      <c r="EG88" s="57">
        <v>0</v>
      </c>
      <c r="EH88" s="11">
        <f t="shared" si="346"/>
        <v>9.2560000000000002</v>
      </c>
      <c r="EI88" s="17">
        <f t="shared" si="347"/>
        <v>231.60000000000002</v>
      </c>
      <c r="EJ88" s="6"/>
      <c r="EK88" s="9"/>
      <c r="EL88" s="6"/>
      <c r="EM88" s="6"/>
      <c r="EN88" s="6"/>
      <c r="EO88" s="9"/>
      <c r="EP88" s="6"/>
      <c r="EQ88" s="6"/>
      <c r="ER88" s="1"/>
      <c r="ES88" s="2"/>
      <c r="ET88" s="1"/>
      <c r="EU88" s="1"/>
      <c r="EV88" s="1"/>
      <c r="EW88" s="2"/>
      <c r="EX88" s="1"/>
      <c r="EY88" s="1"/>
      <c r="EZ88" s="1"/>
      <c r="FA88" s="2"/>
      <c r="FB88" s="1"/>
      <c r="FC88" s="1"/>
      <c r="FD88" s="1"/>
      <c r="FE88" s="2"/>
      <c r="FF88" s="1"/>
      <c r="FG88" s="1"/>
      <c r="FH88" s="1"/>
      <c r="FI88" s="2"/>
      <c r="FJ88" s="1"/>
      <c r="FK88" s="1"/>
      <c r="FL88" s="1"/>
      <c r="FM88" s="2"/>
      <c r="FN88" s="1"/>
      <c r="FO88" s="1"/>
      <c r="FP88" s="1"/>
      <c r="FQ88" s="2"/>
      <c r="FR88" s="1"/>
      <c r="FS88" s="1"/>
      <c r="FT88" s="1"/>
      <c r="FU88" s="2"/>
      <c r="FV88" s="1"/>
      <c r="FW88" s="1"/>
      <c r="FX88" s="1"/>
      <c r="FY88" s="2"/>
      <c r="FZ88" s="1"/>
      <c r="GA88" s="1"/>
      <c r="GB88" s="1"/>
    </row>
    <row r="89" spans="1:259" x14ac:dyDescent="0.3">
      <c r="A89" s="72">
        <v>2015</v>
      </c>
      <c r="B89" s="73" t="s">
        <v>10</v>
      </c>
      <c r="C89" s="58">
        <v>0</v>
      </c>
      <c r="D89" s="13">
        <v>0</v>
      </c>
      <c r="E89" s="57">
        <v>0</v>
      </c>
      <c r="F89" s="58">
        <v>0</v>
      </c>
      <c r="G89" s="13">
        <v>0</v>
      </c>
      <c r="H89" s="57">
        <v>0</v>
      </c>
      <c r="I89" s="58">
        <v>0</v>
      </c>
      <c r="J89" s="13">
        <v>0</v>
      </c>
      <c r="K89" s="57">
        <v>0</v>
      </c>
      <c r="L89" s="58">
        <v>0</v>
      </c>
      <c r="M89" s="13">
        <v>0</v>
      </c>
      <c r="N89" s="57">
        <v>0</v>
      </c>
      <c r="O89" s="58">
        <v>125</v>
      </c>
      <c r="P89" s="13">
        <v>1380.48</v>
      </c>
      <c r="Q89" s="57">
        <f t="shared" si="354"/>
        <v>11043.84</v>
      </c>
      <c r="R89" s="58">
        <v>12.331</v>
      </c>
      <c r="S89" s="13">
        <v>226.39</v>
      </c>
      <c r="T89" s="57">
        <f t="shared" si="339"/>
        <v>18359.419349606684</v>
      </c>
      <c r="U89" s="58">
        <v>0</v>
      </c>
      <c r="V89" s="13">
        <v>0</v>
      </c>
      <c r="W89" s="57">
        <v>0</v>
      </c>
      <c r="X89" s="58">
        <v>0</v>
      </c>
      <c r="Y89" s="13">
        <v>0</v>
      </c>
      <c r="Z89" s="57">
        <v>0</v>
      </c>
      <c r="AA89" s="58">
        <v>0</v>
      </c>
      <c r="AB89" s="13">
        <v>0</v>
      </c>
      <c r="AC89" s="57">
        <v>0</v>
      </c>
      <c r="AD89" s="58">
        <v>0</v>
      </c>
      <c r="AE89" s="13">
        <v>0</v>
      </c>
      <c r="AF89" s="57">
        <f t="shared" si="340"/>
        <v>0</v>
      </c>
      <c r="AG89" s="58">
        <v>0</v>
      </c>
      <c r="AH89" s="13">
        <v>0</v>
      </c>
      <c r="AI89" s="57">
        <v>0</v>
      </c>
      <c r="AJ89" s="58">
        <v>0</v>
      </c>
      <c r="AK89" s="13">
        <v>0</v>
      </c>
      <c r="AL89" s="57">
        <v>0</v>
      </c>
      <c r="AM89" s="58">
        <v>0</v>
      </c>
      <c r="AN89" s="13">
        <v>0</v>
      </c>
      <c r="AO89" s="57">
        <v>0</v>
      </c>
      <c r="AP89" s="58">
        <v>0</v>
      </c>
      <c r="AQ89" s="13">
        <v>0</v>
      </c>
      <c r="AR89" s="57">
        <v>0</v>
      </c>
      <c r="AS89" s="58">
        <v>0</v>
      </c>
      <c r="AT89" s="13">
        <v>0</v>
      </c>
      <c r="AU89" s="57">
        <v>0</v>
      </c>
      <c r="AV89" s="58">
        <v>0</v>
      </c>
      <c r="AW89" s="13">
        <v>0</v>
      </c>
      <c r="AX89" s="57">
        <v>0</v>
      </c>
      <c r="AY89" s="58">
        <v>0</v>
      </c>
      <c r="AZ89" s="13">
        <v>0</v>
      </c>
      <c r="BA89" s="57">
        <v>0</v>
      </c>
      <c r="BB89" s="58">
        <v>0</v>
      </c>
      <c r="BC89" s="13">
        <v>0</v>
      </c>
      <c r="BD89" s="57">
        <v>0</v>
      </c>
      <c r="BE89" s="58">
        <v>0</v>
      </c>
      <c r="BF89" s="13">
        <v>0</v>
      </c>
      <c r="BG89" s="57">
        <v>0</v>
      </c>
      <c r="BH89" s="58">
        <v>0</v>
      </c>
      <c r="BI89" s="13">
        <v>0</v>
      </c>
      <c r="BJ89" s="57">
        <f t="shared" si="341"/>
        <v>0</v>
      </c>
      <c r="BK89" s="58">
        <v>0</v>
      </c>
      <c r="BL89" s="13">
        <v>0</v>
      </c>
      <c r="BM89" s="57">
        <v>0</v>
      </c>
      <c r="BN89" s="58">
        <v>8.5999999999999993E-2</v>
      </c>
      <c r="BO89" s="13">
        <v>4.8899999999999997</v>
      </c>
      <c r="BP89" s="57">
        <f t="shared" ref="BP89" si="358">BO89/BN89*1000</f>
        <v>56860.465116279076</v>
      </c>
      <c r="BQ89" s="58">
        <v>0</v>
      </c>
      <c r="BR89" s="13">
        <v>0</v>
      </c>
      <c r="BS89" s="57">
        <f t="shared" si="342"/>
        <v>0</v>
      </c>
      <c r="BT89" s="58">
        <v>0</v>
      </c>
      <c r="BU89" s="13">
        <v>0</v>
      </c>
      <c r="BV89" s="57">
        <v>0</v>
      </c>
      <c r="BW89" s="58">
        <v>0</v>
      </c>
      <c r="BX89" s="13">
        <v>0</v>
      </c>
      <c r="BY89" s="57">
        <v>0</v>
      </c>
      <c r="BZ89" s="58">
        <v>0</v>
      </c>
      <c r="CA89" s="13">
        <v>0</v>
      </c>
      <c r="CB89" s="57">
        <v>0</v>
      </c>
      <c r="CC89" s="58">
        <v>0</v>
      </c>
      <c r="CD89" s="13">
        <v>0</v>
      </c>
      <c r="CE89" s="57">
        <v>0</v>
      </c>
      <c r="CF89" s="58">
        <v>0</v>
      </c>
      <c r="CG89" s="13">
        <v>0</v>
      </c>
      <c r="CH89" s="57">
        <v>0</v>
      </c>
      <c r="CI89" s="58">
        <v>0</v>
      </c>
      <c r="CJ89" s="13">
        <v>0</v>
      </c>
      <c r="CK89" s="57">
        <v>0</v>
      </c>
      <c r="CL89" s="58">
        <v>0</v>
      </c>
      <c r="CM89" s="13">
        <v>0</v>
      </c>
      <c r="CN89" s="57">
        <v>0</v>
      </c>
      <c r="CO89" s="58">
        <v>0</v>
      </c>
      <c r="CP89" s="13">
        <v>0</v>
      </c>
      <c r="CQ89" s="57">
        <f t="shared" si="344"/>
        <v>0</v>
      </c>
      <c r="CR89" s="58">
        <v>0</v>
      </c>
      <c r="CS89" s="13">
        <v>0</v>
      </c>
      <c r="CT89" s="57">
        <v>0</v>
      </c>
      <c r="CU89" s="58"/>
      <c r="CV89" s="13"/>
      <c r="CW89" s="57"/>
      <c r="CX89" s="58">
        <v>0</v>
      </c>
      <c r="CY89" s="13">
        <v>0</v>
      </c>
      <c r="CZ89" s="57">
        <v>0</v>
      </c>
      <c r="DA89" s="58">
        <v>0</v>
      </c>
      <c r="DB89" s="13">
        <v>0</v>
      </c>
      <c r="DC89" s="57">
        <v>0</v>
      </c>
      <c r="DD89" s="58">
        <v>1.2999999999999999E-2</v>
      </c>
      <c r="DE89" s="13">
        <v>0.28999999999999998</v>
      </c>
      <c r="DF89" s="57">
        <f t="shared" si="357"/>
        <v>22307.692307692305</v>
      </c>
      <c r="DG89" s="58">
        <v>0</v>
      </c>
      <c r="DH89" s="13">
        <v>0</v>
      </c>
      <c r="DI89" s="57">
        <v>0</v>
      </c>
      <c r="DJ89" s="58">
        <v>6.0629999999999997</v>
      </c>
      <c r="DK89" s="13">
        <v>374.44</v>
      </c>
      <c r="DL89" s="57">
        <f t="shared" si="353"/>
        <v>61758.205508824023</v>
      </c>
      <c r="DM89" s="58">
        <v>0</v>
      </c>
      <c r="DN89" s="13">
        <v>0</v>
      </c>
      <c r="DO89" s="57">
        <v>0</v>
      </c>
      <c r="DP89" s="58">
        <v>0</v>
      </c>
      <c r="DQ89" s="13">
        <v>0</v>
      </c>
      <c r="DR89" s="57">
        <v>0</v>
      </c>
      <c r="DS89" s="58">
        <v>0</v>
      </c>
      <c r="DT89" s="13">
        <v>0</v>
      </c>
      <c r="DU89" s="57">
        <v>0</v>
      </c>
      <c r="DV89" s="58">
        <v>0</v>
      </c>
      <c r="DW89" s="13">
        <v>0</v>
      </c>
      <c r="DX89" s="57">
        <v>0</v>
      </c>
      <c r="DY89" s="58">
        <v>0</v>
      </c>
      <c r="DZ89" s="13">
        <v>0</v>
      </c>
      <c r="EA89" s="57">
        <v>0</v>
      </c>
      <c r="EB89" s="58">
        <v>0</v>
      </c>
      <c r="EC89" s="13">
        <v>0</v>
      </c>
      <c r="ED89" s="57">
        <v>0</v>
      </c>
      <c r="EE89" s="58">
        <v>0</v>
      </c>
      <c r="EF89" s="13">
        <v>0</v>
      </c>
      <c r="EG89" s="57">
        <v>0</v>
      </c>
      <c r="EH89" s="11">
        <f t="shared" si="346"/>
        <v>143.49299999999999</v>
      </c>
      <c r="EI89" s="17">
        <f t="shared" si="347"/>
        <v>1986.49</v>
      </c>
      <c r="EJ89" s="6"/>
      <c r="EK89" s="9"/>
      <c r="EL89" s="6"/>
      <c r="EM89" s="6"/>
      <c r="EN89" s="6"/>
      <c r="EO89" s="9"/>
      <c r="EP89" s="6"/>
      <c r="EQ89" s="6"/>
      <c r="ER89" s="1"/>
      <c r="ES89" s="2"/>
      <c r="ET89" s="1"/>
      <c r="EU89" s="1"/>
      <c r="EV89" s="1"/>
      <c r="EW89" s="2"/>
      <c r="EX89" s="1"/>
      <c r="EY89" s="1"/>
      <c r="EZ89" s="1"/>
      <c r="FA89" s="2"/>
      <c r="FB89" s="1"/>
      <c r="FC89" s="1"/>
      <c r="FD89" s="1"/>
      <c r="FE89" s="2"/>
      <c r="FF89" s="1"/>
      <c r="FG89" s="1"/>
      <c r="FH89" s="1"/>
      <c r="FI89" s="2"/>
      <c r="FJ89" s="1"/>
      <c r="FK89" s="1"/>
      <c r="FL89" s="1"/>
      <c r="FM89" s="2"/>
      <c r="FN89" s="1"/>
      <c r="FO89" s="1"/>
      <c r="FP89" s="1"/>
      <c r="FQ89" s="2"/>
      <c r="FR89" s="1"/>
      <c r="FS89" s="1"/>
      <c r="FT89" s="1"/>
      <c r="FU89" s="2"/>
      <c r="FV89" s="1"/>
      <c r="FW89" s="1"/>
      <c r="FX89" s="1"/>
      <c r="FY89" s="2"/>
      <c r="FZ89" s="1"/>
      <c r="GA89" s="1"/>
      <c r="GB89" s="1"/>
    </row>
    <row r="90" spans="1:259" x14ac:dyDescent="0.3">
      <c r="A90" s="72">
        <v>2015</v>
      </c>
      <c r="B90" s="73" t="s">
        <v>11</v>
      </c>
      <c r="C90" s="58">
        <v>0</v>
      </c>
      <c r="D90" s="13">
        <v>0</v>
      </c>
      <c r="E90" s="57">
        <v>0</v>
      </c>
      <c r="F90" s="58">
        <v>0</v>
      </c>
      <c r="G90" s="13">
        <v>0</v>
      </c>
      <c r="H90" s="57">
        <v>0</v>
      </c>
      <c r="I90" s="58">
        <v>0</v>
      </c>
      <c r="J90" s="13">
        <v>0</v>
      </c>
      <c r="K90" s="57">
        <v>0</v>
      </c>
      <c r="L90" s="58">
        <v>0</v>
      </c>
      <c r="M90" s="13">
        <v>0</v>
      </c>
      <c r="N90" s="57">
        <v>0</v>
      </c>
      <c r="O90" s="58">
        <v>0</v>
      </c>
      <c r="P90" s="13">
        <v>0</v>
      </c>
      <c r="Q90" s="57">
        <v>0</v>
      </c>
      <c r="R90" s="58">
        <v>17.187999999999999</v>
      </c>
      <c r="S90" s="13">
        <v>437.68</v>
      </c>
      <c r="T90" s="57">
        <f t="shared" si="339"/>
        <v>25464.27740283919</v>
      </c>
      <c r="U90" s="58">
        <v>0</v>
      </c>
      <c r="V90" s="13">
        <v>0</v>
      </c>
      <c r="W90" s="57">
        <v>0</v>
      </c>
      <c r="X90" s="58">
        <v>0</v>
      </c>
      <c r="Y90" s="13">
        <v>0</v>
      </c>
      <c r="Z90" s="57">
        <v>0</v>
      </c>
      <c r="AA90" s="58">
        <v>0</v>
      </c>
      <c r="AB90" s="13">
        <v>0</v>
      </c>
      <c r="AC90" s="57">
        <v>0</v>
      </c>
      <c r="AD90" s="58">
        <v>0</v>
      </c>
      <c r="AE90" s="13">
        <v>0</v>
      </c>
      <c r="AF90" s="57">
        <f t="shared" si="340"/>
        <v>0</v>
      </c>
      <c r="AG90" s="58">
        <v>9.2999999999999999E-2</v>
      </c>
      <c r="AH90" s="13">
        <v>11.5</v>
      </c>
      <c r="AI90" s="57">
        <f t="shared" si="348"/>
        <v>123655.91397849463</v>
      </c>
      <c r="AJ90" s="58">
        <v>0</v>
      </c>
      <c r="AK90" s="13">
        <v>0</v>
      </c>
      <c r="AL90" s="57">
        <v>0</v>
      </c>
      <c r="AM90" s="58">
        <v>0</v>
      </c>
      <c r="AN90" s="13">
        <v>0</v>
      </c>
      <c r="AO90" s="57">
        <v>0</v>
      </c>
      <c r="AP90" s="58">
        <v>0</v>
      </c>
      <c r="AQ90" s="13">
        <v>0</v>
      </c>
      <c r="AR90" s="57">
        <v>0</v>
      </c>
      <c r="AS90" s="58">
        <v>0</v>
      </c>
      <c r="AT90" s="13">
        <v>0</v>
      </c>
      <c r="AU90" s="57">
        <v>0</v>
      </c>
      <c r="AV90" s="58">
        <v>0</v>
      </c>
      <c r="AW90" s="13">
        <v>0</v>
      </c>
      <c r="AX90" s="57">
        <v>0</v>
      </c>
      <c r="AY90" s="58">
        <v>0</v>
      </c>
      <c r="AZ90" s="13">
        <v>0</v>
      </c>
      <c r="BA90" s="57">
        <v>0</v>
      </c>
      <c r="BB90" s="58">
        <v>0</v>
      </c>
      <c r="BC90" s="13">
        <v>0</v>
      </c>
      <c r="BD90" s="57">
        <v>0</v>
      </c>
      <c r="BE90" s="58">
        <v>0</v>
      </c>
      <c r="BF90" s="13">
        <v>0</v>
      </c>
      <c r="BG90" s="57">
        <v>0</v>
      </c>
      <c r="BH90" s="58">
        <v>0</v>
      </c>
      <c r="BI90" s="13">
        <v>0</v>
      </c>
      <c r="BJ90" s="57">
        <f t="shared" si="341"/>
        <v>0</v>
      </c>
      <c r="BK90" s="58">
        <v>0</v>
      </c>
      <c r="BL90" s="13">
        <v>0</v>
      </c>
      <c r="BM90" s="57">
        <v>0</v>
      </c>
      <c r="BN90" s="58">
        <v>0</v>
      </c>
      <c r="BO90" s="13">
        <v>0</v>
      </c>
      <c r="BP90" s="57">
        <v>0</v>
      </c>
      <c r="BQ90" s="58">
        <v>0</v>
      </c>
      <c r="BR90" s="13">
        <v>0</v>
      </c>
      <c r="BS90" s="57">
        <f t="shared" si="342"/>
        <v>0</v>
      </c>
      <c r="BT90" s="58">
        <v>75</v>
      </c>
      <c r="BU90" s="13">
        <v>1867.48</v>
      </c>
      <c r="BV90" s="57">
        <f t="shared" si="343"/>
        <v>24899.733333333334</v>
      </c>
      <c r="BW90" s="58">
        <v>0</v>
      </c>
      <c r="BX90" s="13">
        <v>0</v>
      </c>
      <c r="BY90" s="57">
        <v>0</v>
      </c>
      <c r="BZ90" s="58">
        <v>0</v>
      </c>
      <c r="CA90" s="13">
        <v>0</v>
      </c>
      <c r="CB90" s="57">
        <v>0</v>
      </c>
      <c r="CC90" s="58">
        <v>0</v>
      </c>
      <c r="CD90" s="13">
        <v>0</v>
      </c>
      <c r="CE90" s="57">
        <v>0</v>
      </c>
      <c r="CF90" s="58">
        <v>0</v>
      </c>
      <c r="CG90" s="13">
        <v>0</v>
      </c>
      <c r="CH90" s="57">
        <v>0</v>
      </c>
      <c r="CI90" s="58">
        <v>0</v>
      </c>
      <c r="CJ90" s="13">
        <v>0</v>
      </c>
      <c r="CK90" s="57">
        <v>0</v>
      </c>
      <c r="CL90" s="58">
        <v>0</v>
      </c>
      <c r="CM90" s="13">
        <v>0</v>
      </c>
      <c r="CN90" s="57">
        <v>0</v>
      </c>
      <c r="CO90" s="58">
        <v>0</v>
      </c>
      <c r="CP90" s="13">
        <v>0</v>
      </c>
      <c r="CQ90" s="57">
        <f t="shared" si="344"/>
        <v>0</v>
      </c>
      <c r="CR90" s="58">
        <v>0</v>
      </c>
      <c r="CS90" s="13">
        <v>0</v>
      </c>
      <c r="CT90" s="57">
        <v>0</v>
      </c>
      <c r="CU90" s="58"/>
      <c r="CV90" s="13"/>
      <c r="CW90" s="57"/>
      <c r="CX90" s="58">
        <v>1.5</v>
      </c>
      <c r="CY90" s="13">
        <v>278.77999999999997</v>
      </c>
      <c r="CZ90" s="57">
        <f t="shared" si="350"/>
        <v>185853.33333333331</v>
      </c>
      <c r="DA90" s="58">
        <v>0</v>
      </c>
      <c r="DB90" s="13">
        <v>0</v>
      </c>
      <c r="DC90" s="57">
        <v>0</v>
      </c>
      <c r="DD90" s="58">
        <v>2.5000000000000001E-2</v>
      </c>
      <c r="DE90" s="13">
        <v>0.26</v>
      </c>
      <c r="DF90" s="57">
        <f t="shared" si="357"/>
        <v>10400</v>
      </c>
      <c r="DG90" s="58">
        <v>0</v>
      </c>
      <c r="DH90" s="13">
        <v>0</v>
      </c>
      <c r="DI90" s="57">
        <v>0</v>
      </c>
      <c r="DJ90" s="58">
        <v>8.3000000000000004E-2</v>
      </c>
      <c r="DK90" s="13">
        <v>1.3</v>
      </c>
      <c r="DL90" s="57">
        <f t="shared" si="353"/>
        <v>15662.650602409638</v>
      </c>
      <c r="DM90" s="58">
        <v>0</v>
      </c>
      <c r="DN90" s="13">
        <v>0</v>
      </c>
      <c r="DO90" s="57">
        <v>0</v>
      </c>
      <c r="DP90" s="58">
        <v>0</v>
      </c>
      <c r="DQ90" s="13">
        <v>0</v>
      </c>
      <c r="DR90" s="57">
        <v>0</v>
      </c>
      <c r="DS90" s="58">
        <v>0</v>
      </c>
      <c r="DT90" s="13">
        <v>0</v>
      </c>
      <c r="DU90" s="57">
        <v>0</v>
      </c>
      <c r="DV90" s="58">
        <v>0</v>
      </c>
      <c r="DW90" s="13">
        <v>0</v>
      </c>
      <c r="DX90" s="57">
        <v>0</v>
      </c>
      <c r="DY90" s="58">
        <v>0</v>
      </c>
      <c r="DZ90" s="13">
        <v>0</v>
      </c>
      <c r="EA90" s="57">
        <v>0</v>
      </c>
      <c r="EB90" s="58">
        <v>0</v>
      </c>
      <c r="EC90" s="13">
        <v>0</v>
      </c>
      <c r="ED90" s="57">
        <v>0</v>
      </c>
      <c r="EE90" s="58">
        <v>0</v>
      </c>
      <c r="EF90" s="13">
        <v>0</v>
      </c>
      <c r="EG90" s="57">
        <v>0</v>
      </c>
      <c r="EH90" s="11">
        <f t="shared" si="346"/>
        <v>93.888999999999996</v>
      </c>
      <c r="EI90" s="17">
        <f t="shared" si="347"/>
        <v>2597</v>
      </c>
      <c r="EJ90" s="6"/>
      <c r="EK90" s="9"/>
      <c r="EL90" s="6"/>
      <c r="EM90" s="6"/>
      <c r="EN90" s="6"/>
      <c r="EO90" s="9"/>
      <c r="EP90" s="6"/>
      <c r="EQ90" s="6"/>
      <c r="ER90" s="1"/>
      <c r="ES90" s="2"/>
      <c r="ET90" s="1"/>
      <c r="EU90" s="1"/>
      <c r="EV90" s="1"/>
      <c r="EW90" s="2"/>
      <c r="EX90" s="1"/>
      <c r="EY90" s="1"/>
      <c r="EZ90" s="1"/>
      <c r="FA90" s="2"/>
      <c r="FB90" s="1"/>
      <c r="FC90" s="1"/>
      <c r="FD90" s="1"/>
      <c r="FE90" s="2"/>
      <c r="FF90" s="1"/>
      <c r="FG90" s="1"/>
      <c r="FH90" s="1"/>
      <c r="FI90" s="2"/>
      <c r="FJ90" s="1"/>
      <c r="FK90" s="1"/>
      <c r="FL90" s="1"/>
      <c r="FM90" s="2"/>
      <c r="FN90" s="1"/>
      <c r="FO90" s="1"/>
      <c r="FP90" s="1"/>
      <c r="FQ90" s="2"/>
      <c r="FR90" s="1"/>
      <c r="FS90" s="1"/>
      <c r="FT90" s="1"/>
      <c r="FU90" s="2"/>
      <c r="FV90" s="1"/>
      <c r="FW90" s="1"/>
      <c r="FX90" s="1"/>
      <c r="FY90" s="2"/>
      <c r="FZ90" s="1"/>
      <c r="GA90" s="1"/>
      <c r="GB90" s="1"/>
    </row>
    <row r="91" spans="1:259" x14ac:dyDescent="0.3">
      <c r="A91" s="72">
        <v>2015</v>
      </c>
      <c r="B91" s="73" t="s">
        <v>12</v>
      </c>
      <c r="C91" s="58">
        <v>115.92</v>
      </c>
      <c r="D91" s="13">
        <v>1794.84</v>
      </c>
      <c r="E91" s="57">
        <f t="shared" si="338"/>
        <v>15483.436853002069</v>
      </c>
      <c r="F91" s="58">
        <v>0</v>
      </c>
      <c r="G91" s="13">
        <v>0</v>
      </c>
      <c r="H91" s="57">
        <v>0</v>
      </c>
      <c r="I91" s="58">
        <v>0</v>
      </c>
      <c r="J91" s="13">
        <v>0</v>
      </c>
      <c r="K91" s="57">
        <v>0</v>
      </c>
      <c r="L91" s="58">
        <v>0</v>
      </c>
      <c r="M91" s="13">
        <v>0</v>
      </c>
      <c r="N91" s="57">
        <v>0</v>
      </c>
      <c r="O91" s="58">
        <v>0</v>
      </c>
      <c r="P91" s="13">
        <v>0</v>
      </c>
      <c r="Q91" s="57">
        <v>0</v>
      </c>
      <c r="R91" s="58">
        <v>19.495000000000001</v>
      </c>
      <c r="S91" s="13">
        <v>503.27</v>
      </c>
      <c r="T91" s="57">
        <f t="shared" si="339"/>
        <v>25815.337265965631</v>
      </c>
      <c r="U91" s="58">
        <v>0</v>
      </c>
      <c r="V91" s="13">
        <v>0</v>
      </c>
      <c r="W91" s="57">
        <v>0</v>
      </c>
      <c r="X91" s="58">
        <v>0</v>
      </c>
      <c r="Y91" s="13">
        <v>0</v>
      </c>
      <c r="Z91" s="57">
        <v>0</v>
      </c>
      <c r="AA91" s="58">
        <v>0</v>
      </c>
      <c r="AB91" s="13">
        <v>0</v>
      </c>
      <c r="AC91" s="57">
        <v>0</v>
      </c>
      <c r="AD91" s="58">
        <v>0</v>
      </c>
      <c r="AE91" s="13">
        <v>0</v>
      </c>
      <c r="AF91" s="57">
        <f t="shared" si="340"/>
        <v>0</v>
      </c>
      <c r="AG91" s="58">
        <v>0</v>
      </c>
      <c r="AH91" s="13">
        <v>0</v>
      </c>
      <c r="AI91" s="57">
        <v>0</v>
      </c>
      <c r="AJ91" s="58">
        <v>0</v>
      </c>
      <c r="AK91" s="13">
        <v>0</v>
      </c>
      <c r="AL91" s="57">
        <v>0</v>
      </c>
      <c r="AM91" s="58">
        <v>0</v>
      </c>
      <c r="AN91" s="13">
        <v>0</v>
      </c>
      <c r="AO91" s="57">
        <v>0</v>
      </c>
      <c r="AP91" s="58">
        <v>0</v>
      </c>
      <c r="AQ91" s="13">
        <v>0</v>
      </c>
      <c r="AR91" s="57">
        <v>0</v>
      </c>
      <c r="AS91" s="58">
        <v>0.1</v>
      </c>
      <c r="AT91" s="13">
        <v>3.76</v>
      </c>
      <c r="AU91" s="57">
        <f t="shared" si="352"/>
        <v>37599.999999999993</v>
      </c>
      <c r="AV91" s="58">
        <v>0</v>
      </c>
      <c r="AW91" s="13">
        <v>0</v>
      </c>
      <c r="AX91" s="57">
        <v>0</v>
      </c>
      <c r="AY91" s="58">
        <v>0</v>
      </c>
      <c r="AZ91" s="13">
        <v>0</v>
      </c>
      <c r="BA91" s="57">
        <v>0</v>
      </c>
      <c r="BB91" s="58">
        <v>0</v>
      </c>
      <c r="BC91" s="13">
        <v>0</v>
      </c>
      <c r="BD91" s="57">
        <v>0</v>
      </c>
      <c r="BE91" s="58">
        <v>4.9000000000000002E-2</v>
      </c>
      <c r="BF91" s="13">
        <v>1.89</v>
      </c>
      <c r="BG91" s="57">
        <f t="shared" ref="BG91:BG94" si="359">BF91/BE91*1000</f>
        <v>38571.428571428572</v>
      </c>
      <c r="BH91" s="58">
        <v>0</v>
      </c>
      <c r="BI91" s="13">
        <v>0</v>
      </c>
      <c r="BJ91" s="57">
        <f t="shared" si="341"/>
        <v>0</v>
      </c>
      <c r="BK91" s="58">
        <v>0</v>
      </c>
      <c r="BL91" s="13">
        <v>0</v>
      </c>
      <c r="BM91" s="57">
        <v>0</v>
      </c>
      <c r="BN91" s="58">
        <v>0</v>
      </c>
      <c r="BO91" s="13">
        <v>0</v>
      </c>
      <c r="BP91" s="57">
        <v>0</v>
      </c>
      <c r="BQ91" s="58">
        <v>0</v>
      </c>
      <c r="BR91" s="13">
        <v>0</v>
      </c>
      <c r="BS91" s="57">
        <f t="shared" si="342"/>
        <v>0</v>
      </c>
      <c r="BT91" s="58">
        <v>75</v>
      </c>
      <c r="BU91" s="13">
        <v>1834.53</v>
      </c>
      <c r="BV91" s="57">
        <f t="shared" si="343"/>
        <v>24460.400000000001</v>
      </c>
      <c r="BW91" s="58">
        <v>0</v>
      </c>
      <c r="BX91" s="13">
        <v>0</v>
      </c>
      <c r="BY91" s="57">
        <v>0</v>
      </c>
      <c r="BZ91" s="58">
        <v>0</v>
      </c>
      <c r="CA91" s="13">
        <v>0</v>
      </c>
      <c r="CB91" s="57">
        <v>0</v>
      </c>
      <c r="CC91" s="58">
        <v>0</v>
      </c>
      <c r="CD91" s="13">
        <v>0</v>
      </c>
      <c r="CE91" s="57">
        <v>0</v>
      </c>
      <c r="CF91" s="58">
        <v>0</v>
      </c>
      <c r="CG91" s="13">
        <v>0</v>
      </c>
      <c r="CH91" s="57">
        <v>0</v>
      </c>
      <c r="CI91" s="58">
        <v>0</v>
      </c>
      <c r="CJ91" s="13">
        <v>0</v>
      </c>
      <c r="CK91" s="57">
        <v>0</v>
      </c>
      <c r="CL91" s="58">
        <v>0</v>
      </c>
      <c r="CM91" s="13">
        <v>0</v>
      </c>
      <c r="CN91" s="57">
        <v>0</v>
      </c>
      <c r="CO91" s="58">
        <v>0</v>
      </c>
      <c r="CP91" s="13">
        <v>0</v>
      </c>
      <c r="CQ91" s="57">
        <f t="shared" si="344"/>
        <v>0</v>
      </c>
      <c r="CR91" s="58">
        <v>0</v>
      </c>
      <c r="CS91" s="13">
        <v>0</v>
      </c>
      <c r="CT91" s="57">
        <v>0</v>
      </c>
      <c r="CU91" s="58"/>
      <c r="CV91" s="13"/>
      <c r="CW91" s="57"/>
      <c r="CX91" s="58">
        <v>0</v>
      </c>
      <c r="CY91" s="13">
        <v>0</v>
      </c>
      <c r="CZ91" s="57">
        <v>0</v>
      </c>
      <c r="DA91" s="58">
        <v>0</v>
      </c>
      <c r="DB91" s="13">
        <v>0</v>
      </c>
      <c r="DC91" s="57">
        <v>0</v>
      </c>
      <c r="DD91" s="58">
        <v>1E-3</v>
      </c>
      <c r="DE91" s="13">
        <v>0.26</v>
      </c>
      <c r="DF91" s="57">
        <f t="shared" si="357"/>
        <v>260000</v>
      </c>
      <c r="DG91" s="58">
        <v>0</v>
      </c>
      <c r="DH91" s="13">
        <v>0</v>
      </c>
      <c r="DI91" s="57">
        <v>0</v>
      </c>
      <c r="DJ91" s="58">
        <v>0</v>
      </c>
      <c r="DK91" s="13">
        <v>0</v>
      </c>
      <c r="DL91" s="57">
        <v>0</v>
      </c>
      <c r="DM91" s="58">
        <v>0</v>
      </c>
      <c r="DN91" s="13">
        <v>0</v>
      </c>
      <c r="DO91" s="57">
        <v>0</v>
      </c>
      <c r="DP91" s="58">
        <v>0</v>
      </c>
      <c r="DQ91" s="13">
        <v>0</v>
      </c>
      <c r="DR91" s="57">
        <v>0</v>
      </c>
      <c r="DS91" s="58">
        <v>0</v>
      </c>
      <c r="DT91" s="13">
        <v>0</v>
      </c>
      <c r="DU91" s="57">
        <v>0</v>
      </c>
      <c r="DV91" s="58">
        <v>0</v>
      </c>
      <c r="DW91" s="13">
        <v>0</v>
      </c>
      <c r="DX91" s="57">
        <v>0</v>
      </c>
      <c r="DY91" s="58">
        <v>0</v>
      </c>
      <c r="DZ91" s="13">
        <v>0</v>
      </c>
      <c r="EA91" s="57">
        <v>0</v>
      </c>
      <c r="EB91" s="58">
        <v>0</v>
      </c>
      <c r="EC91" s="13">
        <v>0</v>
      </c>
      <c r="ED91" s="57">
        <v>0</v>
      </c>
      <c r="EE91" s="58">
        <v>0</v>
      </c>
      <c r="EF91" s="13">
        <v>0</v>
      </c>
      <c r="EG91" s="57">
        <v>0</v>
      </c>
      <c r="EH91" s="11">
        <f t="shared" si="346"/>
        <v>210.565</v>
      </c>
      <c r="EI91" s="17">
        <f t="shared" si="347"/>
        <v>4138.55</v>
      </c>
      <c r="EJ91" s="6"/>
      <c r="EK91" s="9"/>
      <c r="EL91" s="6"/>
      <c r="EM91" s="6"/>
      <c r="EN91" s="6"/>
      <c r="EO91" s="9"/>
      <c r="EP91" s="6"/>
      <c r="EQ91" s="6"/>
      <c r="ER91" s="1"/>
      <c r="ES91" s="2"/>
      <c r="ET91" s="1"/>
      <c r="EU91" s="1"/>
      <c r="EV91" s="1"/>
      <c r="EW91" s="2"/>
      <c r="EX91" s="1"/>
      <c r="EY91" s="1"/>
      <c r="EZ91" s="1"/>
      <c r="FA91" s="2"/>
      <c r="FB91" s="1"/>
      <c r="FC91" s="1"/>
      <c r="FD91" s="1"/>
      <c r="FE91" s="2"/>
      <c r="FF91" s="1"/>
      <c r="FG91" s="1"/>
      <c r="FH91" s="1"/>
      <c r="FI91" s="2"/>
      <c r="FJ91" s="1"/>
      <c r="FK91" s="1"/>
      <c r="FL91" s="1"/>
      <c r="FM91" s="2"/>
      <c r="FN91" s="1"/>
      <c r="FO91" s="1"/>
      <c r="FP91" s="1"/>
      <c r="FQ91" s="2"/>
      <c r="FR91" s="1"/>
      <c r="FS91" s="1"/>
      <c r="FT91" s="1"/>
      <c r="FU91" s="2"/>
      <c r="FV91" s="1"/>
      <c r="FW91" s="1"/>
      <c r="FX91" s="1"/>
      <c r="FY91" s="2"/>
      <c r="FZ91" s="1"/>
      <c r="GA91" s="1"/>
      <c r="GB91" s="1"/>
    </row>
    <row r="92" spans="1:259" x14ac:dyDescent="0.3">
      <c r="A92" s="72">
        <v>2015</v>
      </c>
      <c r="B92" s="73" t="s">
        <v>13</v>
      </c>
      <c r="C92" s="58">
        <v>0</v>
      </c>
      <c r="D92" s="13">
        <v>0</v>
      </c>
      <c r="E92" s="57">
        <v>0</v>
      </c>
      <c r="F92" s="58">
        <v>0</v>
      </c>
      <c r="G92" s="13">
        <v>0</v>
      </c>
      <c r="H92" s="57">
        <v>0</v>
      </c>
      <c r="I92" s="58">
        <v>0</v>
      </c>
      <c r="J92" s="13">
        <v>0</v>
      </c>
      <c r="K92" s="57">
        <v>0</v>
      </c>
      <c r="L92" s="58">
        <v>0</v>
      </c>
      <c r="M92" s="13">
        <v>0</v>
      </c>
      <c r="N92" s="57">
        <v>0</v>
      </c>
      <c r="O92" s="58">
        <v>0</v>
      </c>
      <c r="P92" s="13">
        <v>0</v>
      </c>
      <c r="Q92" s="57">
        <v>0</v>
      </c>
      <c r="R92" s="58">
        <v>9.6349999999999998</v>
      </c>
      <c r="S92" s="13">
        <v>172.19</v>
      </c>
      <c r="T92" s="57">
        <f t="shared" si="339"/>
        <v>17871.30254281266</v>
      </c>
      <c r="U92" s="58">
        <v>0</v>
      </c>
      <c r="V92" s="13">
        <v>0</v>
      </c>
      <c r="W92" s="57">
        <v>0</v>
      </c>
      <c r="X92" s="58">
        <v>0</v>
      </c>
      <c r="Y92" s="13">
        <v>0</v>
      </c>
      <c r="Z92" s="57">
        <v>0</v>
      </c>
      <c r="AA92" s="58">
        <v>0</v>
      </c>
      <c r="AB92" s="13">
        <v>0</v>
      </c>
      <c r="AC92" s="57">
        <v>0</v>
      </c>
      <c r="AD92" s="58">
        <v>0</v>
      </c>
      <c r="AE92" s="13">
        <v>0</v>
      </c>
      <c r="AF92" s="57">
        <f t="shared" si="340"/>
        <v>0</v>
      </c>
      <c r="AG92" s="58">
        <v>8.2000000000000003E-2</v>
      </c>
      <c r="AH92" s="13">
        <v>8.99</v>
      </c>
      <c r="AI92" s="57">
        <f t="shared" si="348"/>
        <v>109634.14634146341</v>
      </c>
      <c r="AJ92" s="58">
        <v>0</v>
      </c>
      <c r="AK92" s="13">
        <v>0</v>
      </c>
      <c r="AL92" s="57">
        <v>0</v>
      </c>
      <c r="AM92" s="58">
        <v>0</v>
      </c>
      <c r="AN92" s="13">
        <v>0</v>
      </c>
      <c r="AO92" s="57">
        <v>0</v>
      </c>
      <c r="AP92" s="58">
        <v>0</v>
      </c>
      <c r="AQ92" s="13">
        <v>0</v>
      </c>
      <c r="AR92" s="57">
        <v>0</v>
      </c>
      <c r="AS92" s="58">
        <v>0</v>
      </c>
      <c r="AT92" s="13">
        <v>0</v>
      </c>
      <c r="AU92" s="57">
        <v>0</v>
      </c>
      <c r="AV92" s="58">
        <v>0</v>
      </c>
      <c r="AW92" s="13">
        <v>0</v>
      </c>
      <c r="AX92" s="57">
        <v>0</v>
      </c>
      <c r="AY92" s="58">
        <v>0</v>
      </c>
      <c r="AZ92" s="13">
        <v>0</v>
      </c>
      <c r="BA92" s="57">
        <v>0</v>
      </c>
      <c r="BB92" s="58">
        <v>0</v>
      </c>
      <c r="BC92" s="13">
        <v>0</v>
      </c>
      <c r="BD92" s="57">
        <v>0</v>
      </c>
      <c r="BE92" s="58">
        <v>0</v>
      </c>
      <c r="BF92" s="13">
        <v>0</v>
      </c>
      <c r="BG92" s="57">
        <v>0</v>
      </c>
      <c r="BH92" s="58">
        <v>0</v>
      </c>
      <c r="BI92" s="13">
        <v>0</v>
      </c>
      <c r="BJ92" s="57">
        <f t="shared" si="341"/>
        <v>0</v>
      </c>
      <c r="BK92" s="58">
        <v>0</v>
      </c>
      <c r="BL92" s="13">
        <v>0</v>
      </c>
      <c r="BM92" s="57">
        <v>0</v>
      </c>
      <c r="BN92" s="58">
        <v>0</v>
      </c>
      <c r="BO92" s="13">
        <v>0</v>
      </c>
      <c r="BP92" s="57">
        <v>0</v>
      </c>
      <c r="BQ92" s="58">
        <v>0</v>
      </c>
      <c r="BR92" s="13">
        <v>0</v>
      </c>
      <c r="BS92" s="57">
        <f t="shared" si="342"/>
        <v>0</v>
      </c>
      <c r="BT92" s="58">
        <v>0</v>
      </c>
      <c r="BU92" s="13">
        <v>0</v>
      </c>
      <c r="BV92" s="57">
        <v>0</v>
      </c>
      <c r="BW92" s="58">
        <v>0</v>
      </c>
      <c r="BX92" s="13">
        <v>0</v>
      </c>
      <c r="BY92" s="57">
        <v>0</v>
      </c>
      <c r="BZ92" s="58">
        <v>0.04</v>
      </c>
      <c r="CA92" s="13">
        <v>0.08</v>
      </c>
      <c r="CB92" s="57">
        <f t="shared" ref="CB92:CB94" si="360">CA92/BZ92*1000</f>
        <v>2000</v>
      </c>
      <c r="CC92" s="58">
        <v>0</v>
      </c>
      <c r="CD92" s="13">
        <v>0</v>
      </c>
      <c r="CE92" s="57">
        <v>0</v>
      </c>
      <c r="CF92" s="58">
        <v>0</v>
      </c>
      <c r="CG92" s="13">
        <v>0</v>
      </c>
      <c r="CH92" s="57">
        <v>0</v>
      </c>
      <c r="CI92" s="58">
        <v>0</v>
      </c>
      <c r="CJ92" s="13">
        <v>0</v>
      </c>
      <c r="CK92" s="57">
        <v>0</v>
      </c>
      <c r="CL92" s="58">
        <v>0</v>
      </c>
      <c r="CM92" s="13">
        <v>0</v>
      </c>
      <c r="CN92" s="57">
        <v>0</v>
      </c>
      <c r="CO92" s="58">
        <v>0</v>
      </c>
      <c r="CP92" s="13">
        <v>0</v>
      </c>
      <c r="CQ92" s="57">
        <f t="shared" si="344"/>
        <v>0</v>
      </c>
      <c r="CR92" s="58">
        <v>0</v>
      </c>
      <c r="CS92" s="13">
        <v>0</v>
      </c>
      <c r="CT92" s="57">
        <v>0</v>
      </c>
      <c r="CU92" s="58"/>
      <c r="CV92" s="13"/>
      <c r="CW92" s="57"/>
      <c r="CX92" s="58">
        <v>2.5</v>
      </c>
      <c r="CY92" s="13">
        <v>722.65</v>
      </c>
      <c r="CZ92" s="57">
        <f t="shared" si="350"/>
        <v>289060</v>
      </c>
      <c r="DA92" s="58">
        <v>0</v>
      </c>
      <c r="DB92" s="13">
        <v>0</v>
      </c>
      <c r="DC92" s="57">
        <v>0</v>
      </c>
      <c r="DD92" s="58">
        <v>3.0000000000000001E-3</v>
      </c>
      <c r="DE92" s="13">
        <v>0.83</v>
      </c>
      <c r="DF92" s="57">
        <f t="shared" si="357"/>
        <v>276666.66666666663</v>
      </c>
      <c r="DG92" s="58">
        <v>0</v>
      </c>
      <c r="DH92" s="13">
        <v>0</v>
      </c>
      <c r="DI92" s="57">
        <v>0</v>
      </c>
      <c r="DJ92" s="58">
        <v>5.8090000000000002</v>
      </c>
      <c r="DK92" s="13">
        <v>424.8</v>
      </c>
      <c r="DL92" s="57">
        <f t="shared" si="353"/>
        <v>73127.904975038735</v>
      </c>
      <c r="DM92" s="58">
        <v>0</v>
      </c>
      <c r="DN92" s="13">
        <v>0</v>
      </c>
      <c r="DO92" s="57">
        <v>0</v>
      </c>
      <c r="DP92" s="58">
        <v>0</v>
      </c>
      <c r="DQ92" s="13">
        <v>0</v>
      </c>
      <c r="DR92" s="57">
        <v>0</v>
      </c>
      <c r="DS92" s="58">
        <v>0</v>
      </c>
      <c r="DT92" s="13">
        <v>0</v>
      </c>
      <c r="DU92" s="57">
        <v>0</v>
      </c>
      <c r="DV92" s="58">
        <v>0</v>
      </c>
      <c r="DW92" s="13">
        <v>0</v>
      </c>
      <c r="DX92" s="57">
        <v>0</v>
      </c>
      <c r="DY92" s="58">
        <v>0</v>
      </c>
      <c r="DZ92" s="13">
        <v>0</v>
      </c>
      <c r="EA92" s="57">
        <v>0</v>
      </c>
      <c r="EB92" s="58">
        <v>0</v>
      </c>
      <c r="EC92" s="13">
        <v>0</v>
      </c>
      <c r="ED92" s="57">
        <v>0</v>
      </c>
      <c r="EE92" s="58">
        <v>0</v>
      </c>
      <c r="EF92" s="13">
        <v>0</v>
      </c>
      <c r="EG92" s="57">
        <v>0</v>
      </c>
      <c r="EH92" s="11">
        <f t="shared" si="346"/>
        <v>18.068999999999999</v>
      </c>
      <c r="EI92" s="17">
        <f t="shared" si="347"/>
        <v>1329.54</v>
      </c>
      <c r="EJ92" s="6"/>
      <c r="EK92" s="9"/>
      <c r="EL92" s="6"/>
      <c r="EM92" s="6"/>
      <c r="EN92" s="6"/>
      <c r="EO92" s="9"/>
      <c r="EP92" s="6"/>
      <c r="EQ92" s="6"/>
      <c r="ER92" s="1"/>
      <c r="ES92" s="2"/>
      <c r="ET92" s="1"/>
      <c r="EU92" s="1"/>
      <c r="EV92" s="1"/>
      <c r="EW92" s="2"/>
      <c r="EX92" s="1"/>
      <c r="EY92" s="1"/>
      <c r="EZ92" s="1"/>
      <c r="FA92" s="2"/>
      <c r="FB92" s="1"/>
      <c r="FC92" s="1"/>
      <c r="FD92" s="1"/>
      <c r="FE92" s="2"/>
      <c r="FF92" s="1"/>
      <c r="FG92" s="1"/>
      <c r="FH92" s="1"/>
      <c r="FI92" s="2"/>
      <c r="FJ92" s="1"/>
      <c r="FK92" s="1"/>
      <c r="FL92" s="1"/>
      <c r="FM92" s="2"/>
      <c r="FN92" s="1"/>
      <c r="FO92" s="1"/>
      <c r="FP92" s="1"/>
      <c r="FQ92" s="2"/>
      <c r="FR92" s="1"/>
      <c r="FS92" s="1"/>
      <c r="FT92" s="1"/>
      <c r="FU92" s="2"/>
      <c r="FV92" s="1"/>
      <c r="FW92" s="1"/>
      <c r="FX92" s="1"/>
      <c r="FY92" s="2"/>
      <c r="FZ92" s="1"/>
      <c r="GA92" s="1"/>
      <c r="GB92" s="1"/>
    </row>
    <row r="93" spans="1:259" x14ac:dyDescent="0.3">
      <c r="A93" s="72">
        <v>2015</v>
      </c>
      <c r="B93" s="73" t="s">
        <v>14</v>
      </c>
      <c r="C93" s="58">
        <v>20</v>
      </c>
      <c r="D93" s="13">
        <v>621.03</v>
      </c>
      <c r="E93" s="57">
        <f t="shared" si="338"/>
        <v>31051.499999999996</v>
      </c>
      <c r="F93" s="58">
        <v>0</v>
      </c>
      <c r="G93" s="13">
        <v>0</v>
      </c>
      <c r="H93" s="57">
        <v>0</v>
      </c>
      <c r="I93" s="58">
        <v>0</v>
      </c>
      <c r="J93" s="13">
        <v>0</v>
      </c>
      <c r="K93" s="57">
        <v>0</v>
      </c>
      <c r="L93" s="58">
        <v>0</v>
      </c>
      <c r="M93" s="13">
        <v>0</v>
      </c>
      <c r="N93" s="57">
        <v>0</v>
      </c>
      <c r="O93" s="58">
        <v>0</v>
      </c>
      <c r="P93" s="13">
        <v>0</v>
      </c>
      <c r="Q93" s="57">
        <v>0</v>
      </c>
      <c r="R93" s="58">
        <v>35.850999999999999</v>
      </c>
      <c r="S93" s="13">
        <v>794.1</v>
      </c>
      <c r="T93" s="57">
        <f t="shared" si="339"/>
        <v>22150.009762628659</v>
      </c>
      <c r="U93" s="58">
        <v>0</v>
      </c>
      <c r="V93" s="13">
        <v>0</v>
      </c>
      <c r="W93" s="57">
        <v>0</v>
      </c>
      <c r="X93" s="58">
        <v>0</v>
      </c>
      <c r="Y93" s="13">
        <v>0</v>
      </c>
      <c r="Z93" s="57">
        <v>0</v>
      </c>
      <c r="AA93" s="58">
        <v>0</v>
      </c>
      <c r="AB93" s="13">
        <v>0</v>
      </c>
      <c r="AC93" s="57">
        <v>0</v>
      </c>
      <c r="AD93" s="58">
        <v>0</v>
      </c>
      <c r="AE93" s="13">
        <v>0</v>
      </c>
      <c r="AF93" s="57">
        <f t="shared" si="340"/>
        <v>0</v>
      </c>
      <c r="AG93" s="58">
        <v>0</v>
      </c>
      <c r="AH93" s="13">
        <v>0</v>
      </c>
      <c r="AI93" s="57">
        <v>0</v>
      </c>
      <c r="AJ93" s="58">
        <v>8.2560000000000002</v>
      </c>
      <c r="AK93" s="13">
        <v>6.2</v>
      </c>
      <c r="AL93" s="57">
        <f t="shared" ref="AL93:AL95" si="361">AK93/AJ93*1000</f>
        <v>750.96899224806202</v>
      </c>
      <c r="AM93" s="58">
        <v>0</v>
      </c>
      <c r="AN93" s="13">
        <v>0</v>
      </c>
      <c r="AO93" s="57">
        <v>0</v>
      </c>
      <c r="AP93" s="58">
        <v>0</v>
      </c>
      <c r="AQ93" s="13">
        <v>0</v>
      </c>
      <c r="AR93" s="57">
        <v>0</v>
      </c>
      <c r="AS93" s="58">
        <v>0.16400000000000001</v>
      </c>
      <c r="AT93" s="13">
        <v>21.9</v>
      </c>
      <c r="AU93" s="57">
        <f t="shared" si="352"/>
        <v>133536.58536585365</v>
      </c>
      <c r="AV93" s="58">
        <v>0</v>
      </c>
      <c r="AW93" s="13">
        <v>0</v>
      </c>
      <c r="AX93" s="57">
        <v>0</v>
      </c>
      <c r="AY93" s="58">
        <v>0</v>
      </c>
      <c r="AZ93" s="13">
        <v>0</v>
      </c>
      <c r="BA93" s="57">
        <v>0</v>
      </c>
      <c r="BB93" s="58">
        <v>0</v>
      </c>
      <c r="BC93" s="13">
        <v>0</v>
      </c>
      <c r="BD93" s="57">
        <v>0</v>
      </c>
      <c r="BE93" s="58">
        <v>0</v>
      </c>
      <c r="BF93" s="13">
        <v>0</v>
      </c>
      <c r="BG93" s="57">
        <v>0</v>
      </c>
      <c r="BH93" s="58">
        <v>0</v>
      </c>
      <c r="BI93" s="13">
        <v>0</v>
      </c>
      <c r="BJ93" s="57">
        <f t="shared" si="341"/>
        <v>0</v>
      </c>
      <c r="BK93" s="58">
        <v>0</v>
      </c>
      <c r="BL93" s="13">
        <v>0</v>
      </c>
      <c r="BM93" s="57">
        <v>0</v>
      </c>
      <c r="BN93" s="58">
        <v>0</v>
      </c>
      <c r="BO93" s="13">
        <v>0</v>
      </c>
      <c r="BP93" s="57">
        <v>0</v>
      </c>
      <c r="BQ93" s="58">
        <v>0</v>
      </c>
      <c r="BR93" s="13">
        <v>0</v>
      </c>
      <c r="BS93" s="57">
        <f t="shared" si="342"/>
        <v>0</v>
      </c>
      <c r="BT93" s="58">
        <v>0</v>
      </c>
      <c r="BU93" s="13">
        <v>0</v>
      </c>
      <c r="BV93" s="57">
        <v>0</v>
      </c>
      <c r="BW93" s="58">
        <v>0</v>
      </c>
      <c r="BX93" s="13">
        <v>0</v>
      </c>
      <c r="BY93" s="57">
        <v>0</v>
      </c>
      <c r="BZ93" s="58">
        <v>0.14499999999999999</v>
      </c>
      <c r="CA93" s="13">
        <v>0.61</v>
      </c>
      <c r="CB93" s="57">
        <f t="shared" si="360"/>
        <v>4206.8965517241377</v>
      </c>
      <c r="CC93" s="58">
        <v>0</v>
      </c>
      <c r="CD93" s="13">
        <v>0</v>
      </c>
      <c r="CE93" s="57">
        <v>0</v>
      </c>
      <c r="CF93" s="58">
        <v>0</v>
      </c>
      <c r="CG93" s="13">
        <v>0</v>
      </c>
      <c r="CH93" s="57">
        <v>0</v>
      </c>
      <c r="CI93" s="58">
        <v>0</v>
      </c>
      <c r="CJ93" s="13">
        <v>0</v>
      </c>
      <c r="CK93" s="57">
        <v>0</v>
      </c>
      <c r="CL93" s="58">
        <v>0</v>
      </c>
      <c r="CM93" s="13">
        <v>0</v>
      </c>
      <c r="CN93" s="57">
        <v>0</v>
      </c>
      <c r="CO93" s="58">
        <v>0</v>
      </c>
      <c r="CP93" s="13">
        <v>0</v>
      </c>
      <c r="CQ93" s="57">
        <f t="shared" si="344"/>
        <v>0</v>
      </c>
      <c r="CR93" s="58">
        <v>0</v>
      </c>
      <c r="CS93" s="13">
        <v>0</v>
      </c>
      <c r="CT93" s="57">
        <v>0</v>
      </c>
      <c r="CU93" s="58"/>
      <c r="CV93" s="13"/>
      <c r="CW93" s="57"/>
      <c r="CX93" s="58">
        <v>1</v>
      </c>
      <c r="CY93" s="13">
        <v>413.65</v>
      </c>
      <c r="CZ93" s="57">
        <f t="shared" si="350"/>
        <v>413650</v>
      </c>
      <c r="DA93" s="58">
        <v>0</v>
      </c>
      <c r="DB93" s="13">
        <v>0</v>
      </c>
      <c r="DC93" s="57">
        <v>0</v>
      </c>
      <c r="DD93" s="58">
        <v>0.25</v>
      </c>
      <c r="DE93" s="13">
        <v>3.06</v>
      </c>
      <c r="DF93" s="57">
        <f t="shared" si="357"/>
        <v>12240</v>
      </c>
      <c r="DG93" s="58">
        <v>0</v>
      </c>
      <c r="DH93" s="13">
        <v>0</v>
      </c>
      <c r="DI93" s="57">
        <v>0</v>
      </c>
      <c r="DJ93" s="58">
        <v>0</v>
      </c>
      <c r="DK93" s="13">
        <v>0</v>
      </c>
      <c r="DL93" s="57">
        <v>0</v>
      </c>
      <c r="DM93" s="58">
        <v>0</v>
      </c>
      <c r="DN93" s="13">
        <v>0</v>
      </c>
      <c r="DO93" s="57">
        <v>0</v>
      </c>
      <c r="DP93" s="58">
        <v>0</v>
      </c>
      <c r="DQ93" s="13">
        <v>0</v>
      </c>
      <c r="DR93" s="57">
        <v>0</v>
      </c>
      <c r="DS93" s="58">
        <v>0</v>
      </c>
      <c r="DT93" s="13">
        <v>0</v>
      </c>
      <c r="DU93" s="57">
        <v>0</v>
      </c>
      <c r="DV93" s="58">
        <v>0</v>
      </c>
      <c r="DW93" s="13">
        <v>0</v>
      </c>
      <c r="DX93" s="57">
        <v>0</v>
      </c>
      <c r="DY93" s="58">
        <v>0</v>
      </c>
      <c r="DZ93" s="13">
        <v>0</v>
      </c>
      <c r="EA93" s="57">
        <v>0</v>
      </c>
      <c r="EB93" s="58">
        <v>0</v>
      </c>
      <c r="EC93" s="13">
        <v>0</v>
      </c>
      <c r="ED93" s="57">
        <v>0</v>
      </c>
      <c r="EE93" s="58">
        <v>0</v>
      </c>
      <c r="EF93" s="13">
        <v>0</v>
      </c>
      <c r="EG93" s="57">
        <v>0</v>
      </c>
      <c r="EH93" s="11">
        <f t="shared" si="346"/>
        <v>65.665999999999997</v>
      </c>
      <c r="EI93" s="17">
        <f t="shared" si="347"/>
        <v>1860.5500000000002</v>
      </c>
      <c r="EJ93" s="6"/>
      <c r="EK93" s="9"/>
      <c r="EL93" s="6"/>
      <c r="EM93" s="6"/>
      <c r="EN93" s="6"/>
      <c r="EO93" s="9"/>
      <c r="EP93" s="6"/>
      <c r="EQ93" s="6"/>
      <c r="ER93" s="1"/>
      <c r="ES93" s="2"/>
      <c r="ET93" s="1"/>
      <c r="EU93" s="1"/>
      <c r="EV93" s="1"/>
      <c r="EW93" s="2"/>
      <c r="EX93" s="1"/>
      <c r="EY93" s="1"/>
      <c r="EZ93" s="1"/>
      <c r="FA93" s="2"/>
      <c r="FB93" s="1"/>
      <c r="FC93" s="1"/>
      <c r="FD93" s="1"/>
      <c r="FE93" s="2"/>
      <c r="FF93" s="1"/>
      <c r="FG93" s="1"/>
      <c r="FH93" s="1"/>
      <c r="FI93" s="2"/>
      <c r="FJ93" s="1"/>
      <c r="FK93" s="1"/>
      <c r="FL93" s="1"/>
      <c r="FM93" s="2"/>
      <c r="FN93" s="1"/>
      <c r="FO93" s="1"/>
      <c r="FP93" s="1"/>
      <c r="FQ93" s="2"/>
      <c r="FR93" s="1"/>
      <c r="FS93" s="1"/>
      <c r="FT93" s="1"/>
      <c r="FU93" s="2"/>
      <c r="FV93" s="1"/>
      <c r="FW93" s="1"/>
      <c r="FX93" s="1"/>
      <c r="FY93" s="2"/>
      <c r="FZ93" s="1"/>
      <c r="GA93" s="1"/>
      <c r="GB93" s="1"/>
    </row>
    <row r="94" spans="1:259" x14ac:dyDescent="0.3">
      <c r="A94" s="72">
        <v>2015</v>
      </c>
      <c r="B94" s="73" t="s">
        <v>15</v>
      </c>
      <c r="C94" s="58">
        <v>56</v>
      </c>
      <c r="D94" s="13">
        <v>1668</v>
      </c>
      <c r="E94" s="57">
        <f t="shared" si="338"/>
        <v>29785.714285714286</v>
      </c>
      <c r="F94" s="58">
        <v>0</v>
      </c>
      <c r="G94" s="13">
        <v>0</v>
      </c>
      <c r="H94" s="57">
        <v>0</v>
      </c>
      <c r="I94" s="58">
        <v>0</v>
      </c>
      <c r="J94" s="13">
        <v>0</v>
      </c>
      <c r="K94" s="57">
        <v>0</v>
      </c>
      <c r="L94" s="58">
        <v>0</v>
      </c>
      <c r="M94" s="13">
        <v>0</v>
      </c>
      <c r="N94" s="57">
        <v>0</v>
      </c>
      <c r="O94" s="58">
        <v>0</v>
      </c>
      <c r="P94" s="13">
        <v>0</v>
      </c>
      <c r="Q94" s="57">
        <v>0</v>
      </c>
      <c r="R94" s="58">
        <v>8.9930000000000003</v>
      </c>
      <c r="S94" s="13">
        <v>254.61</v>
      </c>
      <c r="T94" s="57">
        <f t="shared" si="339"/>
        <v>28312.020460358057</v>
      </c>
      <c r="U94" s="58">
        <v>0</v>
      </c>
      <c r="V94" s="13">
        <v>0</v>
      </c>
      <c r="W94" s="57">
        <v>0</v>
      </c>
      <c r="X94" s="58">
        <v>0</v>
      </c>
      <c r="Y94" s="13">
        <v>0</v>
      </c>
      <c r="Z94" s="57">
        <v>0</v>
      </c>
      <c r="AA94" s="58">
        <v>0</v>
      </c>
      <c r="AB94" s="13">
        <v>0</v>
      </c>
      <c r="AC94" s="57">
        <v>0</v>
      </c>
      <c r="AD94" s="58">
        <v>0</v>
      </c>
      <c r="AE94" s="13">
        <v>0</v>
      </c>
      <c r="AF94" s="57">
        <f t="shared" si="340"/>
        <v>0</v>
      </c>
      <c r="AG94" s="58">
        <v>7.4999999999999997E-2</v>
      </c>
      <c r="AH94" s="13">
        <v>8.2899999999999991</v>
      </c>
      <c r="AI94" s="57">
        <f t="shared" si="348"/>
        <v>110533.33333333333</v>
      </c>
      <c r="AJ94" s="58">
        <v>1.55</v>
      </c>
      <c r="AK94" s="13">
        <v>1.34</v>
      </c>
      <c r="AL94" s="57">
        <f t="shared" si="361"/>
        <v>864.51612903225805</v>
      </c>
      <c r="AM94" s="58">
        <v>0</v>
      </c>
      <c r="AN94" s="13">
        <v>0</v>
      </c>
      <c r="AO94" s="57">
        <v>0</v>
      </c>
      <c r="AP94" s="58">
        <v>0</v>
      </c>
      <c r="AQ94" s="13">
        <v>0</v>
      </c>
      <c r="AR94" s="57">
        <v>0</v>
      </c>
      <c r="AS94" s="58">
        <v>0</v>
      </c>
      <c r="AT94" s="13">
        <v>0</v>
      </c>
      <c r="AU94" s="57">
        <v>0</v>
      </c>
      <c r="AV94" s="58">
        <v>0</v>
      </c>
      <c r="AW94" s="13">
        <v>0</v>
      </c>
      <c r="AX94" s="57">
        <v>0</v>
      </c>
      <c r="AY94" s="58">
        <v>0</v>
      </c>
      <c r="AZ94" s="13">
        <v>0</v>
      </c>
      <c r="BA94" s="57">
        <v>0</v>
      </c>
      <c r="BB94" s="58">
        <v>0</v>
      </c>
      <c r="BC94" s="13">
        <v>0</v>
      </c>
      <c r="BD94" s="57">
        <v>0</v>
      </c>
      <c r="BE94" s="58">
        <v>0.21299999999999999</v>
      </c>
      <c r="BF94" s="13">
        <v>4.43</v>
      </c>
      <c r="BG94" s="57">
        <f t="shared" si="359"/>
        <v>20798.122065727701</v>
      </c>
      <c r="BH94" s="58">
        <v>0</v>
      </c>
      <c r="BI94" s="13">
        <v>0</v>
      </c>
      <c r="BJ94" s="57">
        <f t="shared" si="341"/>
        <v>0</v>
      </c>
      <c r="BK94" s="58">
        <v>0</v>
      </c>
      <c r="BL94" s="13">
        <v>0</v>
      </c>
      <c r="BM94" s="57">
        <v>0</v>
      </c>
      <c r="BN94" s="58">
        <v>0</v>
      </c>
      <c r="BO94" s="13">
        <v>0</v>
      </c>
      <c r="BP94" s="57">
        <v>0</v>
      </c>
      <c r="BQ94" s="58">
        <v>0</v>
      </c>
      <c r="BR94" s="13">
        <v>0</v>
      </c>
      <c r="BS94" s="57">
        <f t="shared" si="342"/>
        <v>0</v>
      </c>
      <c r="BT94" s="58">
        <v>0</v>
      </c>
      <c r="BU94" s="13">
        <v>0</v>
      </c>
      <c r="BV94" s="57">
        <v>0</v>
      </c>
      <c r="BW94" s="58">
        <v>0</v>
      </c>
      <c r="BX94" s="13">
        <v>0</v>
      </c>
      <c r="BY94" s="57">
        <v>0</v>
      </c>
      <c r="BZ94" s="58">
        <v>0.435</v>
      </c>
      <c r="CA94" s="13">
        <v>1.81</v>
      </c>
      <c r="CB94" s="57">
        <f t="shared" si="360"/>
        <v>4160.9195402298856</v>
      </c>
      <c r="CC94" s="58">
        <v>0</v>
      </c>
      <c r="CD94" s="13">
        <v>0</v>
      </c>
      <c r="CE94" s="57">
        <v>0</v>
      </c>
      <c r="CF94" s="58">
        <v>0</v>
      </c>
      <c r="CG94" s="13">
        <v>0</v>
      </c>
      <c r="CH94" s="57">
        <v>0</v>
      </c>
      <c r="CI94" s="58">
        <v>0</v>
      </c>
      <c r="CJ94" s="13">
        <v>0</v>
      </c>
      <c r="CK94" s="57">
        <v>0</v>
      </c>
      <c r="CL94" s="58">
        <v>0</v>
      </c>
      <c r="CM94" s="13">
        <v>0</v>
      </c>
      <c r="CN94" s="57">
        <v>0</v>
      </c>
      <c r="CO94" s="58">
        <v>0</v>
      </c>
      <c r="CP94" s="13">
        <v>0</v>
      </c>
      <c r="CQ94" s="57">
        <f t="shared" si="344"/>
        <v>0</v>
      </c>
      <c r="CR94" s="58">
        <v>0</v>
      </c>
      <c r="CS94" s="13">
        <v>0</v>
      </c>
      <c r="CT94" s="57">
        <v>0</v>
      </c>
      <c r="CU94" s="58"/>
      <c r="CV94" s="13"/>
      <c r="CW94" s="57"/>
      <c r="CX94" s="58">
        <v>3.5</v>
      </c>
      <c r="CY94" s="13">
        <v>773.27</v>
      </c>
      <c r="CZ94" s="57">
        <f t="shared" si="350"/>
        <v>220934.28571428571</v>
      </c>
      <c r="DA94" s="58">
        <v>0</v>
      </c>
      <c r="DB94" s="13">
        <v>0</v>
      </c>
      <c r="DC94" s="57">
        <v>0</v>
      </c>
      <c r="DD94" s="58">
        <v>0</v>
      </c>
      <c r="DE94" s="13">
        <v>0</v>
      </c>
      <c r="DF94" s="57">
        <v>0</v>
      </c>
      <c r="DG94" s="58">
        <v>0</v>
      </c>
      <c r="DH94" s="13">
        <v>0</v>
      </c>
      <c r="DI94" s="57">
        <v>0</v>
      </c>
      <c r="DJ94" s="58">
        <v>0</v>
      </c>
      <c r="DK94" s="13">
        <v>0</v>
      </c>
      <c r="DL94" s="57">
        <v>0</v>
      </c>
      <c r="DM94" s="58">
        <v>0</v>
      </c>
      <c r="DN94" s="13">
        <v>0</v>
      </c>
      <c r="DO94" s="57">
        <v>0</v>
      </c>
      <c r="DP94" s="58">
        <v>0</v>
      </c>
      <c r="DQ94" s="13">
        <v>0</v>
      </c>
      <c r="DR94" s="57">
        <v>0</v>
      </c>
      <c r="DS94" s="58">
        <v>0</v>
      </c>
      <c r="DT94" s="13">
        <v>0</v>
      </c>
      <c r="DU94" s="57">
        <v>0</v>
      </c>
      <c r="DV94" s="58">
        <v>0.05</v>
      </c>
      <c r="DW94" s="13">
        <v>4.21</v>
      </c>
      <c r="DX94" s="57">
        <f t="shared" si="355"/>
        <v>84199.999999999985</v>
      </c>
      <c r="DY94" s="58">
        <v>0</v>
      </c>
      <c r="DZ94" s="13">
        <v>0</v>
      </c>
      <c r="EA94" s="57">
        <v>0</v>
      </c>
      <c r="EB94" s="58">
        <v>0</v>
      </c>
      <c r="EC94" s="13">
        <v>0</v>
      </c>
      <c r="ED94" s="57">
        <v>0</v>
      </c>
      <c r="EE94" s="58">
        <v>0</v>
      </c>
      <c r="EF94" s="13">
        <v>0</v>
      </c>
      <c r="EG94" s="57">
        <v>0</v>
      </c>
      <c r="EH94" s="11">
        <f t="shared" si="346"/>
        <v>70.815999999999988</v>
      </c>
      <c r="EI94" s="17">
        <f t="shared" si="347"/>
        <v>2715.9599999999996</v>
      </c>
      <c r="EJ94" s="6"/>
      <c r="EK94" s="9"/>
      <c r="EL94" s="6"/>
      <c r="EM94" s="6"/>
      <c r="EN94" s="6"/>
      <c r="EO94" s="9"/>
      <c r="EP94" s="6"/>
      <c r="EQ94" s="6"/>
      <c r="ER94" s="1"/>
      <c r="ES94" s="2"/>
      <c r="ET94" s="1"/>
      <c r="EU94" s="1"/>
      <c r="EV94" s="1"/>
      <c r="EW94" s="2"/>
      <c r="EX94" s="1"/>
      <c r="EY94" s="1"/>
      <c r="EZ94" s="1"/>
      <c r="FA94" s="2"/>
      <c r="FB94" s="1"/>
      <c r="FC94" s="1"/>
      <c r="FD94" s="1"/>
      <c r="FE94" s="2"/>
      <c r="FF94" s="1"/>
      <c r="FG94" s="1"/>
      <c r="FH94" s="1"/>
      <c r="FI94" s="2"/>
      <c r="FJ94" s="1"/>
      <c r="FK94" s="1"/>
      <c r="FL94" s="1"/>
      <c r="FM94" s="2"/>
      <c r="FN94" s="1"/>
      <c r="FO94" s="1"/>
      <c r="FP94" s="1"/>
      <c r="FQ94" s="2"/>
      <c r="FR94" s="1"/>
      <c r="FS94" s="1"/>
      <c r="FT94" s="1"/>
      <c r="FU94" s="2"/>
      <c r="FV94" s="1"/>
      <c r="FW94" s="1"/>
      <c r="FX94" s="1"/>
      <c r="FY94" s="2"/>
      <c r="FZ94" s="1"/>
      <c r="GA94" s="1"/>
      <c r="GB94" s="1"/>
    </row>
    <row r="95" spans="1:259" x14ac:dyDescent="0.3">
      <c r="A95" s="72">
        <v>2015</v>
      </c>
      <c r="B95" s="73" t="s">
        <v>16</v>
      </c>
      <c r="C95" s="58">
        <v>36</v>
      </c>
      <c r="D95" s="13">
        <v>1148.53</v>
      </c>
      <c r="E95" s="57">
        <f t="shared" si="338"/>
        <v>31903.611111111109</v>
      </c>
      <c r="F95" s="58">
        <v>0</v>
      </c>
      <c r="G95" s="13">
        <v>0</v>
      </c>
      <c r="H95" s="57">
        <v>0</v>
      </c>
      <c r="I95" s="58">
        <v>0</v>
      </c>
      <c r="J95" s="13">
        <v>0</v>
      </c>
      <c r="K95" s="57">
        <v>0</v>
      </c>
      <c r="L95" s="58">
        <v>0</v>
      </c>
      <c r="M95" s="13">
        <v>0</v>
      </c>
      <c r="N95" s="57">
        <v>0</v>
      </c>
      <c r="O95" s="58">
        <v>0</v>
      </c>
      <c r="P95" s="13">
        <v>0</v>
      </c>
      <c r="Q95" s="57">
        <v>0</v>
      </c>
      <c r="R95" s="58">
        <v>0.21</v>
      </c>
      <c r="S95" s="13">
        <v>0.86</v>
      </c>
      <c r="T95" s="57">
        <f t="shared" si="339"/>
        <v>4095.238095238095</v>
      </c>
      <c r="U95" s="58">
        <v>0</v>
      </c>
      <c r="V95" s="13">
        <v>0</v>
      </c>
      <c r="W95" s="57">
        <v>0</v>
      </c>
      <c r="X95" s="58">
        <v>0</v>
      </c>
      <c r="Y95" s="13">
        <v>0</v>
      </c>
      <c r="Z95" s="57">
        <v>0</v>
      </c>
      <c r="AA95" s="58">
        <v>0</v>
      </c>
      <c r="AB95" s="13">
        <v>0</v>
      </c>
      <c r="AC95" s="57">
        <v>0</v>
      </c>
      <c r="AD95" s="58">
        <v>0</v>
      </c>
      <c r="AE95" s="13">
        <v>0</v>
      </c>
      <c r="AF95" s="57">
        <f t="shared" si="340"/>
        <v>0</v>
      </c>
      <c r="AG95" s="58">
        <v>0</v>
      </c>
      <c r="AH95" s="13">
        <v>0</v>
      </c>
      <c r="AI95" s="57">
        <v>0</v>
      </c>
      <c r="AJ95" s="58">
        <v>4.5750000000000002</v>
      </c>
      <c r="AK95" s="13">
        <v>8.24</v>
      </c>
      <c r="AL95" s="57">
        <f t="shared" si="361"/>
        <v>1801.0928961748634</v>
      </c>
      <c r="AM95" s="58">
        <v>0</v>
      </c>
      <c r="AN95" s="13">
        <v>0</v>
      </c>
      <c r="AO95" s="57">
        <v>0</v>
      </c>
      <c r="AP95" s="58">
        <v>0</v>
      </c>
      <c r="AQ95" s="13">
        <v>0</v>
      </c>
      <c r="AR95" s="57">
        <v>0</v>
      </c>
      <c r="AS95" s="58">
        <v>0</v>
      </c>
      <c r="AT95" s="13">
        <v>0</v>
      </c>
      <c r="AU95" s="57">
        <v>0</v>
      </c>
      <c r="AV95" s="58">
        <v>0</v>
      </c>
      <c r="AW95" s="13">
        <v>0</v>
      </c>
      <c r="AX95" s="57">
        <v>0</v>
      </c>
      <c r="AY95" s="58">
        <v>0</v>
      </c>
      <c r="AZ95" s="13">
        <v>0</v>
      </c>
      <c r="BA95" s="57">
        <v>0</v>
      </c>
      <c r="BB95" s="58">
        <v>0</v>
      </c>
      <c r="BC95" s="13">
        <v>0</v>
      </c>
      <c r="BD95" s="57">
        <v>0</v>
      </c>
      <c r="BE95" s="58">
        <v>0</v>
      </c>
      <c r="BF95" s="13">
        <v>0</v>
      </c>
      <c r="BG95" s="57">
        <v>0</v>
      </c>
      <c r="BH95" s="58">
        <v>0</v>
      </c>
      <c r="BI95" s="13">
        <v>0</v>
      </c>
      <c r="BJ95" s="57">
        <f t="shared" si="341"/>
        <v>0</v>
      </c>
      <c r="BK95" s="58">
        <v>0</v>
      </c>
      <c r="BL95" s="13">
        <v>0</v>
      </c>
      <c r="BM95" s="57">
        <v>0</v>
      </c>
      <c r="BN95" s="58">
        <v>0</v>
      </c>
      <c r="BO95" s="13">
        <v>0</v>
      </c>
      <c r="BP95" s="57">
        <v>0</v>
      </c>
      <c r="BQ95" s="58">
        <v>0</v>
      </c>
      <c r="BR95" s="13">
        <v>0</v>
      </c>
      <c r="BS95" s="57">
        <f t="shared" si="342"/>
        <v>0</v>
      </c>
      <c r="BT95" s="58">
        <v>0</v>
      </c>
      <c r="BU95" s="13">
        <v>0</v>
      </c>
      <c r="BV95" s="57">
        <v>0</v>
      </c>
      <c r="BW95" s="58">
        <v>0</v>
      </c>
      <c r="BX95" s="13">
        <v>0</v>
      </c>
      <c r="BY95" s="57">
        <v>0</v>
      </c>
      <c r="BZ95" s="58">
        <v>0</v>
      </c>
      <c r="CA95" s="13">
        <v>0</v>
      </c>
      <c r="CB95" s="57">
        <v>0</v>
      </c>
      <c r="CC95" s="58">
        <v>0</v>
      </c>
      <c r="CD95" s="13">
        <v>0</v>
      </c>
      <c r="CE95" s="57">
        <v>0</v>
      </c>
      <c r="CF95" s="58">
        <v>0</v>
      </c>
      <c r="CG95" s="13">
        <v>0</v>
      </c>
      <c r="CH95" s="57">
        <v>0</v>
      </c>
      <c r="CI95" s="58">
        <v>0</v>
      </c>
      <c r="CJ95" s="13">
        <v>0</v>
      </c>
      <c r="CK95" s="57">
        <v>0</v>
      </c>
      <c r="CL95" s="58">
        <v>0</v>
      </c>
      <c r="CM95" s="13">
        <v>0</v>
      </c>
      <c r="CN95" s="57">
        <v>0</v>
      </c>
      <c r="CO95" s="58">
        <v>0</v>
      </c>
      <c r="CP95" s="13">
        <v>0</v>
      </c>
      <c r="CQ95" s="57">
        <f t="shared" si="344"/>
        <v>0</v>
      </c>
      <c r="CR95" s="58">
        <v>0</v>
      </c>
      <c r="CS95" s="13">
        <v>0</v>
      </c>
      <c r="CT95" s="57">
        <v>0</v>
      </c>
      <c r="CU95" s="58"/>
      <c r="CV95" s="13"/>
      <c r="CW95" s="57"/>
      <c r="CX95" s="58">
        <v>2</v>
      </c>
      <c r="CY95" s="13">
        <v>402.01</v>
      </c>
      <c r="CZ95" s="57">
        <f t="shared" si="350"/>
        <v>201005</v>
      </c>
      <c r="DA95" s="58">
        <v>0</v>
      </c>
      <c r="DB95" s="13">
        <v>0</v>
      </c>
      <c r="DC95" s="57">
        <v>0</v>
      </c>
      <c r="DD95" s="58">
        <v>0</v>
      </c>
      <c r="DE95" s="13">
        <v>0</v>
      </c>
      <c r="DF95" s="57">
        <v>0</v>
      </c>
      <c r="DG95" s="58">
        <v>0</v>
      </c>
      <c r="DH95" s="13">
        <v>0</v>
      </c>
      <c r="DI95" s="57">
        <v>0</v>
      </c>
      <c r="DJ95" s="58">
        <v>0.54500000000000004</v>
      </c>
      <c r="DK95" s="13">
        <v>2.34</v>
      </c>
      <c r="DL95" s="57">
        <f t="shared" si="353"/>
        <v>4293.577981651375</v>
      </c>
      <c r="DM95" s="58">
        <v>0</v>
      </c>
      <c r="DN95" s="13">
        <v>0</v>
      </c>
      <c r="DO95" s="57">
        <v>0</v>
      </c>
      <c r="DP95" s="58">
        <v>0</v>
      </c>
      <c r="DQ95" s="13">
        <v>0</v>
      </c>
      <c r="DR95" s="57">
        <v>0</v>
      </c>
      <c r="DS95" s="58">
        <v>0</v>
      </c>
      <c r="DT95" s="13">
        <v>0</v>
      </c>
      <c r="DU95" s="57">
        <v>0</v>
      </c>
      <c r="DV95" s="58">
        <v>0</v>
      </c>
      <c r="DW95" s="13">
        <v>0</v>
      </c>
      <c r="DX95" s="57">
        <v>0</v>
      </c>
      <c r="DY95" s="58">
        <v>0</v>
      </c>
      <c r="DZ95" s="13">
        <v>0</v>
      </c>
      <c r="EA95" s="57">
        <v>0</v>
      </c>
      <c r="EB95" s="58">
        <v>0</v>
      </c>
      <c r="EC95" s="13">
        <v>0</v>
      </c>
      <c r="ED95" s="57">
        <v>0</v>
      </c>
      <c r="EE95" s="58">
        <v>0</v>
      </c>
      <c r="EF95" s="13">
        <v>0</v>
      </c>
      <c r="EG95" s="57">
        <v>0</v>
      </c>
      <c r="EH95" s="11">
        <f t="shared" si="346"/>
        <v>43.330000000000005</v>
      </c>
      <c r="EI95" s="17">
        <f t="shared" si="347"/>
        <v>1561.9799999999998</v>
      </c>
      <c r="EJ95" s="6"/>
      <c r="EK95" s="9"/>
      <c r="EL95" s="6"/>
      <c r="EM95" s="6"/>
      <c r="EN95" s="6"/>
      <c r="EO95" s="9"/>
      <c r="EP95" s="6"/>
      <c r="EQ95" s="6"/>
      <c r="ER95" s="1"/>
      <c r="ES95" s="2"/>
      <c r="ET95" s="1"/>
      <c r="EU95" s="1"/>
      <c r="EV95" s="1"/>
      <c r="EW95" s="2"/>
      <c r="EX95" s="1"/>
      <c r="EY95" s="1"/>
      <c r="EZ95" s="1"/>
      <c r="FA95" s="2"/>
      <c r="FB95" s="1"/>
      <c r="FC95" s="1"/>
      <c r="FD95" s="1"/>
      <c r="FE95" s="2"/>
      <c r="FF95" s="1"/>
      <c r="FG95" s="1"/>
      <c r="FH95" s="1"/>
      <c r="FI95" s="2"/>
      <c r="FJ95" s="1"/>
      <c r="FK95" s="1"/>
      <c r="FL95" s="1"/>
      <c r="FM95" s="2"/>
      <c r="FN95" s="1"/>
      <c r="FO95" s="1"/>
      <c r="FP95" s="1"/>
      <c r="FQ95" s="2"/>
      <c r="FR95" s="1"/>
      <c r="FS95" s="1"/>
      <c r="FT95" s="1"/>
      <c r="FU95" s="2"/>
      <c r="FV95" s="1"/>
      <c r="FW95" s="1"/>
      <c r="FX95" s="1"/>
      <c r="FY95" s="2"/>
      <c r="FZ95" s="1"/>
      <c r="GA95" s="1"/>
      <c r="GB95" s="1"/>
    </row>
    <row r="96" spans="1:259" ht="15" thickBot="1" x14ac:dyDescent="0.35">
      <c r="A96" s="82"/>
      <c r="B96" s="83" t="s">
        <v>17</v>
      </c>
      <c r="C96" s="78">
        <f>SUM(C84:C95)</f>
        <v>1554.4650000000001</v>
      </c>
      <c r="D96" s="49">
        <f>SUM(D84:D95)</f>
        <v>22767.18</v>
      </c>
      <c r="E96" s="79"/>
      <c r="F96" s="78">
        <f>SUM(F84:F95)</f>
        <v>0</v>
      </c>
      <c r="G96" s="49">
        <f>SUM(G84:G95)</f>
        <v>0</v>
      </c>
      <c r="H96" s="79"/>
      <c r="I96" s="78">
        <f>SUM(I84:I95)</f>
        <v>0</v>
      </c>
      <c r="J96" s="49">
        <f>SUM(J84:J95)</f>
        <v>0</v>
      </c>
      <c r="K96" s="79"/>
      <c r="L96" s="78">
        <f>SUM(L84:L95)</f>
        <v>0</v>
      </c>
      <c r="M96" s="49">
        <f>SUM(M84:M95)</f>
        <v>0</v>
      </c>
      <c r="N96" s="79"/>
      <c r="O96" s="78">
        <f>SUM(O84:O95)</f>
        <v>200</v>
      </c>
      <c r="P96" s="49">
        <f>SUM(P84:P95)</f>
        <v>2396.17</v>
      </c>
      <c r="Q96" s="79"/>
      <c r="R96" s="78">
        <f>SUM(R84:R95)</f>
        <v>131.60500000000002</v>
      </c>
      <c r="S96" s="49">
        <f>SUM(S84:S95)</f>
        <v>2893.2500000000005</v>
      </c>
      <c r="T96" s="79"/>
      <c r="U96" s="78">
        <f>SUM(U84:U95)</f>
        <v>0</v>
      </c>
      <c r="V96" s="49">
        <f>SUM(V84:V95)</f>
        <v>0</v>
      </c>
      <c r="W96" s="79"/>
      <c r="X96" s="78">
        <f>SUM(X84:X95)</f>
        <v>0</v>
      </c>
      <c r="Y96" s="49">
        <f>SUM(Y84:Y95)</f>
        <v>0</v>
      </c>
      <c r="Z96" s="79"/>
      <c r="AA96" s="78">
        <f>SUM(AA84:AA95)</f>
        <v>0</v>
      </c>
      <c r="AB96" s="49">
        <f>SUM(AB84:AB95)</f>
        <v>0</v>
      </c>
      <c r="AC96" s="79"/>
      <c r="AD96" s="78">
        <f t="shared" ref="AD96:AE96" si="362">SUM(AD84:AD95)</f>
        <v>0</v>
      </c>
      <c r="AE96" s="49">
        <f t="shared" si="362"/>
        <v>0</v>
      </c>
      <c r="AF96" s="79"/>
      <c r="AG96" s="78">
        <f>SUM(AG84:AG95)</f>
        <v>0.26300000000000001</v>
      </c>
      <c r="AH96" s="49">
        <f>SUM(AH84:AH95)</f>
        <v>31.38</v>
      </c>
      <c r="AI96" s="79"/>
      <c r="AJ96" s="78">
        <f>SUM(AJ84:AJ95)</f>
        <v>14.381</v>
      </c>
      <c r="AK96" s="49">
        <f>SUM(AK84:AK95)</f>
        <v>15.780000000000001</v>
      </c>
      <c r="AL96" s="79"/>
      <c r="AM96" s="78">
        <f>SUM(AM84:AM95)</f>
        <v>0</v>
      </c>
      <c r="AN96" s="49">
        <f>SUM(AN84:AN95)</f>
        <v>0</v>
      </c>
      <c r="AO96" s="79"/>
      <c r="AP96" s="78">
        <f>SUM(AP84:AP95)</f>
        <v>0</v>
      </c>
      <c r="AQ96" s="49">
        <f>SUM(AQ84:AQ95)</f>
        <v>0</v>
      </c>
      <c r="AR96" s="79"/>
      <c r="AS96" s="78">
        <f>SUM(AS84:AS95)</f>
        <v>1.5620000000000001</v>
      </c>
      <c r="AT96" s="49">
        <f>SUM(AT84:AT95)</f>
        <v>77.069999999999993</v>
      </c>
      <c r="AU96" s="79"/>
      <c r="AV96" s="78">
        <f>SUM(AV84:AV95)</f>
        <v>0</v>
      </c>
      <c r="AW96" s="49">
        <f>SUM(AW84:AW95)</f>
        <v>0</v>
      </c>
      <c r="AX96" s="79"/>
      <c r="AY96" s="78">
        <f>SUM(AY84:AY95)</f>
        <v>0</v>
      </c>
      <c r="AZ96" s="49">
        <f>SUM(AZ84:AZ95)</f>
        <v>0</v>
      </c>
      <c r="BA96" s="79"/>
      <c r="BB96" s="78">
        <f>SUM(BB84:BB95)</f>
        <v>0</v>
      </c>
      <c r="BC96" s="49">
        <f>SUM(BC84:BC95)</f>
        <v>0</v>
      </c>
      <c r="BD96" s="79"/>
      <c r="BE96" s="78">
        <f>SUM(BE84:BE95)</f>
        <v>0.26200000000000001</v>
      </c>
      <c r="BF96" s="49">
        <f>SUM(BF84:BF95)</f>
        <v>6.3199999999999994</v>
      </c>
      <c r="BG96" s="79"/>
      <c r="BH96" s="78">
        <f t="shared" ref="BH96:BI96" si="363">SUM(BH84:BH95)</f>
        <v>0</v>
      </c>
      <c r="BI96" s="49">
        <f t="shared" si="363"/>
        <v>0</v>
      </c>
      <c r="BJ96" s="79"/>
      <c r="BK96" s="78">
        <f>SUM(BK84:BK95)</f>
        <v>0</v>
      </c>
      <c r="BL96" s="49">
        <f>SUM(BL84:BL95)</f>
        <v>0</v>
      </c>
      <c r="BM96" s="79"/>
      <c r="BN96" s="78">
        <f>SUM(BN84:BN95)</f>
        <v>8.5999999999999993E-2</v>
      </c>
      <c r="BO96" s="49">
        <f>SUM(BO84:BO95)</f>
        <v>4.8899999999999997</v>
      </c>
      <c r="BP96" s="79"/>
      <c r="BQ96" s="78">
        <f t="shared" ref="BQ96:BR96" si="364">SUM(BQ84:BQ95)</f>
        <v>0</v>
      </c>
      <c r="BR96" s="49">
        <f t="shared" si="364"/>
        <v>0</v>
      </c>
      <c r="BS96" s="79"/>
      <c r="BT96" s="78">
        <f>SUM(BT84:BT95)</f>
        <v>174.309</v>
      </c>
      <c r="BU96" s="49">
        <f>SUM(BU84:BU95)</f>
        <v>4322.4799999999996</v>
      </c>
      <c r="BV96" s="79"/>
      <c r="BW96" s="78">
        <f>SUM(BW84:BW95)</f>
        <v>0</v>
      </c>
      <c r="BX96" s="49">
        <f>SUM(BX84:BX95)</f>
        <v>0</v>
      </c>
      <c r="BY96" s="79"/>
      <c r="BZ96" s="78">
        <f>SUM(BZ84:BZ95)</f>
        <v>0.65500000000000003</v>
      </c>
      <c r="CA96" s="49">
        <f>SUM(CA84:CA95)</f>
        <v>2.9699999999999998</v>
      </c>
      <c r="CB96" s="79"/>
      <c r="CC96" s="78">
        <f>SUM(CC84:CC95)</f>
        <v>1.5549999999999999</v>
      </c>
      <c r="CD96" s="49">
        <f>SUM(CD84:CD95)</f>
        <v>51.77</v>
      </c>
      <c r="CE96" s="79"/>
      <c r="CF96" s="78">
        <f>SUM(CF84:CF95)</f>
        <v>0</v>
      </c>
      <c r="CG96" s="49">
        <f>SUM(CG84:CG95)</f>
        <v>0</v>
      </c>
      <c r="CH96" s="79"/>
      <c r="CI96" s="78">
        <f>SUM(CI84:CI95)</f>
        <v>4.1210000000000004</v>
      </c>
      <c r="CJ96" s="49">
        <f>SUM(CJ84:CJ95)</f>
        <v>112.02</v>
      </c>
      <c r="CK96" s="79"/>
      <c r="CL96" s="78">
        <f>SUM(CL84:CL95)</f>
        <v>0</v>
      </c>
      <c r="CM96" s="49">
        <f>SUM(CM84:CM95)</f>
        <v>0</v>
      </c>
      <c r="CN96" s="79"/>
      <c r="CO96" s="78">
        <f t="shared" ref="CO96:CP96" si="365">SUM(CO84:CO95)</f>
        <v>0</v>
      </c>
      <c r="CP96" s="49">
        <f t="shared" si="365"/>
        <v>0</v>
      </c>
      <c r="CQ96" s="79"/>
      <c r="CR96" s="78">
        <f>SUM(CR84:CR95)</f>
        <v>0</v>
      </c>
      <c r="CS96" s="49">
        <f>SUM(CS84:CS95)</f>
        <v>0</v>
      </c>
      <c r="CT96" s="79"/>
      <c r="CU96" s="78"/>
      <c r="CV96" s="49"/>
      <c r="CW96" s="79"/>
      <c r="CX96" s="78">
        <f>SUM(CX84:CX95)</f>
        <v>17.3</v>
      </c>
      <c r="CY96" s="49">
        <f>SUM(CY84:CY95)</f>
        <v>3799.08</v>
      </c>
      <c r="CZ96" s="79"/>
      <c r="DA96" s="78">
        <f>SUM(DA84:DA95)</f>
        <v>0</v>
      </c>
      <c r="DB96" s="49">
        <f>SUM(DB84:DB95)</f>
        <v>0</v>
      </c>
      <c r="DC96" s="79"/>
      <c r="DD96" s="78">
        <f>SUM(DD84:DD95)</f>
        <v>0.30399999999999999</v>
      </c>
      <c r="DE96" s="49">
        <f>SUM(DE84:DE95)</f>
        <v>4.9700000000000006</v>
      </c>
      <c r="DF96" s="79"/>
      <c r="DG96" s="78">
        <f>SUM(DG84:DG95)</f>
        <v>0</v>
      </c>
      <c r="DH96" s="49">
        <f>SUM(DH84:DH95)</f>
        <v>0</v>
      </c>
      <c r="DI96" s="79"/>
      <c r="DJ96" s="78">
        <f>SUM(DJ84:DJ95)</f>
        <v>12.81</v>
      </c>
      <c r="DK96" s="49">
        <f>SUM(DK84:DK95)</f>
        <v>812.67000000000007</v>
      </c>
      <c r="DL96" s="79"/>
      <c r="DM96" s="78">
        <f>SUM(DM84:DM95)</f>
        <v>7.5</v>
      </c>
      <c r="DN96" s="49">
        <f>SUM(DN84:DN95)</f>
        <v>2170.9899999999998</v>
      </c>
      <c r="DO96" s="79"/>
      <c r="DP96" s="78">
        <f>SUM(DP84:DP95)</f>
        <v>0</v>
      </c>
      <c r="DQ96" s="49">
        <f>SUM(DQ84:DQ95)</f>
        <v>0</v>
      </c>
      <c r="DR96" s="79"/>
      <c r="DS96" s="78">
        <f>SUM(DS84:DS95)</f>
        <v>1E-3</v>
      </c>
      <c r="DT96" s="49">
        <f>SUM(DT84:DT95)</f>
        <v>0.04</v>
      </c>
      <c r="DU96" s="79"/>
      <c r="DV96" s="78">
        <f>SUM(DV84:DV95)</f>
        <v>24.470000000000002</v>
      </c>
      <c r="DW96" s="49">
        <f>SUM(DW84:DW95)</f>
        <v>624.27</v>
      </c>
      <c r="DX96" s="79"/>
      <c r="DY96" s="78">
        <f>SUM(DY84:DY95)</f>
        <v>0</v>
      </c>
      <c r="DZ96" s="49">
        <f>SUM(DZ84:DZ95)</f>
        <v>0</v>
      </c>
      <c r="EA96" s="79"/>
      <c r="EB96" s="78">
        <f>SUM(EB84:EB95)</f>
        <v>0</v>
      </c>
      <c r="EC96" s="49">
        <f>SUM(EC84:EC95)</f>
        <v>0</v>
      </c>
      <c r="ED96" s="79"/>
      <c r="EE96" s="78">
        <f>SUM(EE84:EE95)</f>
        <v>0</v>
      </c>
      <c r="EF96" s="49">
        <f>SUM(EF84:EF95)</f>
        <v>0</v>
      </c>
      <c r="EG96" s="79"/>
      <c r="EH96" s="50">
        <f t="shared" si="346"/>
        <v>2145.6489999999999</v>
      </c>
      <c r="EI96" s="51">
        <f t="shared" si="347"/>
        <v>40093.299999999988</v>
      </c>
      <c r="EJ96" s="6"/>
      <c r="EK96" s="9"/>
      <c r="EL96" s="6"/>
      <c r="EM96" s="6"/>
      <c r="EN96" s="6"/>
      <c r="EO96" s="9"/>
      <c r="EP96" s="6"/>
      <c r="EQ96" s="6"/>
      <c r="ER96" s="1"/>
      <c r="ES96" s="2"/>
      <c r="ET96" s="1"/>
      <c r="EU96" s="1"/>
      <c r="EV96" s="1"/>
      <c r="EW96" s="2"/>
      <c r="EX96" s="1"/>
      <c r="EY96" s="1"/>
      <c r="EZ96" s="1"/>
      <c r="FA96" s="2"/>
      <c r="FB96" s="1"/>
      <c r="FC96" s="1"/>
      <c r="FD96" s="1"/>
      <c r="FE96" s="2"/>
      <c r="FF96" s="1"/>
      <c r="FG96" s="1"/>
      <c r="FH96" s="1"/>
      <c r="FI96" s="2"/>
      <c r="FJ96" s="1"/>
      <c r="FK96" s="1"/>
      <c r="FL96" s="1"/>
      <c r="FM96" s="2"/>
      <c r="FN96" s="1"/>
      <c r="FO96" s="1"/>
      <c r="FP96" s="1"/>
      <c r="FQ96" s="2"/>
      <c r="FR96" s="1"/>
      <c r="FS96" s="1"/>
      <c r="FT96" s="1"/>
      <c r="FU96" s="2"/>
      <c r="FV96" s="1"/>
      <c r="FW96" s="1"/>
      <c r="FX96" s="1"/>
      <c r="FY96" s="2"/>
      <c r="FZ96" s="1"/>
      <c r="GA96" s="1"/>
      <c r="GB96" s="1"/>
      <c r="GG96" s="3"/>
      <c r="GL96" s="3"/>
      <c r="GQ96" s="3"/>
      <c r="GV96" s="3"/>
      <c r="HA96" s="3"/>
      <c r="HF96" s="3"/>
      <c r="HK96" s="3"/>
      <c r="HP96" s="3"/>
      <c r="HU96" s="3"/>
      <c r="HZ96" s="3"/>
      <c r="IE96" s="3"/>
      <c r="IJ96" s="3"/>
      <c r="IO96" s="3"/>
      <c r="IT96" s="3"/>
      <c r="IY96" s="3"/>
    </row>
    <row r="97" spans="1:259" x14ac:dyDescent="0.3">
      <c r="A97" s="72">
        <v>2016</v>
      </c>
      <c r="B97" s="73" t="s">
        <v>5</v>
      </c>
      <c r="C97" s="58">
        <v>20</v>
      </c>
      <c r="D97" s="13">
        <v>662.64</v>
      </c>
      <c r="E97" s="57">
        <f t="shared" ref="E97:E107" si="366">D97/C97*1000</f>
        <v>33132</v>
      </c>
      <c r="F97" s="58">
        <v>0</v>
      </c>
      <c r="G97" s="13">
        <v>0</v>
      </c>
      <c r="H97" s="57">
        <v>0</v>
      </c>
      <c r="I97" s="58">
        <v>0</v>
      </c>
      <c r="J97" s="13">
        <v>0</v>
      </c>
      <c r="K97" s="57">
        <v>0</v>
      </c>
      <c r="L97" s="58">
        <v>0</v>
      </c>
      <c r="M97" s="13">
        <v>0</v>
      </c>
      <c r="N97" s="57">
        <v>0</v>
      </c>
      <c r="O97" s="58">
        <v>0</v>
      </c>
      <c r="P97" s="13">
        <v>0</v>
      </c>
      <c r="Q97" s="57">
        <v>0</v>
      </c>
      <c r="R97" s="58">
        <v>10.068</v>
      </c>
      <c r="S97" s="13">
        <v>213.28</v>
      </c>
      <c r="T97" s="57">
        <f t="shared" ref="T97:T108" si="367">S97/R97*1000</f>
        <v>21183.949145808503</v>
      </c>
      <c r="U97" s="58">
        <v>0</v>
      </c>
      <c r="V97" s="13">
        <v>0</v>
      </c>
      <c r="W97" s="57">
        <v>0</v>
      </c>
      <c r="X97" s="58">
        <v>0</v>
      </c>
      <c r="Y97" s="13">
        <v>0</v>
      </c>
      <c r="Z97" s="57">
        <v>0</v>
      </c>
      <c r="AA97" s="58">
        <v>0</v>
      </c>
      <c r="AB97" s="13">
        <v>0</v>
      </c>
      <c r="AC97" s="57">
        <v>0</v>
      </c>
      <c r="AD97" s="58">
        <v>0</v>
      </c>
      <c r="AE97" s="13">
        <v>0</v>
      </c>
      <c r="AF97" s="57">
        <f t="shared" ref="AF97:AF108" si="368">IF(AD97=0,0,AE97/AD97*1000)</f>
        <v>0</v>
      </c>
      <c r="AG97" s="58">
        <v>0</v>
      </c>
      <c r="AH97" s="13">
        <v>0</v>
      </c>
      <c r="AI97" s="57">
        <v>0</v>
      </c>
      <c r="AJ97" s="58">
        <v>0</v>
      </c>
      <c r="AK97" s="13">
        <v>0</v>
      </c>
      <c r="AL97" s="57">
        <v>0</v>
      </c>
      <c r="AM97" s="58">
        <v>0</v>
      </c>
      <c r="AN97" s="13">
        <v>0</v>
      </c>
      <c r="AO97" s="57">
        <v>0</v>
      </c>
      <c r="AP97" s="58">
        <v>0</v>
      </c>
      <c r="AQ97" s="13">
        <v>0</v>
      </c>
      <c r="AR97" s="57">
        <v>0</v>
      </c>
      <c r="AS97" s="58">
        <v>114</v>
      </c>
      <c r="AT97" s="13">
        <v>2162.29</v>
      </c>
      <c r="AU97" s="57">
        <f t="shared" ref="AU97:AU108" si="369">AT97/AS97*1000</f>
        <v>18967.456140350878</v>
      </c>
      <c r="AV97" s="58">
        <v>0</v>
      </c>
      <c r="AW97" s="13">
        <v>0</v>
      </c>
      <c r="AX97" s="57">
        <v>0</v>
      </c>
      <c r="AY97" s="58">
        <v>0</v>
      </c>
      <c r="AZ97" s="13">
        <v>0</v>
      </c>
      <c r="BA97" s="57">
        <v>0</v>
      </c>
      <c r="BB97" s="58">
        <v>0</v>
      </c>
      <c r="BC97" s="13">
        <v>0</v>
      </c>
      <c r="BD97" s="57">
        <v>0</v>
      </c>
      <c r="BE97" s="58">
        <v>0</v>
      </c>
      <c r="BF97" s="13">
        <v>0</v>
      </c>
      <c r="BG97" s="57">
        <v>0</v>
      </c>
      <c r="BH97" s="58">
        <v>0</v>
      </c>
      <c r="BI97" s="13">
        <v>0</v>
      </c>
      <c r="BJ97" s="57">
        <f t="shared" ref="BJ97:BJ108" si="370">IF(BH97=0,0,BI97/BH97*1000)</f>
        <v>0</v>
      </c>
      <c r="BK97" s="58">
        <v>0</v>
      </c>
      <c r="BL97" s="13">
        <v>0</v>
      </c>
      <c r="BM97" s="57">
        <v>0</v>
      </c>
      <c r="BN97" s="58">
        <v>0</v>
      </c>
      <c r="BO97" s="13">
        <v>0</v>
      </c>
      <c r="BP97" s="57">
        <v>0</v>
      </c>
      <c r="BQ97" s="58">
        <v>0</v>
      </c>
      <c r="BR97" s="13">
        <v>0</v>
      </c>
      <c r="BS97" s="57">
        <f t="shared" ref="BS97:BS108" si="371">IF(BQ97=0,0,BR97/BQ97*1000)</f>
        <v>0</v>
      </c>
      <c r="BT97" s="58">
        <v>0</v>
      </c>
      <c r="BU97" s="13">
        <v>0</v>
      </c>
      <c r="BV97" s="57">
        <v>0</v>
      </c>
      <c r="BW97" s="58">
        <v>0</v>
      </c>
      <c r="BX97" s="13">
        <v>0</v>
      </c>
      <c r="BY97" s="57">
        <v>0</v>
      </c>
      <c r="BZ97" s="58">
        <v>3.5000000000000003E-2</v>
      </c>
      <c r="CA97" s="13">
        <v>0.36</v>
      </c>
      <c r="CB97" s="57">
        <f t="shared" ref="CB97:CB108" si="372">CA97/BZ97*1000</f>
        <v>10285.714285714284</v>
      </c>
      <c r="CC97" s="58">
        <v>0</v>
      </c>
      <c r="CD97" s="13">
        <v>0</v>
      </c>
      <c r="CE97" s="57">
        <v>0</v>
      </c>
      <c r="CF97" s="58">
        <v>0</v>
      </c>
      <c r="CG97" s="13">
        <v>0</v>
      </c>
      <c r="CH97" s="57">
        <v>0</v>
      </c>
      <c r="CI97" s="58">
        <v>0</v>
      </c>
      <c r="CJ97" s="13">
        <v>0</v>
      </c>
      <c r="CK97" s="57">
        <v>0</v>
      </c>
      <c r="CL97" s="58">
        <v>0</v>
      </c>
      <c r="CM97" s="13">
        <v>0</v>
      </c>
      <c r="CN97" s="57">
        <v>0</v>
      </c>
      <c r="CO97" s="58">
        <v>0</v>
      </c>
      <c r="CP97" s="13">
        <v>0</v>
      </c>
      <c r="CQ97" s="57">
        <f t="shared" ref="CQ97:CQ108" si="373">IF(CO97=0,0,CP97/CO97*1000)</f>
        <v>0</v>
      </c>
      <c r="CR97" s="58">
        <v>0</v>
      </c>
      <c r="CS97" s="13">
        <v>0</v>
      </c>
      <c r="CT97" s="57">
        <v>0</v>
      </c>
      <c r="CU97" s="58"/>
      <c r="CV97" s="13"/>
      <c r="CW97" s="57"/>
      <c r="CX97" s="58">
        <v>1.59</v>
      </c>
      <c r="CY97" s="13">
        <v>353.08</v>
      </c>
      <c r="CZ97" s="57">
        <f t="shared" ref="CZ97:CZ105" si="374">CY97/CX97*1000</f>
        <v>222062.89308176099</v>
      </c>
      <c r="DA97" s="58">
        <v>0</v>
      </c>
      <c r="DB97" s="13">
        <v>0</v>
      </c>
      <c r="DC97" s="57">
        <v>0</v>
      </c>
      <c r="DD97" s="58">
        <v>0</v>
      </c>
      <c r="DE97" s="13">
        <v>0</v>
      </c>
      <c r="DF97" s="57">
        <v>0</v>
      </c>
      <c r="DG97" s="58">
        <v>0</v>
      </c>
      <c r="DH97" s="13">
        <v>0</v>
      </c>
      <c r="DI97" s="57">
        <v>0</v>
      </c>
      <c r="DJ97" s="58">
        <v>0</v>
      </c>
      <c r="DK97" s="13">
        <v>0</v>
      </c>
      <c r="DL97" s="57">
        <v>0</v>
      </c>
      <c r="DM97" s="58">
        <v>0</v>
      </c>
      <c r="DN97" s="13">
        <v>0</v>
      </c>
      <c r="DO97" s="57">
        <v>0</v>
      </c>
      <c r="DP97" s="58">
        <v>0</v>
      </c>
      <c r="DQ97" s="13">
        <v>0</v>
      </c>
      <c r="DR97" s="57">
        <v>0</v>
      </c>
      <c r="DS97" s="58">
        <v>0</v>
      </c>
      <c r="DT97" s="13">
        <v>0</v>
      </c>
      <c r="DU97" s="57">
        <v>0</v>
      </c>
      <c r="DV97" s="58">
        <v>16</v>
      </c>
      <c r="DW97" s="13">
        <v>548.79999999999995</v>
      </c>
      <c r="DX97" s="57">
        <f t="shared" ref="DX97:DX108" si="375">DW97/DV97*1000</f>
        <v>34300</v>
      </c>
      <c r="DY97" s="58">
        <v>0</v>
      </c>
      <c r="DZ97" s="13">
        <v>0</v>
      </c>
      <c r="EA97" s="57">
        <v>0</v>
      </c>
      <c r="EB97" s="58">
        <v>0</v>
      </c>
      <c r="EC97" s="13">
        <v>0</v>
      </c>
      <c r="ED97" s="57">
        <v>0</v>
      </c>
      <c r="EE97" s="58">
        <v>0</v>
      </c>
      <c r="EF97" s="13">
        <v>0</v>
      </c>
      <c r="EG97" s="57">
        <v>0</v>
      </c>
      <c r="EH97" s="11">
        <f t="shared" ref="EH97:EH109" si="376">C97+F97+O97+R97+U97+X97+AG97+AJ97+AP97+AS97+AV97+AY97+BB97+BK97+BW97+BZ97+CC97+CI97+CR97+CX97+DD97+DJ97+DM97+DP97+DS97+DV97+EE97+BE97+DG97+I97+BT97+BN97+CF97+DY97</f>
        <v>161.69299999999998</v>
      </c>
      <c r="EI97" s="17">
        <f t="shared" ref="EI97:EI109" si="377">D97+G97+P97+S97+V97+Y97+AH97+AK97+AQ97+AT97+AW97+AZ97+BC97+BL97+BX97+CA97+CD97+CJ97+CS97+CY97+DE97+DK97+DN97+DQ97+DT97+DW97+EF97+BF97+DH97+J97+BU97+BO97+CG97+DZ97</f>
        <v>3940.45</v>
      </c>
      <c r="EJ97" s="6"/>
      <c r="EK97" s="9"/>
      <c r="EL97" s="6"/>
      <c r="EM97" s="6"/>
      <c r="EN97" s="6"/>
      <c r="EO97" s="9"/>
      <c r="EP97" s="6"/>
      <c r="EQ97" s="6"/>
      <c r="ER97" s="1"/>
      <c r="ES97" s="2"/>
      <c r="ET97" s="1"/>
      <c r="EU97" s="1"/>
      <c r="EV97" s="1"/>
      <c r="EW97" s="2"/>
      <c r="EX97" s="1"/>
      <c r="EY97" s="1"/>
      <c r="EZ97" s="1"/>
      <c r="FA97" s="2"/>
      <c r="FB97" s="1"/>
      <c r="FC97" s="1"/>
      <c r="FD97" s="1"/>
      <c r="FE97" s="2"/>
      <c r="FF97" s="1"/>
      <c r="FG97" s="1"/>
      <c r="FH97" s="1"/>
      <c r="FI97" s="2"/>
      <c r="FJ97" s="1"/>
      <c r="FK97" s="1"/>
      <c r="FL97" s="1"/>
      <c r="FM97" s="2"/>
      <c r="FN97" s="1"/>
      <c r="FO97" s="1"/>
      <c r="FP97" s="1"/>
      <c r="FQ97" s="2"/>
      <c r="FR97" s="1"/>
      <c r="FS97" s="1"/>
      <c r="FT97" s="1"/>
      <c r="FU97" s="2"/>
      <c r="FV97" s="1"/>
      <c r="FW97" s="1"/>
      <c r="FX97" s="1"/>
      <c r="FY97" s="2"/>
      <c r="FZ97" s="1"/>
      <c r="GA97" s="1"/>
      <c r="GB97" s="1"/>
    </row>
    <row r="98" spans="1:259" x14ac:dyDescent="0.3">
      <c r="A98" s="72">
        <v>2016</v>
      </c>
      <c r="B98" s="73" t="s">
        <v>6</v>
      </c>
      <c r="C98" s="58">
        <v>36</v>
      </c>
      <c r="D98" s="13">
        <v>1248.05</v>
      </c>
      <c r="E98" s="57">
        <f t="shared" si="366"/>
        <v>34668.055555555555</v>
      </c>
      <c r="F98" s="58">
        <v>0</v>
      </c>
      <c r="G98" s="13">
        <v>0</v>
      </c>
      <c r="H98" s="57">
        <v>0</v>
      </c>
      <c r="I98" s="58">
        <v>0</v>
      </c>
      <c r="J98" s="13">
        <v>0</v>
      </c>
      <c r="K98" s="57">
        <v>0</v>
      </c>
      <c r="L98" s="58">
        <v>0</v>
      </c>
      <c r="M98" s="13">
        <v>0</v>
      </c>
      <c r="N98" s="57">
        <v>0</v>
      </c>
      <c r="O98" s="58">
        <v>0</v>
      </c>
      <c r="P98" s="13">
        <v>0</v>
      </c>
      <c r="Q98" s="57">
        <v>0</v>
      </c>
      <c r="R98" s="58">
        <v>0.16</v>
      </c>
      <c r="S98" s="13">
        <v>0.91</v>
      </c>
      <c r="T98" s="57">
        <f t="shared" si="367"/>
        <v>5687.5</v>
      </c>
      <c r="U98" s="58">
        <v>0</v>
      </c>
      <c r="V98" s="13">
        <v>0</v>
      </c>
      <c r="W98" s="57">
        <v>0</v>
      </c>
      <c r="X98" s="58">
        <v>0</v>
      </c>
      <c r="Y98" s="13">
        <v>0</v>
      </c>
      <c r="Z98" s="57">
        <v>0</v>
      </c>
      <c r="AA98" s="58">
        <v>0</v>
      </c>
      <c r="AB98" s="13">
        <v>0</v>
      </c>
      <c r="AC98" s="57">
        <v>0</v>
      </c>
      <c r="AD98" s="58">
        <v>0</v>
      </c>
      <c r="AE98" s="13">
        <v>0</v>
      </c>
      <c r="AF98" s="57">
        <f t="shared" si="368"/>
        <v>0</v>
      </c>
      <c r="AG98" s="58">
        <v>7.2999999999999995E-2</v>
      </c>
      <c r="AH98" s="13">
        <v>6.63</v>
      </c>
      <c r="AI98" s="57">
        <f t="shared" ref="AI98:AI108" si="378">AH98/AG98*1000</f>
        <v>90821.917808219179</v>
      </c>
      <c r="AJ98" s="58">
        <v>0</v>
      </c>
      <c r="AK98" s="13">
        <v>0</v>
      </c>
      <c r="AL98" s="57">
        <v>0</v>
      </c>
      <c r="AM98" s="58">
        <v>0</v>
      </c>
      <c r="AN98" s="13">
        <v>0</v>
      </c>
      <c r="AO98" s="57">
        <v>0</v>
      </c>
      <c r="AP98" s="58">
        <v>0</v>
      </c>
      <c r="AQ98" s="13">
        <v>0</v>
      </c>
      <c r="AR98" s="57">
        <v>0</v>
      </c>
      <c r="AS98" s="58">
        <v>0</v>
      </c>
      <c r="AT98" s="13">
        <v>0</v>
      </c>
      <c r="AU98" s="57">
        <v>0</v>
      </c>
      <c r="AV98" s="58">
        <v>0</v>
      </c>
      <c r="AW98" s="13">
        <v>0</v>
      </c>
      <c r="AX98" s="57">
        <v>0</v>
      </c>
      <c r="AY98" s="58">
        <v>0</v>
      </c>
      <c r="AZ98" s="13">
        <v>0</v>
      </c>
      <c r="BA98" s="57">
        <v>0</v>
      </c>
      <c r="BB98" s="58">
        <v>0</v>
      </c>
      <c r="BC98" s="13">
        <v>0</v>
      </c>
      <c r="BD98" s="57">
        <v>0</v>
      </c>
      <c r="BE98" s="58">
        <v>0</v>
      </c>
      <c r="BF98" s="13">
        <v>0</v>
      </c>
      <c r="BG98" s="57">
        <v>0</v>
      </c>
      <c r="BH98" s="58">
        <v>0</v>
      </c>
      <c r="BI98" s="13">
        <v>0</v>
      </c>
      <c r="BJ98" s="57">
        <f t="shared" si="370"/>
        <v>0</v>
      </c>
      <c r="BK98" s="58">
        <v>0</v>
      </c>
      <c r="BL98" s="13">
        <v>0</v>
      </c>
      <c r="BM98" s="57">
        <v>0</v>
      </c>
      <c r="BN98" s="58">
        <v>0</v>
      </c>
      <c r="BO98" s="13">
        <v>0</v>
      </c>
      <c r="BP98" s="57">
        <v>0</v>
      </c>
      <c r="BQ98" s="58">
        <v>0</v>
      </c>
      <c r="BR98" s="13">
        <v>0</v>
      </c>
      <c r="BS98" s="57">
        <f t="shared" si="371"/>
        <v>0</v>
      </c>
      <c r="BT98" s="58">
        <v>0</v>
      </c>
      <c r="BU98" s="13">
        <v>0</v>
      </c>
      <c r="BV98" s="57">
        <v>0</v>
      </c>
      <c r="BW98" s="58">
        <v>0</v>
      </c>
      <c r="BX98" s="13">
        <v>0</v>
      </c>
      <c r="BY98" s="57">
        <v>0</v>
      </c>
      <c r="BZ98" s="58">
        <v>0.155</v>
      </c>
      <c r="CA98" s="13">
        <v>0.73</v>
      </c>
      <c r="CB98" s="57">
        <f t="shared" si="372"/>
        <v>4709.677419354839</v>
      </c>
      <c r="CC98" s="58">
        <v>0</v>
      </c>
      <c r="CD98" s="13">
        <v>0</v>
      </c>
      <c r="CE98" s="57">
        <v>0</v>
      </c>
      <c r="CF98" s="58">
        <v>0</v>
      </c>
      <c r="CG98" s="13">
        <v>0</v>
      </c>
      <c r="CH98" s="57">
        <v>0</v>
      </c>
      <c r="CI98" s="58">
        <v>0</v>
      </c>
      <c r="CJ98" s="13">
        <v>0</v>
      </c>
      <c r="CK98" s="57">
        <v>0</v>
      </c>
      <c r="CL98" s="58">
        <v>0</v>
      </c>
      <c r="CM98" s="13">
        <v>0</v>
      </c>
      <c r="CN98" s="57">
        <v>0</v>
      </c>
      <c r="CO98" s="58">
        <v>0</v>
      </c>
      <c r="CP98" s="13">
        <v>0</v>
      </c>
      <c r="CQ98" s="57">
        <f t="shared" si="373"/>
        <v>0</v>
      </c>
      <c r="CR98" s="58">
        <v>0</v>
      </c>
      <c r="CS98" s="13">
        <v>0</v>
      </c>
      <c r="CT98" s="57">
        <v>0</v>
      </c>
      <c r="CU98" s="58"/>
      <c r="CV98" s="13"/>
      <c r="CW98" s="57"/>
      <c r="CX98" s="58">
        <v>3.5</v>
      </c>
      <c r="CY98" s="13">
        <v>853.72</v>
      </c>
      <c r="CZ98" s="57">
        <f t="shared" si="374"/>
        <v>243920.00000000003</v>
      </c>
      <c r="DA98" s="58">
        <v>0</v>
      </c>
      <c r="DB98" s="13">
        <v>0</v>
      </c>
      <c r="DC98" s="57">
        <v>0</v>
      </c>
      <c r="DD98" s="58">
        <v>0</v>
      </c>
      <c r="DE98" s="13">
        <v>0</v>
      </c>
      <c r="DF98" s="57">
        <v>0</v>
      </c>
      <c r="DG98" s="58">
        <v>0</v>
      </c>
      <c r="DH98" s="13">
        <v>0</v>
      </c>
      <c r="DI98" s="57">
        <v>0</v>
      </c>
      <c r="DJ98" s="58">
        <v>0</v>
      </c>
      <c r="DK98" s="13">
        <v>0</v>
      </c>
      <c r="DL98" s="57">
        <v>0</v>
      </c>
      <c r="DM98" s="58">
        <v>0</v>
      </c>
      <c r="DN98" s="13">
        <v>0</v>
      </c>
      <c r="DO98" s="57">
        <v>0</v>
      </c>
      <c r="DP98" s="58">
        <v>0</v>
      </c>
      <c r="DQ98" s="13">
        <v>0</v>
      </c>
      <c r="DR98" s="57">
        <v>0</v>
      </c>
      <c r="DS98" s="58">
        <v>0</v>
      </c>
      <c r="DT98" s="13">
        <v>0</v>
      </c>
      <c r="DU98" s="57">
        <v>0</v>
      </c>
      <c r="DV98" s="58">
        <v>0</v>
      </c>
      <c r="DW98" s="13">
        <v>0</v>
      </c>
      <c r="DX98" s="57">
        <v>0</v>
      </c>
      <c r="DY98" s="58">
        <v>0</v>
      </c>
      <c r="DZ98" s="13">
        <v>0</v>
      </c>
      <c r="EA98" s="57">
        <v>0</v>
      </c>
      <c r="EB98" s="58">
        <v>0</v>
      </c>
      <c r="EC98" s="13">
        <v>0</v>
      </c>
      <c r="ED98" s="57">
        <v>0</v>
      </c>
      <c r="EE98" s="58">
        <v>0</v>
      </c>
      <c r="EF98" s="13">
        <v>0</v>
      </c>
      <c r="EG98" s="57">
        <v>0</v>
      </c>
      <c r="EH98" s="11">
        <f t="shared" si="376"/>
        <v>39.887999999999998</v>
      </c>
      <c r="EI98" s="17">
        <f t="shared" si="377"/>
        <v>2110.04</v>
      </c>
      <c r="EJ98" s="6"/>
      <c r="EK98" s="9"/>
      <c r="EL98" s="6"/>
      <c r="EM98" s="6"/>
      <c r="EN98" s="6"/>
      <c r="EO98" s="9"/>
      <c r="EP98" s="6"/>
      <c r="EQ98" s="6"/>
      <c r="ER98" s="1"/>
      <c r="ES98" s="2"/>
      <c r="ET98" s="1"/>
      <c r="EU98" s="1"/>
      <c r="EV98" s="1"/>
      <c r="EW98" s="2"/>
      <c r="EX98" s="1"/>
      <c r="EY98" s="1"/>
      <c r="EZ98" s="1"/>
      <c r="FA98" s="2"/>
      <c r="FB98" s="1"/>
      <c r="FC98" s="1"/>
      <c r="FD98" s="1"/>
      <c r="FE98" s="2"/>
      <c r="FF98" s="1"/>
      <c r="FG98" s="1"/>
      <c r="FH98" s="1"/>
      <c r="FI98" s="2"/>
      <c r="FJ98" s="1"/>
      <c r="FK98" s="1"/>
      <c r="FL98" s="1"/>
      <c r="FM98" s="2"/>
      <c r="FN98" s="1"/>
      <c r="FO98" s="1"/>
      <c r="FP98" s="1"/>
      <c r="FQ98" s="2"/>
      <c r="FR98" s="1"/>
      <c r="FS98" s="1"/>
      <c r="FT98" s="1"/>
      <c r="FU98" s="2"/>
      <c r="FV98" s="1"/>
      <c r="FW98" s="1"/>
      <c r="FX98" s="1"/>
      <c r="FY98" s="2"/>
      <c r="FZ98" s="1"/>
      <c r="GA98" s="1"/>
      <c r="GB98" s="1"/>
    </row>
    <row r="99" spans="1:259" x14ac:dyDescent="0.3">
      <c r="A99" s="72">
        <v>2016</v>
      </c>
      <c r="B99" s="73" t="s">
        <v>7</v>
      </c>
      <c r="C99" s="58">
        <v>135</v>
      </c>
      <c r="D99" s="13">
        <v>4161.16</v>
      </c>
      <c r="E99" s="57">
        <f t="shared" si="366"/>
        <v>30823.407407407405</v>
      </c>
      <c r="F99" s="58">
        <v>0</v>
      </c>
      <c r="G99" s="13">
        <v>0</v>
      </c>
      <c r="H99" s="57">
        <v>0</v>
      </c>
      <c r="I99" s="58">
        <v>0</v>
      </c>
      <c r="J99" s="13">
        <v>0</v>
      </c>
      <c r="K99" s="57">
        <v>0</v>
      </c>
      <c r="L99" s="58">
        <v>0</v>
      </c>
      <c r="M99" s="13">
        <v>0</v>
      </c>
      <c r="N99" s="57">
        <v>0</v>
      </c>
      <c r="O99" s="58">
        <v>0</v>
      </c>
      <c r="P99" s="13">
        <v>0</v>
      </c>
      <c r="Q99" s="57">
        <v>0</v>
      </c>
      <c r="R99" s="58">
        <v>0.32</v>
      </c>
      <c r="S99" s="13">
        <v>3.19</v>
      </c>
      <c r="T99" s="57">
        <f t="shared" si="367"/>
        <v>9968.75</v>
      </c>
      <c r="U99" s="58">
        <v>4.7409999999999997</v>
      </c>
      <c r="V99" s="13">
        <v>555.52</v>
      </c>
      <c r="W99" s="57">
        <f t="shared" ref="W99" si="379">V99/U99*1000</f>
        <v>117173.59206918372</v>
      </c>
      <c r="X99" s="58">
        <v>0</v>
      </c>
      <c r="Y99" s="13">
        <v>0</v>
      </c>
      <c r="Z99" s="57">
        <v>0</v>
      </c>
      <c r="AA99" s="58">
        <v>0</v>
      </c>
      <c r="AB99" s="13">
        <v>0</v>
      </c>
      <c r="AC99" s="57">
        <v>0</v>
      </c>
      <c r="AD99" s="58">
        <v>0</v>
      </c>
      <c r="AE99" s="13">
        <v>0</v>
      </c>
      <c r="AF99" s="57">
        <f t="shared" si="368"/>
        <v>0</v>
      </c>
      <c r="AG99" s="58">
        <v>0</v>
      </c>
      <c r="AH99" s="13">
        <v>0</v>
      </c>
      <c r="AI99" s="57">
        <v>0</v>
      </c>
      <c r="AJ99" s="58">
        <v>0</v>
      </c>
      <c r="AK99" s="13">
        <v>0</v>
      </c>
      <c r="AL99" s="57">
        <v>0</v>
      </c>
      <c r="AM99" s="58">
        <v>0</v>
      </c>
      <c r="AN99" s="13">
        <v>0</v>
      </c>
      <c r="AO99" s="57">
        <v>0</v>
      </c>
      <c r="AP99" s="58">
        <v>0</v>
      </c>
      <c r="AQ99" s="13">
        <v>0</v>
      </c>
      <c r="AR99" s="57">
        <v>0</v>
      </c>
      <c r="AS99" s="58">
        <v>0.21199999999999999</v>
      </c>
      <c r="AT99" s="13">
        <v>9.3000000000000007</v>
      </c>
      <c r="AU99" s="57">
        <f t="shared" si="369"/>
        <v>43867.92452830189</v>
      </c>
      <c r="AV99" s="58">
        <v>0</v>
      </c>
      <c r="AW99" s="13">
        <v>0</v>
      </c>
      <c r="AX99" s="57">
        <v>0</v>
      </c>
      <c r="AY99" s="58">
        <v>0</v>
      </c>
      <c r="AZ99" s="13">
        <v>0</v>
      </c>
      <c r="BA99" s="57">
        <v>0</v>
      </c>
      <c r="BB99" s="58">
        <v>0</v>
      </c>
      <c r="BC99" s="13">
        <v>0</v>
      </c>
      <c r="BD99" s="57">
        <v>0</v>
      </c>
      <c r="BE99" s="58">
        <v>3.0000000000000001E-3</v>
      </c>
      <c r="BF99" s="13">
        <v>0.27</v>
      </c>
      <c r="BG99" s="57">
        <f t="shared" ref="BG99" si="380">BF99/BE99*1000</f>
        <v>90000</v>
      </c>
      <c r="BH99" s="58">
        <v>0</v>
      </c>
      <c r="BI99" s="13">
        <v>0</v>
      </c>
      <c r="BJ99" s="57">
        <f t="shared" si="370"/>
        <v>0</v>
      </c>
      <c r="BK99" s="58">
        <v>0</v>
      </c>
      <c r="BL99" s="13">
        <v>0</v>
      </c>
      <c r="BM99" s="57">
        <v>0</v>
      </c>
      <c r="BN99" s="58">
        <v>0</v>
      </c>
      <c r="BO99" s="13">
        <v>0</v>
      </c>
      <c r="BP99" s="57">
        <v>0</v>
      </c>
      <c r="BQ99" s="58">
        <v>0</v>
      </c>
      <c r="BR99" s="13">
        <v>0</v>
      </c>
      <c r="BS99" s="57">
        <f t="shared" si="371"/>
        <v>0</v>
      </c>
      <c r="BT99" s="58">
        <v>0</v>
      </c>
      <c r="BU99" s="13">
        <v>0</v>
      </c>
      <c r="BV99" s="57">
        <v>0</v>
      </c>
      <c r="BW99" s="58">
        <v>0</v>
      </c>
      <c r="BX99" s="13">
        <v>0</v>
      </c>
      <c r="BY99" s="57">
        <v>0</v>
      </c>
      <c r="BZ99" s="58">
        <v>1.2</v>
      </c>
      <c r="CA99" s="13">
        <v>5.04</v>
      </c>
      <c r="CB99" s="57">
        <f t="shared" si="372"/>
        <v>4200</v>
      </c>
      <c r="CC99" s="58">
        <v>0</v>
      </c>
      <c r="CD99" s="13">
        <v>0</v>
      </c>
      <c r="CE99" s="57">
        <v>0</v>
      </c>
      <c r="CF99" s="58">
        <v>0</v>
      </c>
      <c r="CG99" s="13">
        <v>0</v>
      </c>
      <c r="CH99" s="57">
        <v>0</v>
      </c>
      <c r="CI99" s="58">
        <v>0</v>
      </c>
      <c r="CJ99" s="13">
        <v>0</v>
      </c>
      <c r="CK99" s="57">
        <v>0</v>
      </c>
      <c r="CL99" s="58">
        <v>0</v>
      </c>
      <c r="CM99" s="13">
        <v>0</v>
      </c>
      <c r="CN99" s="57">
        <v>0</v>
      </c>
      <c r="CO99" s="58">
        <v>0</v>
      </c>
      <c r="CP99" s="13">
        <v>0</v>
      </c>
      <c r="CQ99" s="57">
        <f t="shared" si="373"/>
        <v>0</v>
      </c>
      <c r="CR99" s="58">
        <v>0</v>
      </c>
      <c r="CS99" s="13">
        <v>0</v>
      </c>
      <c r="CT99" s="57">
        <v>0</v>
      </c>
      <c r="CU99" s="58"/>
      <c r="CV99" s="13"/>
      <c r="CW99" s="57"/>
      <c r="CX99" s="58">
        <v>0</v>
      </c>
      <c r="CY99" s="13">
        <v>0</v>
      </c>
      <c r="CZ99" s="57">
        <v>0</v>
      </c>
      <c r="DA99" s="58">
        <v>0</v>
      </c>
      <c r="DB99" s="13">
        <v>0</v>
      </c>
      <c r="DC99" s="57">
        <v>0</v>
      </c>
      <c r="DD99" s="58">
        <v>0</v>
      </c>
      <c r="DE99" s="13">
        <v>0</v>
      </c>
      <c r="DF99" s="57">
        <v>0</v>
      </c>
      <c r="DG99" s="58">
        <v>0</v>
      </c>
      <c r="DH99" s="13">
        <v>0</v>
      </c>
      <c r="DI99" s="57">
        <v>0</v>
      </c>
      <c r="DJ99" s="58">
        <v>0</v>
      </c>
      <c r="DK99" s="13">
        <v>0</v>
      </c>
      <c r="DL99" s="57">
        <v>0</v>
      </c>
      <c r="DM99" s="58">
        <v>0</v>
      </c>
      <c r="DN99" s="13">
        <v>0</v>
      </c>
      <c r="DO99" s="57">
        <v>0</v>
      </c>
      <c r="DP99" s="58">
        <v>0</v>
      </c>
      <c r="DQ99" s="13">
        <v>0</v>
      </c>
      <c r="DR99" s="57">
        <v>0</v>
      </c>
      <c r="DS99" s="58">
        <v>0</v>
      </c>
      <c r="DT99" s="13">
        <v>0</v>
      </c>
      <c r="DU99" s="57">
        <v>0</v>
      </c>
      <c r="DV99" s="58">
        <v>0</v>
      </c>
      <c r="DW99" s="13">
        <v>0</v>
      </c>
      <c r="DX99" s="57">
        <v>0</v>
      </c>
      <c r="DY99" s="58">
        <v>0</v>
      </c>
      <c r="DZ99" s="13">
        <v>0</v>
      </c>
      <c r="EA99" s="57">
        <v>0</v>
      </c>
      <c r="EB99" s="58">
        <v>0</v>
      </c>
      <c r="EC99" s="13">
        <v>0</v>
      </c>
      <c r="ED99" s="57">
        <v>0</v>
      </c>
      <c r="EE99" s="58">
        <v>0</v>
      </c>
      <c r="EF99" s="13">
        <v>0</v>
      </c>
      <c r="EG99" s="57">
        <v>0</v>
      </c>
      <c r="EH99" s="11">
        <f t="shared" si="376"/>
        <v>141.47599999999994</v>
      </c>
      <c r="EI99" s="17">
        <f t="shared" si="377"/>
        <v>4734.4799999999996</v>
      </c>
      <c r="EJ99" s="6"/>
      <c r="EK99" s="9"/>
      <c r="EL99" s="6"/>
      <c r="EM99" s="6"/>
      <c r="EN99" s="6"/>
      <c r="EO99" s="9"/>
      <c r="EP99" s="6"/>
      <c r="EQ99" s="6"/>
      <c r="ER99" s="1"/>
      <c r="ES99" s="2"/>
      <c r="ET99" s="1"/>
      <c r="EU99" s="1"/>
      <c r="EV99" s="1"/>
      <c r="EW99" s="2"/>
      <c r="EX99" s="1"/>
      <c r="EY99" s="1"/>
      <c r="EZ99" s="1"/>
      <c r="FA99" s="2"/>
      <c r="FB99" s="1"/>
      <c r="FC99" s="1"/>
      <c r="FD99" s="1"/>
      <c r="FE99" s="2"/>
      <c r="FF99" s="1"/>
      <c r="FG99" s="1"/>
      <c r="FH99" s="1"/>
      <c r="FI99" s="2"/>
      <c r="FJ99" s="1"/>
      <c r="FK99" s="1"/>
      <c r="FL99" s="1"/>
      <c r="FM99" s="2"/>
      <c r="FN99" s="1"/>
      <c r="FO99" s="1"/>
      <c r="FP99" s="1"/>
      <c r="FQ99" s="2"/>
      <c r="FR99" s="1"/>
      <c r="FS99" s="1"/>
      <c r="FT99" s="1"/>
      <c r="FU99" s="2"/>
      <c r="FV99" s="1"/>
      <c r="FW99" s="1"/>
      <c r="FX99" s="1"/>
      <c r="FY99" s="2"/>
      <c r="FZ99" s="1"/>
      <c r="GA99" s="1"/>
      <c r="GB99" s="1"/>
    </row>
    <row r="100" spans="1:259" x14ac:dyDescent="0.3">
      <c r="A100" s="72">
        <v>2016</v>
      </c>
      <c r="B100" s="73" t="s">
        <v>8</v>
      </c>
      <c r="C100" s="58">
        <v>62.685000000000002</v>
      </c>
      <c r="D100" s="13">
        <v>1962.04</v>
      </c>
      <c r="E100" s="57">
        <f t="shared" si="366"/>
        <v>31299.992023610113</v>
      </c>
      <c r="F100" s="58">
        <v>0</v>
      </c>
      <c r="G100" s="13">
        <v>0</v>
      </c>
      <c r="H100" s="57">
        <v>0</v>
      </c>
      <c r="I100" s="58">
        <v>0</v>
      </c>
      <c r="J100" s="13">
        <v>0</v>
      </c>
      <c r="K100" s="57">
        <v>0</v>
      </c>
      <c r="L100" s="58">
        <v>0</v>
      </c>
      <c r="M100" s="13">
        <v>0</v>
      </c>
      <c r="N100" s="57">
        <v>0</v>
      </c>
      <c r="O100" s="58">
        <v>0</v>
      </c>
      <c r="P100" s="13">
        <v>0</v>
      </c>
      <c r="Q100" s="57">
        <v>0</v>
      </c>
      <c r="R100" s="58">
        <v>0.38</v>
      </c>
      <c r="S100" s="13">
        <v>5.71</v>
      </c>
      <c r="T100" s="57">
        <f t="shared" si="367"/>
        <v>15026.315789473683</v>
      </c>
      <c r="U100" s="58">
        <v>0</v>
      </c>
      <c r="V100" s="13">
        <v>0</v>
      </c>
      <c r="W100" s="57">
        <v>0</v>
      </c>
      <c r="X100" s="58">
        <v>0</v>
      </c>
      <c r="Y100" s="13">
        <v>0</v>
      </c>
      <c r="Z100" s="57">
        <v>0</v>
      </c>
      <c r="AA100" s="58">
        <v>0</v>
      </c>
      <c r="AB100" s="13">
        <v>0</v>
      </c>
      <c r="AC100" s="57">
        <v>0</v>
      </c>
      <c r="AD100" s="58">
        <v>0</v>
      </c>
      <c r="AE100" s="13">
        <v>0</v>
      </c>
      <c r="AF100" s="57">
        <f t="shared" si="368"/>
        <v>0</v>
      </c>
      <c r="AG100" s="58">
        <v>0</v>
      </c>
      <c r="AH100" s="13">
        <v>0</v>
      </c>
      <c r="AI100" s="57">
        <v>0</v>
      </c>
      <c r="AJ100" s="58">
        <v>0</v>
      </c>
      <c r="AK100" s="13">
        <v>0</v>
      </c>
      <c r="AL100" s="57">
        <v>0</v>
      </c>
      <c r="AM100" s="58">
        <v>0</v>
      </c>
      <c r="AN100" s="13">
        <v>0</v>
      </c>
      <c r="AO100" s="57">
        <v>0</v>
      </c>
      <c r="AP100" s="58">
        <v>0</v>
      </c>
      <c r="AQ100" s="13">
        <v>0</v>
      </c>
      <c r="AR100" s="57">
        <v>0</v>
      </c>
      <c r="AS100" s="58">
        <v>76</v>
      </c>
      <c r="AT100" s="13">
        <v>1477.83</v>
      </c>
      <c r="AU100" s="57">
        <f t="shared" si="369"/>
        <v>19445.131578947367</v>
      </c>
      <c r="AV100" s="58">
        <v>0</v>
      </c>
      <c r="AW100" s="13">
        <v>0</v>
      </c>
      <c r="AX100" s="57">
        <v>0</v>
      </c>
      <c r="AY100" s="58">
        <v>0</v>
      </c>
      <c r="AZ100" s="13">
        <v>0</v>
      </c>
      <c r="BA100" s="57">
        <v>0</v>
      </c>
      <c r="BB100" s="58">
        <v>0</v>
      </c>
      <c r="BC100" s="13">
        <v>0</v>
      </c>
      <c r="BD100" s="57">
        <v>0</v>
      </c>
      <c r="BE100" s="58">
        <v>0</v>
      </c>
      <c r="BF100" s="13">
        <v>0</v>
      </c>
      <c r="BG100" s="57">
        <v>0</v>
      </c>
      <c r="BH100" s="58">
        <v>0</v>
      </c>
      <c r="BI100" s="13">
        <v>0</v>
      </c>
      <c r="BJ100" s="57">
        <f t="shared" si="370"/>
        <v>0</v>
      </c>
      <c r="BK100" s="58">
        <v>0</v>
      </c>
      <c r="BL100" s="13">
        <v>0</v>
      </c>
      <c r="BM100" s="57">
        <v>0</v>
      </c>
      <c r="BN100" s="58">
        <v>0</v>
      </c>
      <c r="BO100" s="13">
        <v>0</v>
      </c>
      <c r="BP100" s="57">
        <v>0</v>
      </c>
      <c r="BQ100" s="58">
        <v>0</v>
      </c>
      <c r="BR100" s="13">
        <v>0</v>
      </c>
      <c r="BS100" s="57">
        <f t="shared" si="371"/>
        <v>0</v>
      </c>
      <c r="BT100" s="58">
        <v>50</v>
      </c>
      <c r="BU100" s="13">
        <v>1427.62</v>
      </c>
      <c r="BV100" s="57">
        <f t="shared" ref="BV100:BV105" si="381">BU100/BT100*1000</f>
        <v>28552.399999999998</v>
      </c>
      <c r="BW100" s="58">
        <v>0</v>
      </c>
      <c r="BX100" s="13">
        <v>0</v>
      </c>
      <c r="BY100" s="57">
        <v>0</v>
      </c>
      <c r="BZ100" s="58">
        <v>1.64</v>
      </c>
      <c r="CA100" s="13">
        <v>3.96</v>
      </c>
      <c r="CB100" s="57">
        <f t="shared" si="372"/>
        <v>2414.6341463414633</v>
      </c>
      <c r="CC100" s="58">
        <v>0</v>
      </c>
      <c r="CD100" s="13">
        <v>0</v>
      </c>
      <c r="CE100" s="57">
        <v>0</v>
      </c>
      <c r="CF100" s="58">
        <v>0</v>
      </c>
      <c r="CG100" s="13">
        <v>0</v>
      </c>
      <c r="CH100" s="57">
        <v>0</v>
      </c>
      <c r="CI100" s="58">
        <v>0</v>
      </c>
      <c r="CJ100" s="13">
        <v>0</v>
      </c>
      <c r="CK100" s="57">
        <v>0</v>
      </c>
      <c r="CL100" s="58">
        <v>0</v>
      </c>
      <c r="CM100" s="13">
        <v>0</v>
      </c>
      <c r="CN100" s="57">
        <v>0</v>
      </c>
      <c r="CO100" s="58">
        <v>0</v>
      </c>
      <c r="CP100" s="13">
        <v>0</v>
      </c>
      <c r="CQ100" s="57">
        <f t="shared" si="373"/>
        <v>0</v>
      </c>
      <c r="CR100" s="58">
        <v>0</v>
      </c>
      <c r="CS100" s="13">
        <v>0</v>
      </c>
      <c r="CT100" s="57">
        <v>0</v>
      </c>
      <c r="CU100" s="58"/>
      <c r="CV100" s="13"/>
      <c r="CW100" s="57"/>
      <c r="CX100" s="58">
        <v>1.5</v>
      </c>
      <c r="CY100" s="13">
        <v>345.86</v>
      </c>
      <c r="CZ100" s="57">
        <f t="shared" si="374"/>
        <v>230573.33333333334</v>
      </c>
      <c r="DA100" s="58">
        <v>0</v>
      </c>
      <c r="DB100" s="13">
        <v>0</v>
      </c>
      <c r="DC100" s="57">
        <v>0</v>
      </c>
      <c r="DD100" s="58">
        <v>0</v>
      </c>
      <c r="DE100" s="13">
        <v>0</v>
      </c>
      <c r="DF100" s="57">
        <v>0</v>
      </c>
      <c r="DG100" s="58">
        <v>0</v>
      </c>
      <c r="DH100" s="13">
        <v>0</v>
      </c>
      <c r="DI100" s="57">
        <v>0</v>
      </c>
      <c r="DJ100" s="58">
        <v>0</v>
      </c>
      <c r="DK100" s="13">
        <v>0</v>
      </c>
      <c r="DL100" s="57">
        <v>0</v>
      </c>
      <c r="DM100" s="58">
        <v>0</v>
      </c>
      <c r="DN100" s="13">
        <v>0</v>
      </c>
      <c r="DO100" s="57">
        <v>0</v>
      </c>
      <c r="DP100" s="58">
        <v>0</v>
      </c>
      <c r="DQ100" s="13">
        <v>0</v>
      </c>
      <c r="DR100" s="57">
        <v>0</v>
      </c>
      <c r="DS100" s="58">
        <v>0</v>
      </c>
      <c r="DT100" s="13">
        <v>0</v>
      </c>
      <c r="DU100" s="57">
        <v>0</v>
      </c>
      <c r="DV100" s="58">
        <v>0</v>
      </c>
      <c r="DW100" s="13">
        <v>0</v>
      </c>
      <c r="DX100" s="57">
        <v>0</v>
      </c>
      <c r="DY100" s="58">
        <v>0</v>
      </c>
      <c r="DZ100" s="13">
        <v>0</v>
      </c>
      <c r="EA100" s="57">
        <v>0</v>
      </c>
      <c r="EB100" s="58">
        <v>0</v>
      </c>
      <c r="EC100" s="13">
        <v>0</v>
      </c>
      <c r="ED100" s="57">
        <v>0</v>
      </c>
      <c r="EE100" s="58">
        <v>0</v>
      </c>
      <c r="EF100" s="13">
        <v>0</v>
      </c>
      <c r="EG100" s="57">
        <v>0</v>
      </c>
      <c r="EH100" s="11">
        <f t="shared" si="376"/>
        <v>192.20499999999998</v>
      </c>
      <c r="EI100" s="17">
        <f t="shared" si="377"/>
        <v>5223.0200000000004</v>
      </c>
      <c r="EJ100" s="6"/>
      <c r="EK100" s="9"/>
      <c r="EL100" s="6"/>
      <c r="EM100" s="6"/>
      <c r="EN100" s="6"/>
      <c r="EO100" s="9"/>
      <c r="EP100" s="6"/>
      <c r="EQ100" s="6"/>
      <c r="ER100" s="1"/>
      <c r="ES100" s="2"/>
      <c r="ET100" s="1"/>
      <c r="EU100" s="1"/>
      <c r="EV100" s="1"/>
      <c r="EW100" s="2"/>
      <c r="EX100" s="1"/>
      <c r="EY100" s="1"/>
      <c r="EZ100" s="1"/>
      <c r="FA100" s="2"/>
      <c r="FB100" s="1"/>
      <c r="FC100" s="1"/>
      <c r="FD100" s="1"/>
      <c r="FE100" s="2"/>
      <c r="FF100" s="1"/>
      <c r="FG100" s="1"/>
      <c r="FH100" s="1"/>
      <c r="FI100" s="2"/>
      <c r="FJ100" s="1"/>
      <c r="FK100" s="1"/>
      <c r="FL100" s="1"/>
      <c r="FM100" s="2"/>
      <c r="FN100" s="1"/>
      <c r="FO100" s="1"/>
      <c r="FP100" s="1"/>
      <c r="FQ100" s="2"/>
      <c r="FR100" s="1"/>
      <c r="FS100" s="1"/>
      <c r="FT100" s="1"/>
      <c r="FU100" s="2"/>
      <c r="FV100" s="1"/>
      <c r="FW100" s="1"/>
      <c r="FX100" s="1"/>
      <c r="FY100" s="2"/>
      <c r="FZ100" s="1"/>
      <c r="GA100" s="1"/>
      <c r="GB100" s="1"/>
    </row>
    <row r="101" spans="1:259" x14ac:dyDescent="0.3">
      <c r="A101" s="72">
        <v>2016</v>
      </c>
      <c r="B101" s="73" t="s">
        <v>9</v>
      </c>
      <c r="C101" s="58">
        <v>0</v>
      </c>
      <c r="D101" s="13">
        <v>0</v>
      </c>
      <c r="E101" s="57">
        <v>0</v>
      </c>
      <c r="F101" s="58">
        <v>0</v>
      </c>
      <c r="G101" s="13">
        <v>0</v>
      </c>
      <c r="H101" s="57">
        <v>0</v>
      </c>
      <c r="I101" s="58">
        <v>0</v>
      </c>
      <c r="J101" s="13">
        <v>0</v>
      </c>
      <c r="K101" s="57">
        <v>0</v>
      </c>
      <c r="L101" s="58">
        <v>0</v>
      </c>
      <c r="M101" s="13">
        <v>0</v>
      </c>
      <c r="N101" s="57">
        <v>0</v>
      </c>
      <c r="O101" s="58">
        <v>0</v>
      </c>
      <c r="P101" s="13">
        <v>0</v>
      </c>
      <c r="Q101" s="57">
        <v>0</v>
      </c>
      <c r="R101" s="58">
        <v>15.609</v>
      </c>
      <c r="S101" s="13">
        <v>335.6</v>
      </c>
      <c r="T101" s="57">
        <f t="shared" si="367"/>
        <v>21500.416426420656</v>
      </c>
      <c r="U101" s="58">
        <v>0</v>
      </c>
      <c r="V101" s="13">
        <v>0</v>
      </c>
      <c r="W101" s="57">
        <v>0</v>
      </c>
      <c r="X101" s="58">
        <v>0</v>
      </c>
      <c r="Y101" s="13">
        <v>0</v>
      </c>
      <c r="Z101" s="57">
        <v>0</v>
      </c>
      <c r="AA101" s="58">
        <v>0</v>
      </c>
      <c r="AB101" s="13">
        <v>0</v>
      </c>
      <c r="AC101" s="57">
        <v>0</v>
      </c>
      <c r="AD101" s="58">
        <v>0</v>
      </c>
      <c r="AE101" s="13">
        <v>0</v>
      </c>
      <c r="AF101" s="57">
        <f t="shared" si="368"/>
        <v>0</v>
      </c>
      <c r="AG101" s="58">
        <v>0</v>
      </c>
      <c r="AH101" s="13">
        <v>0</v>
      </c>
      <c r="AI101" s="57">
        <v>0</v>
      </c>
      <c r="AJ101" s="58">
        <v>5.0000000000000001E-3</v>
      </c>
      <c r="AK101" s="13">
        <v>0.05</v>
      </c>
      <c r="AL101" s="57">
        <f t="shared" ref="AL101:AL108" si="382">AK101/AJ101*1000</f>
        <v>10000</v>
      </c>
      <c r="AM101" s="58">
        <v>0</v>
      </c>
      <c r="AN101" s="13">
        <v>0</v>
      </c>
      <c r="AO101" s="57">
        <v>0</v>
      </c>
      <c r="AP101" s="58">
        <v>0</v>
      </c>
      <c r="AQ101" s="13">
        <v>0</v>
      </c>
      <c r="AR101" s="57">
        <v>0</v>
      </c>
      <c r="AS101" s="58">
        <v>0</v>
      </c>
      <c r="AT101" s="13">
        <v>0</v>
      </c>
      <c r="AU101" s="57">
        <v>0</v>
      </c>
      <c r="AV101" s="58">
        <v>0</v>
      </c>
      <c r="AW101" s="13">
        <v>0</v>
      </c>
      <c r="AX101" s="57">
        <v>0</v>
      </c>
      <c r="AY101" s="58">
        <v>0</v>
      </c>
      <c r="AZ101" s="13">
        <v>0</v>
      </c>
      <c r="BA101" s="57">
        <v>0</v>
      </c>
      <c r="BB101" s="58">
        <v>0</v>
      </c>
      <c r="BC101" s="13">
        <v>0</v>
      </c>
      <c r="BD101" s="57">
        <v>0</v>
      </c>
      <c r="BE101" s="58">
        <v>0</v>
      </c>
      <c r="BF101" s="13">
        <v>0</v>
      </c>
      <c r="BG101" s="57">
        <v>0</v>
      </c>
      <c r="BH101" s="58">
        <v>0</v>
      </c>
      <c r="BI101" s="13">
        <v>0</v>
      </c>
      <c r="BJ101" s="57">
        <f t="shared" si="370"/>
        <v>0</v>
      </c>
      <c r="BK101" s="58">
        <v>0</v>
      </c>
      <c r="BL101" s="13">
        <v>0</v>
      </c>
      <c r="BM101" s="57">
        <v>0</v>
      </c>
      <c r="BN101" s="58">
        <v>0</v>
      </c>
      <c r="BO101" s="13">
        <v>0</v>
      </c>
      <c r="BP101" s="57">
        <v>0</v>
      </c>
      <c r="BQ101" s="58">
        <v>0</v>
      </c>
      <c r="BR101" s="13">
        <v>0</v>
      </c>
      <c r="BS101" s="57">
        <f t="shared" si="371"/>
        <v>0</v>
      </c>
      <c r="BT101" s="58">
        <v>0</v>
      </c>
      <c r="BU101" s="13">
        <v>0</v>
      </c>
      <c r="BV101" s="57">
        <v>0</v>
      </c>
      <c r="BW101" s="58">
        <v>0</v>
      </c>
      <c r="BX101" s="13">
        <v>0</v>
      </c>
      <c r="BY101" s="57">
        <v>0</v>
      </c>
      <c r="BZ101" s="58">
        <v>2.3199999999999998</v>
      </c>
      <c r="CA101" s="13">
        <v>15.73</v>
      </c>
      <c r="CB101" s="57">
        <f t="shared" si="372"/>
        <v>6780.1724137931042</v>
      </c>
      <c r="CC101" s="58">
        <v>0.06</v>
      </c>
      <c r="CD101" s="13">
        <v>2.98</v>
      </c>
      <c r="CE101" s="57">
        <f t="shared" ref="CE101" si="383">CD101/CC101*1000</f>
        <v>49666.666666666672</v>
      </c>
      <c r="CF101" s="58">
        <v>0</v>
      </c>
      <c r="CG101" s="13">
        <v>0</v>
      </c>
      <c r="CH101" s="57">
        <v>0</v>
      </c>
      <c r="CI101" s="58">
        <v>0</v>
      </c>
      <c r="CJ101" s="13">
        <v>0</v>
      </c>
      <c r="CK101" s="57">
        <v>0</v>
      </c>
      <c r="CL101" s="58">
        <v>0</v>
      </c>
      <c r="CM101" s="13">
        <v>0</v>
      </c>
      <c r="CN101" s="57">
        <v>0</v>
      </c>
      <c r="CO101" s="58">
        <v>0</v>
      </c>
      <c r="CP101" s="13">
        <v>0</v>
      </c>
      <c r="CQ101" s="57">
        <f t="shared" si="373"/>
        <v>0</v>
      </c>
      <c r="CR101" s="58">
        <v>0</v>
      </c>
      <c r="CS101" s="13">
        <v>0</v>
      </c>
      <c r="CT101" s="57">
        <v>0</v>
      </c>
      <c r="CU101" s="58"/>
      <c r="CV101" s="13"/>
      <c r="CW101" s="57"/>
      <c r="CX101" s="58">
        <v>2</v>
      </c>
      <c r="CY101" s="13">
        <v>437.96</v>
      </c>
      <c r="CZ101" s="57">
        <f t="shared" si="374"/>
        <v>218980</v>
      </c>
      <c r="DA101" s="58">
        <v>0</v>
      </c>
      <c r="DB101" s="13">
        <v>0</v>
      </c>
      <c r="DC101" s="57">
        <v>0</v>
      </c>
      <c r="DD101" s="58">
        <v>0</v>
      </c>
      <c r="DE101" s="13">
        <v>0</v>
      </c>
      <c r="DF101" s="57">
        <v>0</v>
      </c>
      <c r="DG101" s="58">
        <v>0</v>
      </c>
      <c r="DH101" s="13">
        <v>0</v>
      </c>
      <c r="DI101" s="57">
        <v>0</v>
      </c>
      <c r="DJ101" s="58">
        <v>0</v>
      </c>
      <c r="DK101" s="13">
        <v>0</v>
      </c>
      <c r="DL101" s="57">
        <v>0</v>
      </c>
      <c r="DM101" s="58">
        <v>0</v>
      </c>
      <c r="DN101" s="13">
        <v>0</v>
      </c>
      <c r="DO101" s="57">
        <v>0</v>
      </c>
      <c r="DP101" s="58">
        <v>0</v>
      </c>
      <c r="DQ101" s="13">
        <v>0</v>
      </c>
      <c r="DR101" s="57">
        <v>0</v>
      </c>
      <c r="DS101" s="58">
        <v>0</v>
      </c>
      <c r="DT101" s="13">
        <v>0</v>
      </c>
      <c r="DU101" s="57">
        <v>0</v>
      </c>
      <c r="DV101" s="58">
        <v>0.11700000000000001</v>
      </c>
      <c r="DW101" s="13">
        <v>9.7200000000000006</v>
      </c>
      <c r="DX101" s="57">
        <f t="shared" si="375"/>
        <v>83076.923076923078</v>
      </c>
      <c r="DY101" s="58">
        <v>0</v>
      </c>
      <c r="DZ101" s="13">
        <v>0</v>
      </c>
      <c r="EA101" s="57">
        <v>0</v>
      </c>
      <c r="EB101" s="58">
        <v>0</v>
      </c>
      <c r="EC101" s="13">
        <v>0</v>
      </c>
      <c r="ED101" s="57">
        <v>0</v>
      </c>
      <c r="EE101" s="58">
        <v>0</v>
      </c>
      <c r="EF101" s="13">
        <v>0</v>
      </c>
      <c r="EG101" s="57">
        <v>0</v>
      </c>
      <c r="EH101" s="11">
        <f t="shared" si="376"/>
        <v>20.111000000000001</v>
      </c>
      <c r="EI101" s="17">
        <f t="shared" si="377"/>
        <v>802.04000000000008</v>
      </c>
      <c r="EJ101" s="6"/>
      <c r="EK101" s="9"/>
      <c r="EL101" s="6"/>
      <c r="EM101" s="6"/>
      <c r="EN101" s="6"/>
      <c r="EO101" s="9"/>
      <c r="EP101" s="6"/>
      <c r="EQ101" s="6"/>
      <c r="ER101" s="1"/>
      <c r="ES101" s="2"/>
      <c r="ET101" s="1"/>
      <c r="EU101" s="1"/>
      <c r="EV101" s="1"/>
      <c r="EW101" s="2"/>
      <c r="EX101" s="1"/>
      <c r="EY101" s="1"/>
      <c r="EZ101" s="1"/>
      <c r="FA101" s="2"/>
      <c r="FB101" s="1"/>
      <c r="FC101" s="1"/>
      <c r="FD101" s="1"/>
      <c r="FE101" s="2"/>
      <c r="FF101" s="1"/>
      <c r="FG101" s="1"/>
      <c r="FH101" s="1"/>
      <c r="FI101" s="2"/>
      <c r="FJ101" s="1"/>
      <c r="FK101" s="1"/>
      <c r="FL101" s="1"/>
      <c r="FM101" s="2"/>
      <c r="FN101" s="1"/>
      <c r="FO101" s="1"/>
      <c r="FP101" s="1"/>
      <c r="FQ101" s="2"/>
      <c r="FR101" s="1"/>
      <c r="FS101" s="1"/>
      <c r="FT101" s="1"/>
      <c r="FU101" s="2"/>
      <c r="FV101" s="1"/>
      <c r="FW101" s="1"/>
      <c r="FX101" s="1"/>
      <c r="FY101" s="2"/>
      <c r="FZ101" s="1"/>
      <c r="GA101" s="1"/>
      <c r="GB101" s="1"/>
    </row>
    <row r="102" spans="1:259" x14ac:dyDescent="0.3">
      <c r="A102" s="72">
        <v>2016</v>
      </c>
      <c r="B102" s="73" t="s">
        <v>10</v>
      </c>
      <c r="C102" s="58">
        <v>72</v>
      </c>
      <c r="D102" s="13">
        <v>2573.08</v>
      </c>
      <c r="E102" s="57">
        <f t="shared" si="366"/>
        <v>35737.222222222219</v>
      </c>
      <c r="F102" s="58">
        <v>0</v>
      </c>
      <c r="G102" s="13">
        <v>0</v>
      </c>
      <c r="H102" s="57">
        <v>0</v>
      </c>
      <c r="I102" s="58">
        <v>0</v>
      </c>
      <c r="J102" s="13">
        <v>0</v>
      </c>
      <c r="K102" s="57">
        <v>0</v>
      </c>
      <c r="L102" s="58">
        <v>0</v>
      </c>
      <c r="M102" s="13">
        <v>0</v>
      </c>
      <c r="N102" s="57">
        <v>0</v>
      </c>
      <c r="O102" s="58">
        <v>0</v>
      </c>
      <c r="P102" s="13">
        <v>0</v>
      </c>
      <c r="Q102" s="57">
        <v>0</v>
      </c>
      <c r="R102" s="58">
        <v>26.247</v>
      </c>
      <c r="S102" s="13">
        <v>660.3</v>
      </c>
      <c r="T102" s="57">
        <f t="shared" si="367"/>
        <v>25157.160818379241</v>
      </c>
      <c r="U102" s="58">
        <v>0</v>
      </c>
      <c r="V102" s="13">
        <v>0</v>
      </c>
      <c r="W102" s="57">
        <v>0</v>
      </c>
      <c r="X102" s="58">
        <v>0</v>
      </c>
      <c r="Y102" s="13">
        <v>0</v>
      </c>
      <c r="Z102" s="57">
        <v>0</v>
      </c>
      <c r="AA102" s="58">
        <v>0</v>
      </c>
      <c r="AB102" s="13">
        <v>0</v>
      </c>
      <c r="AC102" s="57">
        <v>0</v>
      </c>
      <c r="AD102" s="58">
        <v>0</v>
      </c>
      <c r="AE102" s="13">
        <v>0</v>
      </c>
      <c r="AF102" s="57">
        <f t="shared" si="368"/>
        <v>0</v>
      </c>
      <c r="AG102" s="58">
        <v>0</v>
      </c>
      <c r="AH102" s="13">
        <v>0</v>
      </c>
      <c r="AI102" s="57">
        <v>0</v>
      </c>
      <c r="AJ102" s="58">
        <v>0.76200000000000001</v>
      </c>
      <c r="AK102" s="13">
        <v>1.78</v>
      </c>
      <c r="AL102" s="57">
        <f t="shared" si="382"/>
        <v>2335.9580052493438</v>
      </c>
      <c r="AM102" s="58">
        <v>0</v>
      </c>
      <c r="AN102" s="13">
        <v>0</v>
      </c>
      <c r="AO102" s="57">
        <v>0</v>
      </c>
      <c r="AP102" s="58">
        <v>0</v>
      </c>
      <c r="AQ102" s="13">
        <v>0</v>
      </c>
      <c r="AR102" s="57">
        <v>0</v>
      </c>
      <c r="AS102" s="58">
        <v>0.08</v>
      </c>
      <c r="AT102" s="13">
        <v>3.8</v>
      </c>
      <c r="AU102" s="57">
        <f t="shared" si="369"/>
        <v>47500</v>
      </c>
      <c r="AV102" s="58">
        <v>0</v>
      </c>
      <c r="AW102" s="13">
        <v>0</v>
      </c>
      <c r="AX102" s="57">
        <v>0</v>
      </c>
      <c r="AY102" s="58">
        <v>0</v>
      </c>
      <c r="AZ102" s="13">
        <v>0</v>
      </c>
      <c r="BA102" s="57">
        <v>0</v>
      </c>
      <c r="BB102" s="58">
        <v>0</v>
      </c>
      <c r="BC102" s="13">
        <v>0</v>
      </c>
      <c r="BD102" s="57">
        <v>0</v>
      </c>
      <c r="BE102" s="58">
        <v>0</v>
      </c>
      <c r="BF102" s="13">
        <v>0</v>
      </c>
      <c r="BG102" s="57">
        <v>0</v>
      </c>
      <c r="BH102" s="58">
        <v>0</v>
      </c>
      <c r="BI102" s="13">
        <v>0</v>
      </c>
      <c r="BJ102" s="57">
        <f t="shared" si="370"/>
        <v>0</v>
      </c>
      <c r="BK102" s="58">
        <v>0</v>
      </c>
      <c r="BL102" s="13">
        <v>0</v>
      </c>
      <c r="BM102" s="57">
        <v>0</v>
      </c>
      <c r="BN102" s="58">
        <v>0</v>
      </c>
      <c r="BO102" s="13">
        <v>0</v>
      </c>
      <c r="BP102" s="57">
        <v>0</v>
      </c>
      <c r="BQ102" s="58">
        <v>0</v>
      </c>
      <c r="BR102" s="13">
        <v>0</v>
      </c>
      <c r="BS102" s="57">
        <f t="shared" si="371"/>
        <v>0</v>
      </c>
      <c r="BT102" s="58">
        <v>0</v>
      </c>
      <c r="BU102" s="13">
        <v>0</v>
      </c>
      <c r="BV102" s="57">
        <v>0</v>
      </c>
      <c r="BW102" s="58">
        <v>0</v>
      </c>
      <c r="BX102" s="13">
        <v>0</v>
      </c>
      <c r="BY102" s="57">
        <v>0</v>
      </c>
      <c r="BZ102" s="58">
        <v>0</v>
      </c>
      <c r="CA102" s="13">
        <v>0</v>
      </c>
      <c r="CB102" s="57">
        <v>0</v>
      </c>
      <c r="CC102" s="58">
        <v>0</v>
      </c>
      <c r="CD102" s="13">
        <v>0</v>
      </c>
      <c r="CE102" s="57">
        <v>0</v>
      </c>
      <c r="CF102" s="58">
        <v>0</v>
      </c>
      <c r="CG102" s="13">
        <v>0</v>
      </c>
      <c r="CH102" s="57">
        <v>0</v>
      </c>
      <c r="CI102" s="58">
        <v>0</v>
      </c>
      <c r="CJ102" s="13">
        <v>0</v>
      </c>
      <c r="CK102" s="57">
        <v>0</v>
      </c>
      <c r="CL102" s="58">
        <v>0</v>
      </c>
      <c r="CM102" s="13">
        <v>0</v>
      </c>
      <c r="CN102" s="57">
        <v>0</v>
      </c>
      <c r="CO102" s="58">
        <v>0</v>
      </c>
      <c r="CP102" s="13">
        <v>0</v>
      </c>
      <c r="CQ102" s="57">
        <f t="shared" si="373"/>
        <v>0</v>
      </c>
      <c r="CR102" s="58">
        <v>0</v>
      </c>
      <c r="CS102" s="13">
        <v>0</v>
      </c>
      <c r="CT102" s="57">
        <v>0</v>
      </c>
      <c r="CU102" s="58"/>
      <c r="CV102" s="13"/>
      <c r="CW102" s="57"/>
      <c r="CX102" s="58">
        <v>2</v>
      </c>
      <c r="CY102" s="13">
        <v>463.22</v>
      </c>
      <c r="CZ102" s="57">
        <f t="shared" si="374"/>
        <v>231610</v>
      </c>
      <c r="DA102" s="58">
        <v>0</v>
      </c>
      <c r="DB102" s="13">
        <v>0</v>
      </c>
      <c r="DC102" s="57">
        <v>0</v>
      </c>
      <c r="DD102" s="58">
        <v>0</v>
      </c>
      <c r="DE102" s="13">
        <v>0</v>
      </c>
      <c r="DF102" s="57">
        <v>0</v>
      </c>
      <c r="DG102" s="58">
        <v>0</v>
      </c>
      <c r="DH102" s="13">
        <v>0</v>
      </c>
      <c r="DI102" s="57">
        <v>0</v>
      </c>
      <c r="DJ102" s="58">
        <v>5.7779999999999996</v>
      </c>
      <c r="DK102" s="13">
        <v>473.14</v>
      </c>
      <c r="DL102" s="57">
        <f t="shared" ref="DL102:DL108" si="384">DK102/DJ102*1000</f>
        <v>81886.4659051575</v>
      </c>
      <c r="DM102" s="58">
        <v>0</v>
      </c>
      <c r="DN102" s="13">
        <v>0</v>
      </c>
      <c r="DO102" s="57">
        <v>0</v>
      </c>
      <c r="DP102" s="58">
        <v>0</v>
      </c>
      <c r="DQ102" s="13">
        <v>0</v>
      </c>
      <c r="DR102" s="57">
        <v>0</v>
      </c>
      <c r="DS102" s="58">
        <v>0</v>
      </c>
      <c r="DT102" s="13">
        <v>0</v>
      </c>
      <c r="DU102" s="57">
        <v>0</v>
      </c>
      <c r="DV102" s="58">
        <v>0</v>
      </c>
      <c r="DW102" s="13">
        <v>0</v>
      </c>
      <c r="DX102" s="57">
        <v>0</v>
      </c>
      <c r="DY102" s="58">
        <v>0</v>
      </c>
      <c r="DZ102" s="13">
        <v>0</v>
      </c>
      <c r="EA102" s="57">
        <v>0</v>
      </c>
      <c r="EB102" s="58">
        <v>0</v>
      </c>
      <c r="EC102" s="13">
        <v>0</v>
      </c>
      <c r="ED102" s="57">
        <v>0</v>
      </c>
      <c r="EE102" s="58">
        <v>0</v>
      </c>
      <c r="EF102" s="13">
        <v>0</v>
      </c>
      <c r="EG102" s="57">
        <v>0</v>
      </c>
      <c r="EH102" s="11">
        <f t="shared" si="376"/>
        <v>106.867</v>
      </c>
      <c r="EI102" s="17">
        <f t="shared" si="377"/>
        <v>4175.3200000000006</v>
      </c>
      <c r="EJ102" s="6"/>
      <c r="EK102" s="9"/>
      <c r="EL102" s="6"/>
      <c r="EM102" s="6"/>
      <c r="EN102" s="6"/>
      <c r="EO102" s="9"/>
      <c r="EP102" s="6"/>
      <c r="EQ102" s="6"/>
      <c r="ER102" s="1"/>
      <c r="ES102" s="2"/>
      <c r="ET102" s="1"/>
      <c r="EU102" s="1"/>
      <c r="EV102" s="1"/>
      <c r="EW102" s="2"/>
      <c r="EX102" s="1"/>
      <c r="EY102" s="1"/>
      <c r="EZ102" s="1"/>
      <c r="FA102" s="2"/>
      <c r="FB102" s="1"/>
      <c r="FC102" s="1"/>
      <c r="FD102" s="1"/>
      <c r="FE102" s="2"/>
      <c r="FF102" s="1"/>
      <c r="FG102" s="1"/>
      <c r="FH102" s="1"/>
      <c r="FI102" s="2"/>
      <c r="FJ102" s="1"/>
      <c r="FK102" s="1"/>
      <c r="FL102" s="1"/>
      <c r="FM102" s="2"/>
      <c r="FN102" s="1"/>
      <c r="FO102" s="1"/>
      <c r="FP102" s="1"/>
      <c r="FQ102" s="2"/>
      <c r="FR102" s="1"/>
      <c r="FS102" s="1"/>
      <c r="FT102" s="1"/>
      <c r="FU102" s="2"/>
      <c r="FV102" s="1"/>
      <c r="FW102" s="1"/>
      <c r="FX102" s="1"/>
      <c r="FY102" s="2"/>
      <c r="FZ102" s="1"/>
      <c r="GA102" s="1"/>
      <c r="GB102" s="1"/>
    </row>
    <row r="103" spans="1:259" x14ac:dyDescent="0.3">
      <c r="A103" s="72">
        <v>2016</v>
      </c>
      <c r="B103" s="73" t="s">
        <v>11</v>
      </c>
      <c r="C103" s="58">
        <v>40</v>
      </c>
      <c r="D103" s="13">
        <v>1296.72</v>
      </c>
      <c r="E103" s="57">
        <f t="shared" si="366"/>
        <v>32418</v>
      </c>
      <c r="F103" s="58">
        <v>0</v>
      </c>
      <c r="G103" s="13">
        <v>0</v>
      </c>
      <c r="H103" s="57">
        <v>0</v>
      </c>
      <c r="I103" s="58">
        <v>0</v>
      </c>
      <c r="J103" s="13">
        <v>0</v>
      </c>
      <c r="K103" s="57">
        <v>0</v>
      </c>
      <c r="L103" s="58">
        <v>0</v>
      </c>
      <c r="M103" s="13">
        <v>0</v>
      </c>
      <c r="N103" s="57">
        <v>0</v>
      </c>
      <c r="O103" s="58">
        <v>0</v>
      </c>
      <c r="P103" s="13">
        <v>0</v>
      </c>
      <c r="Q103" s="57">
        <v>0</v>
      </c>
      <c r="R103" s="58">
        <v>118.596</v>
      </c>
      <c r="S103" s="13">
        <v>1812.37</v>
      </c>
      <c r="T103" s="57">
        <f t="shared" si="367"/>
        <v>15281.881345070658</v>
      </c>
      <c r="U103" s="58">
        <v>0</v>
      </c>
      <c r="V103" s="13">
        <v>0</v>
      </c>
      <c r="W103" s="57">
        <v>0</v>
      </c>
      <c r="X103" s="58">
        <v>0</v>
      </c>
      <c r="Y103" s="13">
        <v>0</v>
      </c>
      <c r="Z103" s="57">
        <v>0</v>
      </c>
      <c r="AA103" s="58">
        <v>0</v>
      </c>
      <c r="AB103" s="13">
        <v>0</v>
      </c>
      <c r="AC103" s="57">
        <v>0</v>
      </c>
      <c r="AD103" s="58">
        <v>0</v>
      </c>
      <c r="AE103" s="13">
        <v>0</v>
      </c>
      <c r="AF103" s="57">
        <f t="shared" si="368"/>
        <v>0</v>
      </c>
      <c r="AG103" s="58">
        <v>0</v>
      </c>
      <c r="AH103" s="13">
        <v>0</v>
      </c>
      <c r="AI103" s="57">
        <v>0</v>
      </c>
      <c r="AJ103" s="58">
        <v>0</v>
      </c>
      <c r="AK103" s="13">
        <v>0</v>
      </c>
      <c r="AL103" s="57">
        <v>0</v>
      </c>
      <c r="AM103" s="58">
        <v>0</v>
      </c>
      <c r="AN103" s="13">
        <v>0</v>
      </c>
      <c r="AO103" s="57">
        <v>0</v>
      </c>
      <c r="AP103" s="58">
        <v>0</v>
      </c>
      <c r="AQ103" s="13">
        <v>0</v>
      </c>
      <c r="AR103" s="57">
        <v>0</v>
      </c>
      <c r="AS103" s="58">
        <v>0</v>
      </c>
      <c r="AT103" s="13">
        <v>0</v>
      </c>
      <c r="AU103" s="57">
        <v>0</v>
      </c>
      <c r="AV103" s="58">
        <v>0</v>
      </c>
      <c r="AW103" s="13">
        <v>0</v>
      </c>
      <c r="AX103" s="57">
        <v>0</v>
      </c>
      <c r="AY103" s="58">
        <v>0</v>
      </c>
      <c r="AZ103" s="13">
        <v>0</v>
      </c>
      <c r="BA103" s="57">
        <v>0</v>
      </c>
      <c r="BB103" s="58">
        <v>0</v>
      </c>
      <c r="BC103" s="13">
        <v>0</v>
      </c>
      <c r="BD103" s="57">
        <v>0</v>
      </c>
      <c r="BE103" s="58">
        <v>0</v>
      </c>
      <c r="BF103" s="13">
        <v>0</v>
      </c>
      <c r="BG103" s="57">
        <v>0</v>
      </c>
      <c r="BH103" s="58">
        <v>0</v>
      </c>
      <c r="BI103" s="13">
        <v>0</v>
      </c>
      <c r="BJ103" s="57">
        <f t="shared" si="370"/>
        <v>0</v>
      </c>
      <c r="BK103" s="58">
        <v>0</v>
      </c>
      <c r="BL103" s="13">
        <v>0</v>
      </c>
      <c r="BM103" s="57">
        <v>0</v>
      </c>
      <c r="BN103" s="58">
        <v>0</v>
      </c>
      <c r="BO103" s="13">
        <v>0</v>
      </c>
      <c r="BP103" s="57">
        <v>0</v>
      </c>
      <c r="BQ103" s="58">
        <v>0</v>
      </c>
      <c r="BR103" s="13">
        <v>0</v>
      </c>
      <c r="BS103" s="57">
        <f t="shared" si="371"/>
        <v>0</v>
      </c>
      <c r="BT103" s="58">
        <v>50</v>
      </c>
      <c r="BU103" s="13">
        <v>1376.67</v>
      </c>
      <c r="BV103" s="57">
        <f t="shared" si="381"/>
        <v>27533.4</v>
      </c>
      <c r="BW103" s="58">
        <v>0</v>
      </c>
      <c r="BX103" s="13">
        <v>0</v>
      </c>
      <c r="BY103" s="57">
        <v>0</v>
      </c>
      <c r="BZ103" s="58">
        <v>2.5000000000000001E-2</v>
      </c>
      <c r="CA103" s="13">
        <v>3.63</v>
      </c>
      <c r="CB103" s="57">
        <f t="shared" si="372"/>
        <v>145200</v>
      </c>
      <c r="CC103" s="58">
        <v>0</v>
      </c>
      <c r="CD103" s="13">
        <v>0</v>
      </c>
      <c r="CE103" s="57">
        <v>0</v>
      </c>
      <c r="CF103" s="58">
        <v>0</v>
      </c>
      <c r="CG103" s="13">
        <v>0</v>
      </c>
      <c r="CH103" s="57">
        <v>0</v>
      </c>
      <c r="CI103" s="58">
        <v>0</v>
      </c>
      <c r="CJ103" s="13">
        <v>0</v>
      </c>
      <c r="CK103" s="57">
        <v>0</v>
      </c>
      <c r="CL103" s="58">
        <v>0</v>
      </c>
      <c r="CM103" s="13">
        <v>0</v>
      </c>
      <c r="CN103" s="57">
        <v>0</v>
      </c>
      <c r="CO103" s="58">
        <v>0</v>
      </c>
      <c r="CP103" s="13">
        <v>0</v>
      </c>
      <c r="CQ103" s="57">
        <f t="shared" si="373"/>
        <v>0</v>
      </c>
      <c r="CR103" s="58">
        <v>0</v>
      </c>
      <c r="CS103" s="13">
        <v>0</v>
      </c>
      <c r="CT103" s="57">
        <v>0</v>
      </c>
      <c r="CU103" s="58"/>
      <c r="CV103" s="13"/>
      <c r="CW103" s="57"/>
      <c r="CX103" s="58">
        <v>2</v>
      </c>
      <c r="CY103" s="13">
        <v>388.91</v>
      </c>
      <c r="CZ103" s="57">
        <f t="shared" si="374"/>
        <v>194455</v>
      </c>
      <c r="DA103" s="58">
        <v>0</v>
      </c>
      <c r="DB103" s="13">
        <v>0</v>
      </c>
      <c r="DC103" s="57">
        <v>0</v>
      </c>
      <c r="DD103" s="58">
        <v>0</v>
      </c>
      <c r="DE103" s="13">
        <v>0</v>
      </c>
      <c r="DF103" s="57">
        <v>0</v>
      </c>
      <c r="DG103" s="58">
        <v>0</v>
      </c>
      <c r="DH103" s="13">
        <v>0</v>
      </c>
      <c r="DI103" s="57">
        <v>0</v>
      </c>
      <c r="DJ103" s="58">
        <v>0</v>
      </c>
      <c r="DK103" s="13">
        <v>0</v>
      </c>
      <c r="DL103" s="57">
        <v>0</v>
      </c>
      <c r="DM103" s="58">
        <v>0</v>
      </c>
      <c r="DN103" s="13">
        <v>0</v>
      </c>
      <c r="DO103" s="57">
        <v>0</v>
      </c>
      <c r="DP103" s="58">
        <v>0</v>
      </c>
      <c r="DQ103" s="13">
        <v>0</v>
      </c>
      <c r="DR103" s="57">
        <v>0</v>
      </c>
      <c r="DS103" s="58">
        <v>20</v>
      </c>
      <c r="DT103" s="13">
        <v>675.58</v>
      </c>
      <c r="DU103" s="57">
        <f t="shared" ref="DU103:DU108" si="385">DT103/DS103*1000</f>
        <v>33779</v>
      </c>
      <c r="DV103" s="58">
        <v>1.996</v>
      </c>
      <c r="DW103" s="13">
        <v>351.21</v>
      </c>
      <c r="DX103" s="57">
        <f t="shared" si="375"/>
        <v>175956.91382765531</v>
      </c>
      <c r="DY103" s="58">
        <v>0</v>
      </c>
      <c r="DZ103" s="13">
        <v>0</v>
      </c>
      <c r="EA103" s="57">
        <v>0</v>
      </c>
      <c r="EB103" s="58">
        <v>0</v>
      </c>
      <c r="EC103" s="13">
        <v>0</v>
      </c>
      <c r="ED103" s="57">
        <v>0</v>
      </c>
      <c r="EE103" s="58">
        <v>0</v>
      </c>
      <c r="EF103" s="13">
        <v>0</v>
      </c>
      <c r="EG103" s="57">
        <v>0</v>
      </c>
      <c r="EH103" s="11">
        <f t="shared" si="376"/>
        <v>232.61700000000002</v>
      </c>
      <c r="EI103" s="17">
        <f t="shared" si="377"/>
        <v>5905.09</v>
      </c>
      <c r="EJ103" s="6"/>
      <c r="EK103" s="9"/>
      <c r="EL103" s="6"/>
      <c r="EM103" s="6"/>
      <c r="EN103" s="6"/>
      <c r="EO103" s="9"/>
      <c r="EP103" s="6"/>
      <c r="EQ103" s="6"/>
      <c r="ER103" s="1"/>
      <c r="ES103" s="2"/>
      <c r="ET103" s="1"/>
      <c r="EU103" s="1"/>
      <c r="EV103" s="1"/>
      <c r="EW103" s="2"/>
      <c r="EX103" s="1"/>
      <c r="EY103" s="1"/>
      <c r="EZ103" s="1"/>
      <c r="FA103" s="2"/>
      <c r="FB103" s="1"/>
      <c r="FC103" s="1"/>
      <c r="FD103" s="1"/>
      <c r="FE103" s="2"/>
      <c r="FF103" s="1"/>
      <c r="FG103" s="1"/>
      <c r="FH103" s="1"/>
      <c r="FI103" s="2"/>
      <c r="FJ103" s="1"/>
      <c r="FK103" s="1"/>
      <c r="FL103" s="1"/>
      <c r="FM103" s="2"/>
      <c r="FN103" s="1"/>
      <c r="FO103" s="1"/>
      <c r="FP103" s="1"/>
      <c r="FQ103" s="2"/>
      <c r="FR103" s="1"/>
      <c r="FS103" s="1"/>
      <c r="FT103" s="1"/>
      <c r="FU103" s="2"/>
      <c r="FV103" s="1"/>
      <c r="FW103" s="1"/>
      <c r="FX103" s="1"/>
      <c r="FY103" s="2"/>
      <c r="FZ103" s="1"/>
      <c r="GA103" s="1"/>
      <c r="GB103" s="1"/>
    </row>
    <row r="104" spans="1:259" x14ac:dyDescent="0.3">
      <c r="A104" s="72">
        <v>2016</v>
      </c>
      <c r="B104" s="73" t="s">
        <v>12</v>
      </c>
      <c r="C104" s="58">
        <v>16</v>
      </c>
      <c r="D104" s="13">
        <v>487.88</v>
      </c>
      <c r="E104" s="57">
        <f t="shared" si="366"/>
        <v>30492.5</v>
      </c>
      <c r="F104" s="58">
        <v>0</v>
      </c>
      <c r="G104" s="13">
        <v>0</v>
      </c>
      <c r="H104" s="57">
        <v>0</v>
      </c>
      <c r="I104" s="58">
        <v>0</v>
      </c>
      <c r="J104" s="13">
        <v>0</v>
      </c>
      <c r="K104" s="57">
        <v>0</v>
      </c>
      <c r="L104" s="58">
        <v>0</v>
      </c>
      <c r="M104" s="13">
        <v>0</v>
      </c>
      <c r="N104" s="57">
        <v>0</v>
      </c>
      <c r="O104" s="58">
        <v>0</v>
      </c>
      <c r="P104" s="13">
        <v>0</v>
      </c>
      <c r="Q104" s="57">
        <v>0</v>
      </c>
      <c r="R104" s="58">
        <v>13.195</v>
      </c>
      <c r="S104" s="13">
        <v>512.92999999999995</v>
      </c>
      <c r="T104" s="57">
        <f t="shared" si="367"/>
        <v>38873.057976506243</v>
      </c>
      <c r="U104" s="58">
        <v>0</v>
      </c>
      <c r="V104" s="13">
        <v>0</v>
      </c>
      <c r="W104" s="57">
        <v>0</v>
      </c>
      <c r="X104" s="58">
        <v>0</v>
      </c>
      <c r="Y104" s="13">
        <v>0</v>
      </c>
      <c r="Z104" s="57">
        <v>0</v>
      </c>
      <c r="AA104" s="58">
        <v>0</v>
      </c>
      <c r="AB104" s="13">
        <v>0</v>
      </c>
      <c r="AC104" s="57">
        <v>0</v>
      </c>
      <c r="AD104" s="58">
        <v>0</v>
      </c>
      <c r="AE104" s="13">
        <v>0</v>
      </c>
      <c r="AF104" s="57">
        <f t="shared" si="368"/>
        <v>0</v>
      </c>
      <c r="AG104" s="58">
        <v>0.153</v>
      </c>
      <c r="AH104" s="13">
        <v>22.5</v>
      </c>
      <c r="AI104" s="57">
        <f t="shared" si="378"/>
        <v>147058.82352941178</v>
      </c>
      <c r="AJ104" s="58">
        <v>0.47799999999999998</v>
      </c>
      <c r="AK104" s="13">
        <v>1.73</v>
      </c>
      <c r="AL104" s="57">
        <f t="shared" si="382"/>
        <v>3619.2468619246861</v>
      </c>
      <c r="AM104" s="58">
        <v>0</v>
      </c>
      <c r="AN104" s="13">
        <v>0</v>
      </c>
      <c r="AO104" s="57">
        <v>0</v>
      </c>
      <c r="AP104" s="58">
        <v>0</v>
      </c>
      <c r="AQ104" s="13">
        <v>0</v>
      </c>
      <c r="AR104" s="57">
        <v>0</v>
      </c>
      <c r="AS104" s="58">
        <v>0.108</v>
      </c>
      <c r="AT104" s="13">
        <v>4.9800000000000004</v>
      </c>
      <c r="AU104" s="57">
        <f t="shared" si="369"/>
        <v>46111.111111111117</v>
      </c>
      <c r="AV104" s="58">
        <v>0</v>
      </c>
      <c r="AW104" s="13">
        <v>0</v>
      </c>
      <c r="AX104" s="57">
        <v>0</v>
      </c>
      <c r="AY104" s="58">
        <v>0</v>
      </c>
      <c r="AZ104" s="13">
        <v>0</v>
      </c>
      <c r="BA104" s="57">
        <v>0</v>
      </c>
      <c r="BB104" s="58">
        <v>0</v>
      </c>
      <c r="BC104" s="13">
        <v>0</v>
      </c>
      <c r="BD104" s="57">
        <v>0</v>
      </c>
      <c r="BE104" s="58">
        <v>0</v>
      </c>
      <c r="BF104" s="13">
        <v>0</v>
      </c>
      <c r="BG104" s="57">
        <v>0</v>
      </c>
      <c r="BH104" s="58">
        <v>0</v>
      </c>
      <c r="BI104" s="13">
        <v>0</v>
      </c>
      <c r="BJ104" s="57">
        <f t="shared" si="370"/>
        <v>0</v>
      </c>
      <c r="BK104" s="58">
        <v>0</v>
      </c>
      <c r="BL104" s="13">
        <v>0</v>
      </c>
      <c r="BM104" s="57">
        <v>0</v>
      </c>
      <c r="BN104" s="58">
        <v>0</v>
      </c>
      <c r="BO104" s="13">
        <v>0</v>
      </c>
      <c r="BP104" s="57">
        <v>0</v>
      </c>
      <c r="BQ104" s="58">
        <v>0</v>
      </c>
      <c r="BR104" s="13">
        <v>0</v>
      </c>
      <c r="BS104" s="57">
        <f t="shared" si="371"/>
        <v>0</v>
      </c>
      <c r="BT104" s="58">
        <v>50</v>
      </c>
      <c r="BU104" s="13">
        <v>1281.58</v>
      </c>
      <c r="BV104" s="57">
        <f t="shared" si="381"/>
        <v>25631.599999999999</v>
      </c>
      <c r="BW104" s="58">
        <v>0</v>
      </c>
      <c r="BX104" s="13">
        <v>0</v>
      </c>
      <c r="BY104" s="57">
        <v>0</v>
      </c>
      <c r="BZ104" s="58">
        <v>0.09</v>
      </c>
      <c r="CA104" s="13">
        <v>0.1</v>
      </c>
      <c r="CB104" s="57">
        <f t="shared" si="372"/>
        <v>1111.1111111111111</v>
      </c>
      <c r="CC104" s="58">
        <v>0</v>
      </c>
      <c r="CD104" s="13">
        <v>0</v>
      </c>
      <c r="CE104" s="57">
        <v>0</v>
      </c>
      <c r="CF104" s="58">
        <v>0</v>
      </c>
      <c r="CG104" s="13">
        <v>0</v>
      </c>
      <c r="CH104" s="57">
        <v>0</v>
      </c>
      <c r="CI104" s="58">
        <v>0</v>
      </c>
      <c r="CJ104" s="13">
        <v>0</v>
      </c>
      <c r="CK104" s="57">
        <v>0</v>
      </c>
      <c r="CL104" s="58">
        <v>0</v>
      </c>
      <c r="CM104" s="13">
        <v>0</v>
      </c>
      <c r="CN104" s="57">
        <v>0</v>
      </c>
      <c r="CO104" s="58">
        <v>0</v>
      </c>
      <c r="CP104" s="13">
        <v>0</v>
      </c>
      <c r="CQ104" s="57">
        <f t="shared" si="373"/>
        <v>0</v>
      </c>
      <c r="CR104" s="58">
        <v>0</v>
      </c>
      <c r="CS104" s="13">
        <v>0</v>
      </c>
      <c r="CT104" s="57">
        <v>0</v>
      </c>
      <c r="CU104" s="58"/>
      <c r="CV104" s="13"/>
      <c r="CW104" s="57"/>
      <c r="CX104" s="58">
        <v>0</v>
      </c>
      <c r="CY104" s="13">
        <v>0</v>
      </c>
      <c r="CZ104" s="57">
        <v>0</v>
      </c>
      <c r="DA104" s="58">
        <v>0</v>
      </c>
      <c r="DB104" s="13">
        <v>0</v>
      </c>
      <c r="DC104" s="57">
        <v>0</v>
      </c>
      <c r="DD104" s="58">
        <v>0</v>
      </c>
      <c r="DE104" s="13">
        <v>0</v>
      </c>
      <c r="DF104" s="57">
        <v>0</v>
      </c>
      <c r="DG104" s="58">
        <v>0</v>
      </c>
      <c r="DH104" s="13">
        <v>0</v>
      </c>
      <c r="DI104" s="57">
        <v>0</v>
      </c>
      <c r="DJ104" s="58">
        <v>0</v>
      </c>
      <c r="DK104" s="13">
        <v>0</v>
      </c>
      <c r="DL104" s="57">
        <v>0</v>
      </c>
      <c r="DM104" s="58">
        <v>0</v>
      </c>
      <c r="DN104" s="13">
        <v>0</v>
      </c>
      <c r="DO104" s="57">
        <v>0</v>
      </c>
      <c r="DP104" s="58">
        <v>0</v>
      </c>
      <c r="DQ104" s="13">
        <v>0</v>
      </c>
      <c r="DR104" s="57">
        <v>0</v>
      </c>
      <c r="DS104" s="58">
        <v>0</v>
      </c>
      <c r="DT104" s="13">
        <v>0</v>
      </c>
      <c r="DU104" s="57">
        <v>0</v>
      </c>
      <c r="DV104" s="58">
        <v>1.0999999999999999E-2</v>
      </c>
      <c r="DW104" s="13">
        <v>2.63</v>
      </c>
      <c r="DX104" s="57">
        <f t="shared" si="375"/>
        <v>239090.90909090909</v>
      </c>
      <c r="DY104" s="58">
        <v>0</v>
      </c>
      <c r="DZ104" s="13">
        <v>0</v>
      </c>
      <c r="EA104" s="57">
        <v>0</v>
      </c>
      <c r="EB104" s="58">
        <v>0</v>
      </c>
      <c r="EC104" s="13">
        <v>0</v>
      </c>
      <c r="ED104" s="57">
        <v>0</v>
      </c>
      <c r="EE104" s="58">
        <v>0</v>
      </c>
      <c r="EF104" s="13">
        <v>0</v>
      </c>
      <c r="EG104" s="57">
        <v>0</v>
      </c>
      <c r="EH104" s="11">
        <f t="shared" si="376"/>
        <v>80.034999999999997</v>
      </c>
      <c r="EI104" s="17">
        <f t="shared" si="377"/>
        <v>2314.33</v>
      </c>
      <c r="EJ104" s="6"/>
      <c r="EK104" s="9"/>
      <c r="EL104" s="6"/>
      <c r="EM104" s="6"/>
      <c r="EN104" s="6"/>
      <c r="EO104" s="9"/>
      <c r="EP104" s="6"/>
      <c r="EQ104" s="6"/>
      <c r="ER104" s="1"/>
      <c r="ES104" s="2"/>
      <c r="ET104" s="1"/>
      <c r="EU104" s="1"/>
      <c r="EV104" s="1"/>
      <c r="EW104" s="2"/>
      <c r="EX104" s="1"/>
      <c r="EY104" s="1"/>
      <c r="EZ104" s="1"/>
      <c r="FA104" s="2"/>
      <c r="FB104" s="1"/>
      <c r="FC104" s="1"/>
      <c r="FD104" s="1"/>
      <c r="FE104" s="2"/>
      <c r="FF104" s="1"/>
      <c r="FG104" s="1"/>
      <c r="FH104" s="1"/>
      <c r="FI104" s="2"/>
      <c r="FJ104" s="1"/>
      <c r="FK104" s="1"/>
      <c r="FL104" s="1"/>
      <c r="FM104" s="2"/>
      <c r="FN104" s="1"/>
      <c r="FO104" s="1"/>
      <c r="FP104" s="1"/>
      <c r="FQ104" s="2"/>
      <c r="FR104" s="1"/>
      <c r="FS104" s="1"/>
      <c r="FT104" s="1"/>
      <c r="FU104" s="2"/>
      <c r="FV104" s="1"/>
      <c r="FW104" s="1"/>
      <c r="FX104" s="1"/>
      <c r="FY104" s="2"/>
      <c r="FZ104" s="1"/>
      <c r="GA104" s="1"/>
      <c r="GB104" s="1"/>
    </row>
    <row r="105" spans="1:259" x14ac:dyDescent="0.3">
      <c r="A105" s="72">
        <v>2016</v>
      </c>
      <c r="B105" s="73" t="s">
        <v>13</v>
      </c>
      <c r="C105" s="58">
        <v>0</v>
      </c>
      <c r="D105" s="13">
        <v>0</v>
      </c>
      <c r="E105" s="57">
        <v>0</v>
      </c>
      <c r="F105" s="58">
        <v>0</v>
      </c>
      <c r="G105" s="13">
        <v>0</v>
      </c>
      <c r="H105" s="57">
        <v>0</v>
      </c>
      <c r="I105" s="58">
        <v>0</v>
      </c>
      <c r="J105" s="13">
        <v>0</v>
      </c>
      <c r="K105" s="57">
        <v>0</v>
      </c>
      <c r="L105" s="58">
        <v>0</v>
      </c>
      <c r="M105" s="13">
        <v>0</v>
      </c>
      <c r="N105" s="57">
        <v>0</v>
      </c>
      <c r="O105" s="58">
        <v>0</v>
      </c>
      <c r="P105" s="13">
        <v>0</v>
      </c>
      <c r="Q105" s="57">
        <v>0</v>
      </c>
      <c r="R105" s="58">
        <v>13.329000000000001</v>
      </c>
      <c r="S105" s="13">
        <v>517.32000000000005</v>
      </c>
      <c r="T105" s="57">
        <f t="shared" si="367"/>
        <v>38811.613774476704</v>
      </c>
      <c r="U105" s="58">
        <v>0</v>
      </c>
      <c r="V105" s="13">
        <v>0</v>
      </c>
      <c r="W105" s="57">
        <v>0</v>
      </c>
      <c r="X105" s="58">
        <v>0</v>
      </c>
      <c r="Y105" s="13">
        <v>0</v>
      </c>
      <c r="Z105" s="57">
        <v>0</v>
      </c>
      <c r="AA105" s="58">
        <v>0</v>
      </c>
      <c r="AB105" s="13">
        <v>0</v>
      </c>
      <c r="AC105" s="57">
        <v>0</v>
      </c>
      <c r="AD105" s="58">
        <v>0</v>
      </c>
      <c r="AE105" s="13">
        <v>0</v>
      </c>
      <c r="AF105" s="57">
        <f t="shared" si="368"/>
        <v>0</v>
      </c>
      <c r="AG105" s="58">
        <v>0</v>
      </c>
      <c r="AH105" s="13">
        <v>0</v>
      </c>
      <c r="AI105" s="57">
        <v>0</v>
      </c>
      <c r="AJ105" s="58">
        <v>3.4870000000000001</v>
      </c>
      <c r="AK105" s="13">
        <v>6.38</v>
      </c>
      <c r="AL105" s="57">
        <f t="shared" si="382"/>
        <v>1829.6529968454258</v>
      </c>
      <c r="AM105" s="58">
        <v>0</v>
      </c>
      <c r="AN105" s="13">
        <v>0</v>
      </c>
      <c r="AO105" s="57">
        <v>0</v>
      </c>
      <c r="AP105" s="58">
        <v>0</v>
      </c>
      <c r="AQ105" s="13">
        <v>0</v>
      </c>
      <c r="AR105" s="57">
        <v>0</v>
      </c>
      <c r="AS105" s="58">
        <v>0</v>
      </c>
      <c r="AT105" s="13">
        <v>0</v>
      </c>
      <c r="AU105" s="57">
        <v>0</v>
      </c>
      <c r="AV105" s="58">
        <v>0</v>
      </c>
      <c r="AW105" s="13">
        <v>0</v>
      </c>
      <c r="AX105" s="57">
        <v>0</v>
      </c>
      <c r="AY105" s="58">
        <v>0</v>
      </c>
      <c r="AZ105" s="13">
        <v>0</v>
      </c>
      <c r="BA105" s="57">
        <v>0</v>
      </c>
      <c r="BB105" s="58">
        <v>0</v>
      </c>
      <c r="BC105" s="13">
        <v>0</v>
      </c>
      <c r="BD105" s="57">
        <v>0</v>
      </c>
      <c r="BE105" s="58">
        <v>0</v>
      </c>
      <c r="BF105" s="13">
        <v>0</v>
      </c>
      <c r="BG105" s="57">
        <v>0</v>
      </c>
      <c r="BH105" s="58">
        <v>0</v>
      </c>
      <c r="BI105" s="13">
        <v>0</v>
      </c>
      <c r="BJ105" s="57">
        <f t="shared" si="370"/>
        <v>0</v>
      </c>
      <c r="BK105" s="58">
        <v>0</v>
      </c>
      <c r="BL105" s="13">
        <v>0</v>
      </c>
      <c r="BM105" s="57">
        <v>0</v>
      </c>
      <c r="BN105" s="58">
        <v>0</v>
      </c>
      <c r="BO105" s="13">
        <v>0</v>
      </c>
      <c r="BP105" s="57">
        <v>0</v>
      </c>
      <c r="BQ105" s="58">
        <v>0</v>
      </c>
      <c r="BR105" s="13">
        <v>0</v>
      </c>
      <c r="BS105" s="57">
        <f t="shared" si="371"/>
        <v>0</v>
      </c>
      <c r="BT105" s="58">
        <v>50</v>
      </c>
      <c r="BU105" s="13">
        <v>1242.54</v>
      </c>
      <c r="BV105" s="57">
        <f t="shared" si="381"/>
        <v>24850.799999999999</v>
      </c>
      <c r="BW105" s="58">
        <v>0</v>
      </c>
      <c r="BX105" s="13">
        <v>0</v>
      </c>
      <c r="BY105" s="57">
        <v>0</v>
      </c>
      <c r="BZ105" s="58">
        <v>1.552</v>
      </c>
      <c r="CA105" s="13">
        <v>3.2</v>
      </c>
      <c r="CB105" s="57">
        <f t="shared" si="372"/>
        <v>2061.855670103093</v>
      </c>
      <c r="CC105" s="58">
        <v>0</v>
      </c>
      <c r="CD105" s="13">
        <v>0</v>
      </c>
      <c r="CE105" s="57">
        <v>0</v>
      </c>
      <c r="CF105" s="58">
        <v>0</v>
      </c>
      <c r="CG105" s="13">
        <v>0</v>
      </c>
      <c r="CH105" s="57">
        <v>0</v>
      </c>
      <c r="CI105" s="58">
        <v>0</v>
      </c>
      <c r="CJ105" s="13">
        <v>0</v>
      </c>
      <c r="CK105" s="57">
        <v>0</v>
      </c>
      <c r="CL105" s="58">
        <v>0</v>
      </c>
      <c r="CM105" s="13">
        <v>0</v>
      </c>
      <c r="CN105" s="57">
        <v>0</v>
      </c>
      <c r="CO105" s="58">
        <v>0</v>
      </c>
      <c r="CP105" s="13">
        <v>0</v>
      </c>
      <c r="CQ105" s="57">
        <f t="shared" si="373"/>
        <v>0</v>
      </c>
      <c r="CR105" s="58">
        <v>0</v>
      </c>
      <c r="CS105" s="13">
        <v>0</v>
      </c>
      <c r="CT105" s="57">
        <v>0</v>
      </c>
      <c r="CU105" s="58"/>
      <c r="CV105" s="13"/>
      <c r="CW105" s="57"/>
      <c r="CX105" s="58">
        <v>2</v>
      </c>
      <c r="CY105" s="13">
        <v>355.08</v>
      </c>
      <c r="CZ105" s="57">
        <f t="shared" si="374"/>
        <v>177540</v>
      </c>
      <c r="DA105" s="58">
        <v>0</v>
      </c>
      <c r="DB105" s="13">
        <v>0</v>
      </c>
      <c r="DC105" s="57">
        <v>0</v>
      </c>
      <c r="DD105" s="58">
        <v>0</v>
      </c>
      <c r="DE105" s="13">
        <v>0</v>
      </c>
      <c r="DF105" s="57">
        <v>0</v>
      </c>
      <c r="DG105" s="58">
        <v>0</v>
      </c>
      <c r="DH105" s="13">
        <v>0</v>
      </c>
      <c r="DI105" s="57">
        <v>0</v>
      </c>
      <c r="DJ105" s="58">
        <v>0</v>
      </c>
      <c r="DK105" s="13">
        <v>0</v>
      </c>
      <c r="DL105" s="57">
        <v>0</v>
      </c>
      <c r="DM105" s="58">
        <v>0</v>
      </c>
      <c r="DN105" s="13">
        <v>0</v>
      </c>
      <c r="DO105" s="57">
        <v>0</v>
      </c>
      <c r="DP105" s="58">
        <v>0</v>
      </c>
      <c r="DQ105" s="13">
        <v>0</v>
      </c>
      <c r="DR105" s="57">
        <v>0</v>
      </c>
      <c r="DS105" s="58">
        <v>10.5</v>
      </c>
      <c r="DT105" s="13">
        <v>439.34</v>
      </c>
      <c r="DU105" s="57">
        <f t="shared" si="385"/>
        <v>41841.904761904756</v>
      </c>
      <c r="DV105" s="58">
        <v>0</v>
      </c>
      <c r="DW105" s="13">
        <v>0</v>
      </c>
      <c r="DX105" s="57">
        <v>0</v>
      </c>
      <c r="DY105" s="58">
        <v>0</v>
      </c>
      <c r="DZ105" s="13">
        <v>0</v>
      </c>
      <c r="EA105" s="57">
        <v>0</v>
      </c>
      <c r="EB105" s="58">
        <v>0</v>
      </c>
      <c r="EC105" s="13">
        <v>0</v>
      </c>
      <c r="ED105" s="57">
        <v>0</v>
      </c>
      <c r="EE105" s="58">
        <v>0</v>
      </c>
      <c r="EF105" s="13">
        <v>0</v>
      </c>
      <c r="EG105" s="57">
        <v>0</v>
      </c>
      <c r="EH105" s="11">
        <f t="shared" si="376"/>
        <v>80.867999999999995</v>
      </c>
      <c r="EI105" s="17">
        <f t="shared" si="377"/>
        <v>2563.8599999999997</v>
      </c>
      <c r="EJ105" s="6"/>
      <c r="EK105" s="9"/>
      <c r="EL105" s="6"/>
      <c r="EM105" s="6"/>
      <c r="EN105" s="6"/>
      <c r="EO105" s="9"/>
      <c r="EP105" s="6"/>
      <c r="EQ105" s="6"/>
      <c r="ER105" s="1"/>
      <c r="ES105" s="2"/>
      <c r="ET105" s="1"/>
      <c r="EU105" s="1"/>
      <c r="EV105" s="1"/>
      <c r="EW105" s="2"/>
      <c r="EX105" s="1"/>
      <c r="EY105" s="1"/>
      <c r="EZ105" s="1"/>
      <c r="FA105" s="2"/>
      <c r="FB105" s="1"/>
      <c r="FC105" s="1"/>
      <c r="FD105" s="1"/>
      <c r="FE105" s="2"/>
      <c r="FF105" s="1"/>
      <c r="FG105" s="1"/>
      <c r="FH105" s="1"/>
      <c r="FI105" s="2"/>
      <c r="FJ105" s="1"/>
      <c r="FK105" s="1"/>
      <c r="FL105" s="1"/>
      <c r="FM105" s="2"/>
      <c r="FN105" s="1"/>
      <c r="FO105" s="1"/>
      <c r="FP105" s="1"/>
      <c r="FQ105" s="2"/>
      <c r="FR105" s="1"/>
      <c r="FS105" s="1"/>
      <c r="FT105" s="1"/>
      <c r="FU105" s="2"/>
      <c r="FV105" s="1"/>
      <c r="FW105" s="1"/>
      <c r="FX105" s="1"/>
      <c r="FY105" s="2"/>
      <c r="FZ105" s="1"/>
      <c r="GA105" s="1"/>
      <c r="GB105" s="1"/>
    </row>
    <row r="106" spans="1:259" x14ac:dyDescent="0.3">
      <c r="A106" s="72">
        <v>2016</v>
      </c>
      <c r="B106" s="73" t="s">
        <v>14</v>
      </c>
      <c r="C106" s="58">
        <v>36</v>
      </c>
      <c r="D106" s="13">
        <v>1431.09</v>
      </c>
      <c r="E106" s="57">
        <f t="shared" si="366"/>
        <v>39752.5</v>
      </c>
      <c r="F106" s="58">
        <v>0</v>
      </c>
      <c r="G106" s="13">
        <v>0</v>
      </c>
      <c r="H106" s="57">
        <v>0</v>
      </c>
      <c r="I106" s="58">
        <v>0</v>
      </c>
      <c r="J106" s="13">
        <v>0</v>
      </c>
      <c r="K106" s="57">
        <v>0</v>
      </c>
      <c r="L106" s="58">
        <v>0</v>
      </c>
      <c r="M106" s="13">
        <v>0</v>
      </c>
      <c r="N106" s="57">
        <v>0</v>
      </c>
      <c r="O106" s="58">
        <v>0</v>
      </c>
      <c r="P106" s="13">
        <v>0</v>
      </c>
      <c r="Q106" s="57">
        <v>0</v>
      </c>
      <c r="R106" s="58">
        <v>10.752000000000001</v>
      </c>
      <c r="S106" s="13">
        <v>663.51</v>
      </c>
      <c r="T106" s="57">
        <f t="shared" si="367"/>
        <v>61710.37946428571</v>
      </c>
      <c r="U106" s="58">
        <v>0</v>
      </c>
      <c r="V106" s="13">
        <v>0</v>
      </c>
      <c r="W106" s="57">
        <v>0</v>
      </c>
      <c r="X106" s="58">
        <v>0</v>
      </c>
      <c r="Y106" s="13">
        <v>0</v>
      </c>
      <c r="Z106" s="57">
        <v>0</v>
      </c>
      <c r="AA106" s="58">
        <v>0</v>
      </c>
      <c r="AB106" s="13">
        <v>0</v>
      </c>
      <c r="AC106" s="57">
        <v>0</v>
      </c>
      <c r="AD106" s="58">
        <v>0</v>
      </c>
      <c r="AE106" s="13">
        <v>0</v>
      </c>
      <c r="AF106" s="57">
        <f t="shared" si="368"/>
        <v>0</v>
      </c>
      <c r="AG106" s="58">
        <v>0.17</v>
      </c>
      <c r="AH106" s="13">
        <v>19.93</v>
      </c>
      <c r="AI106" s="57">
        <f t="shared" si="378"/>
        <v>117235.29411764705</v>
      </c>
      <c r="AJ106" s="58">
        <v>0.128</v>
      </c>
      <c r="AK106" s="13">
        <v>0.11</v>
      </c>
      <c r="AL106" s="57">
        <f t="shared" si="382"/>
        <v>859.375</v>
      </c>
      <c r="AM106" s="58">
        <v>0</v>
      </c>
      <c r="AN106" s="13">
        <v>0</v>
      </c>
      <c r="AO106" s="57">
        <v>0</v>
      </c>
      <c r="AP106" s="58">
        <v>0</v>
      </c>
      <c r="AQ106" s="13">
        <v>0</v>
      </c>
      <c r="AR106" s="57">
        <v>0</v>
      </c>
      <c r="AS106" s="58">
        <v>0.436</v>
      </c>
      <c r="AT106" s="13">
        <v>15.3</v>
      </c>
      <c r="AU106" s="57">
        <f t="shared" si="369"/>
        <v>35091.743119266059</v>
      </c>
      <c r="AV106" s="58">
        <v>0</v>
      </c>
      <c r="AW106" s="13">
        <v>0</v>
      </c>
      <c r="AX106" s="57">
        <v>0</v>
      </c>
      <c r="AY106" s="58">
        <v>0</v>
      </c>
      <c r="AZ106" s="13">
        <v>0</v>
      </c>
      <c r="BA106" s="57">
        <v>0</v>
      </c>
      <c r="BB106" s="58">
        <v>0</v>
      </c>
      <c r="BC106" s="13">
        <v>0</v>
      </c>
      <c r="BD106" s="57">
        <v>0</v>
      </c>
      <c r="BE106" s="58">
        <v>0</v>
      </c>
      <c r="BF106" s="13">
        <v>0</v>
      </c>
      <c r="BG106" s="57">
        <v>0</v>
      </c>
      <c r="BH106" s="58">
        <v>0</v>
      </c>
      <c r="BI106" s="13">
        <v>0</v>
      </c>
      <c r="BJ106" s="57">
        <f t="shared" si="370"/>
        <v>0</v>
      </c>
      <c r="BK106" s="58">
        <v>0</v>
      </c>
      <c r="BL106" s="13">
        <v>0</v>
      </c>
      <c r="BM106" s="57">
        <v>0</v>
      </c>
      <c r="BN106" s="58">
        <v>0</v>
      </c>
      <c r="BO106" s="13">
        <v>0</v>
      </c>
      <c r="BP106" s="57">
        <v>0</v>
      </c>
      <c r="BQ106" s="58">
        <v>0</v>
      </c>
      <c r="BR106" s="13">
        <v>0</v>
      </c>
      <c r="BS106" s="57">
        <f t="shared" si="371"/>
        <v>0</v>
      </c>
      <c r="BT106" s="58">
        <v>0</v>
      </c>
      <c r="BU106" s="13">
        <v>0</v>
      </c>
      <c r="BV106" s="57">
        <v>0</v>
      </c>
      <c r="BW106" s="58">
        <v>0</v>
      </c>
      <c r="BX106" s="13">
        <v>0</v>
      </c>
      <c r="BY106" s="57">
        <v>0</v>
      </c>
      <c r="BZ106" s="58">
        <v>0.68100000000000005</v>
      </c>
      <c r="CA106" s="13">
        <v>2.73</v>
      </c>
      <c r="CB106" s="57">
        <f t="shared" si="372"/>
        <v>4008.8105726872245</v>
      </c>
      <c r="CC106" s="58">
        <v>0</v>
      </c>
      <c r="CD106" s="13">
        <v>0</v>
      </c>
      <c r="CE106" s="57">
        <v>0</v>
      </c>
      <c r="CF106" s="58">
        <v>0</v>
      </c>
      <c r="CG106" s="13">
        <v>0</v>
      </c>
      <c r="CH106" s="57">
        <v>0</v>
      </c>
      <c r="CI106" s="58">
        <v>0</v>
      </c>
      <c r="CJ106" s="13">
        <v>0</v>
      </c>
      <c r="CK106" s="57">
        <v>0</v>
      </c>
      <c r="CL106" s="58">
        <v>0</v>
      </c>
      <c r="CM106" s="13">
        <v>0</v>
      </c>
      <c r="CN106" s="57">
        <v>0</v>
      </c>
      <c r="CO106" s="58">
        <v>0</v>
      </c>
      <c r="CP106" s="13">
        <v>0</v>
      </c>
      <c r="CQ106" s="57">
        <f t="shared" si="373"/>
        <v>0</v>
      </c>
      <c r="CR106" s="58">
        <v>0</v>
      </c>
      <c r="CS106" s="13">
        <v>0</v>
      </c>
      <c r="CT106" s="57">
        <v>0</v>
      </c>
      <c r="CU106" s="58"/>
      <c r="CV106" s="13"/>
      <c r="CW106" s="57"/>
      <c r="CX106" s="58">
        <v>0</v>
      </c>
      <c r="CY106" s="13">
        <v>0</v>
      </c>
      <c r="CZ106" s="57">
        <v>0</v>
      </c>
      <c r="DA106" s="58">
        <v>0</v>
      </c>
      <c r="DB106" s="13">
        <v>0</v>
      </c>
      <c r="DC106" s="57">
        <v>0</v>
      </c>
      <c r="DD106" s="58">
        <v>0</v>
      </c>
      <c r="DE106" s="13">
        <v>0</v>
      </c>
      <c r="DF106" s="57">
        <v>0</v>
      </c>
      <c r="DG106" s="58">
        <v>0</v>
      </c>
      <c r="DH106" s="13">
        <v>0</v>
      </c>
      <c r="DI106" s="57">
        <v>0</v>
      </c>
      <c r="DJ106" s="58">
        <v>0</v>
      </c>
      <c r="DK106" s="13">
        <v>0</v>
      </c>
      <c r="DL106" s="57">
        <v>0</v>
      </c>
      <c r="DM106" s="58">
        <v>0</v>
      </c>
      <c r="DN106" s="13">
        <v>0</v>
      </c>
      <c r="DO106" s="57">
        <v>0</v>
      </c>
      <c r="DP106" s="58">
        <v>0</v>
      </c>
      <c r="DQ106" s="13">
        <v>0</v>
      </c>
      <c r="DR106" s="57">
        <v>0</v>
      </c>
      <c r="DS106" s="58">
        <v>36</v>
      </c>
      <c r="DT106" s="13">
        <v>1436.28</v>
      </c>
      <c r="DU106" s="57">
        <f t="shared" si="385"/>
        <v>39896.666666666672</v>
      </c>
      <c r="DV106" s="58">
        <v>1.0999999999999999E-2</v>
      </c>
      <c r="DW106" s="13">
        <v>2.16</v>
      </c>
      <c r="DX106" s="57">
        <f t="shared" si="375"/>
        <v>196363.63636363638</v>
      </c>
      <c r="DY106" s="58">
        <v>0</v>
      </c>
      <c r="DZ106" s="13">
        <v>0</v>
      </c>
      <c r="EA106" s="57">
        <v>0</v>
      </c>
      <c r="EB106" s="58">
        <v>0</v>
      </c>
      <c r="EC106" s="13">
        <v>0</v>
      </c>
      <c r="ED106" s="57">
        <v>0</v>
      </c>
      <c r="EE106" s="58">
        <v>0</v>
      </c>
      <c r="EF106" s="13">
        <v>0</v>
      </c>
      <c r="EG106" s="57">
        <v>0</v>
      </c>
      <c r="EH106" s="11">
        <f t="shared" si="376"/>
        <v>84.177999999999997</v>
      </c>
      <c r="EI106" s="17">
        <f t="shared" si="377"/>
        <v>3571.1099999999997</v>
      </c>
      <c r="EJ106" s="6"/>
      <c r="EK106" s="9"/>
      <c r="EL106" s="6"/>
      <c r="EM106" s="6"/>
      <c r="EN106" s="6"/>
      <c r="EO106" s="9"/>
      <c r="EP106" s="6"/>
      <c r="EQ106" s="6"/>
      <c r="ER106" s="1"/>
      <c r="ES106" s="2"/>
      <c r="ET106" s="1"/>
      <c r="EU106" s="1"/>
      <c r="EV106" s="1"/>
      <c r="EW106" s="2"/>
      <c r="EX106" s="1"/>
      <c r="EY106" s="1"/>
      <c r="EZ106" s="1"/>
      <c r="FA106" s="2"/>
      <c r="FB106" s="1"/>
      <c r="FC106" s="1"/>
      <c r="FD106" s="1"/>
      <c r="FE106" s="2"/>
      <c r="FF106" s="1"/>
      <c r="FG106" s="1"/>
      <c r="FH106" s="1"/>
      <c r="FI106" s="2"/>
      <c r="FJ106" s="1"/>
      <c r="FK106" s="1"/>
      <c r="FL106" s="1"/>
      <c r="FM106" s="2"/>
      <c r="FN106" s="1"/>
      <c r="FO106" s="1"/>
      <c r="FP106" s="1"/>
      <c r="FQ106" s="2"/>
      <c r="FR106" s="1"/>
      <c r="FS106" s="1"/>
      <c r="FT106" s="1"/>
      <c r="FU106" s="2"/>
      <c r="FV106" s="1"/>
      <c r="FW106" s="1"/>
      <c r="FX106" s="1"/>
      <c r="FY106" s="2"/>
      <c r="FZ106" s="1"/>
      <c r="GA106" s="1"/>
      <c r="GB106" s="1"/>
    </row>
    <row r="107" spans="1:259" x14ac:dyDescent="0.3">
      <c r="A107" s="72">
        <v>2016</v>
      </c>
      <c r="B107" s="73" t="s">
        <v>15</v>
      </c>
      <c r="C107" s="58">
        <v>20</v>
      </c>
      <c r="D107" s="13">
        <v>788.21</v>
      </c>
      <c r="E107" s="57">
        <f t="shared" si="366"/>
        <v>39410.5</v>
      </c>
      <c r="F107" s="58">
        <v>0</v>
      </c>
      <c r="G107" s="13">
        <v>0</v>
      </c>
      <c r="H107" s="57">
        <v>0</v>
      </c>
      <c r="I107" s="58">
        <v>0</v>
      </c>
      <c r="J107" s="13">
        <v>0</v>
      </c>
      <c r="K107" s="57">
        <v>0</v>
      </c>
      <c r="L107" s="58">
        <v>0</v>
      </c>
      <c r="M107" s="13">
        <v>0</v>
      </c>
      <c r="N107" s="57">
        <v>0</v>
      </c>
      <c r="O107" s="58">
        <v>0</v>
      </c>
      <c r="P107" s="13">
        <v>0</v>
      </c>
      <c r="Q107" s="57">
        <v>0</v>
      </c>
      <c r="R107" s="58">
        <v>9.5969999999999995</v>
      </c>
      <c r="S107" s="13">
        <v>416.85</v>
      </c>
      <c r="T107" s="57">
        <f t="shared" si="367"/>
        <v>43435.44857768053</v>
      </c>
      <c r="U107" s="58">
        <v>0</v>
      </c>
      <c r="V107" s="13">
        <v>0</v>
      </c>
      <c r="W107" s="57">
        <v>0</v>
      </c>
      <c r="X107" s="58">
        <v>0</v>
      </c>
      <c r="Y107" s="13">
        <v>0</v>
      </c>
      <c r="Z107" s="57">
        <v>0</v>
      </c>
      <c r="AA107" s="58">
        <v>0</v>
      </c>
      <c r="AB107" s="13">
        <v>0</v>
      </c>
      <c r="AC107" s="57">
        <v>0</v>
      </c>
      <c r="AD107" s="58">
        <v>0</v>
      </c>
      <c r="AE107" s="13">
        <v>0</v>
      </c>
      <c r="AF107" s="57">
        <f t="shared" si="368"/>
        <v>0</v>
      </c>
      <c r="AG107" s="58">
        <v>0</v>
      </c>
      <c r="AH107" s="13">
        <v>0</v>
      </c>
      <c r="AI107" s="57">
        <v>0</v>
      </c>
      <c r="AJ107" s="58">
        <v>3.819</v>
      </c>
      <c r="AK107" s="13">
        <v>7.09</v>
      </c>
      <c r="AL107" s="57">
        <f t="shared" si="382"/>
        <v>1856.5069389892642</v>
      </c>
      <c r="AM107" s="58">
        <v>0</v>
      </c>
      <c r="AN107" s="13">
        <v>0</v>
      </c>
      <c r="AO107" s="57">
        <v>0</v>
      </c>
      <c r="AP107" s="58">
        <v>0</v>
      </c>
      <c r="AQ107" s="13">
        <v>0</v>
      </c>
      <c r="AR107" s="57">
        <v>0</v>
      </c>
      <c r="AS107" s="58">
        <v>0.16</v>
      </c>
      <c r="AT107" s="13">
        <v>7.08</v>
      </c>
      <c r="AU107" s="57">
        <f t="shared" si="369"/>
        <v>44250</v>
      </c>
      <c r="AV107" s="58">
        <v>0</v>
      </c>
      <c r="AW107" s="13">
        <v>0</v>
      </c>
      <c r="AX107" s="57">
        <v>0</v>
      </c>
      <c r="AY107" s="58">
        <v>0</v>
      </c>
      <c r="AZ107" s="13">
        <v>0</v>
      </c>
      <c r="BA107" s="57">
        <v>0</v>
      </c>
      <c r="BB107" s="58">
        <v>0</v>
      </c>
      <c r="BC107" s="13">
        <v>0</v>
      </c>
      <c r="BD107" s="57">
        <v>0</v>
      </c>
      <c r="BE107" s="58">
        <v>0</v>
      </c>
      <c r="BF107" s="13">
        <v>0</v>
      </c>
      <c r="BG107" s="57">
        <v>0</v>
      </c>
      <c r="BH107" s="58">
        <v>0</v>
      </c>
      <c r="BI107" s="13">
        <v>0</v>
      </c>
      <c r="BJ107" s="57">
        <f t="shared" si="370"/>
        <v>0</v>
      </c>
      <c r="BK107" s="58">
        <v>0</v>
      </c>
      <c r="BL107" s="13">
        <v>0</v>
      </c>
      <c r="BM107" s="57">
        <v>0</v>
      </c>
      <c r="BN107" s="58">
        <v>0</v>
      </c>
      <c r="BO107" s="13">
        <v>0</v>
      </c>
      <c r="BP107" s="57">
        <v>0</v>
      </c>
      <c r="BQ107" s="58">
        <v>0</v>
      </c>
      <c r="BR107" s="13">
        <v>0</v>
      </c>
      <c r="BS107" s="57">
        <f t="shared" si="371"/>
        <v>0</v>
      </c>
      <c r="BT107" s="58">
        <v>0</v>
      </c>
      <c r="BU107" s="13">
        <v>0</v>
      </c>
      <c r="BV107" s="57">
        <v>0</v>
      </c>
      <c r="BW107" s="58">
        <v>0</v>
      </c>
      <c r="BX107" s="13">
        <v>0</v>
      </c>
      <c r="BY107" s="57">
        <v>0</v>
      </c>
      <c r="BZ107" s="58">
        <v>0.255</v>
      </c>
      <c r="CA107" s="13">
        <v>0.75</v>
      </c>
      <c r="CB107" s="57">
        <f t="shared" si="372"/>
        <v>2941.1764705882351</v>
      </c>
      <c r="CC107" s="58">
        <v>0</v>
      </c>
      <c r="CD107" s="13">
        <v>0</v>
      </c>
      <c r="CE107" s="57">
        <v>0</v>
      </c>
      <c r="CF107" s="58">
        <v>0</v>
      </c>
      <c r="CG107" s="13">
        <v>0</v>
      </c>
      <c r="CH107" s="57">
        <v>0</v>
      </c>
      <c r="CI107" s="58">
        <v>0</v>
      </c>
      <c r="CJ107" s="13">
        <v>0</v>
      </c>
      <c r="CK107" s="57">
        <v>0</v>
      </c>
      <c r="CL107" s="58">
        <v>0</v>
      </c>
      <c r="CM107" s="13">
        <v>0</v>
      </c>
      <c r="CN107" s="57">
        <v>0</v>
      </c>
      <c r="CO107" s="58">
        <v>0</v>
      </c>
      <c r="CP107" s="13">
        <v>0</v>
      </c>
      <c r="CQ107" s="57">
        <f t="shared" si="373"/>
        <v>0</v>
      </c>
      <c r="CR107" s="58">
        <v>0</v>
      </c>
      <c r="CS107" s="13">
        <v>0</v>
      </c>
      <c r="CT107" s="57">
        <v>0</v>
      </c>
      <c r="CU107" s="58"/>
      <c r="CV107" s="13"/>
      <c r="CW107" s="57"/>
      <c r="CX107" s="58">
        <v>0</v>
      </c>
      <c r="CY107" s="13">
        <v>0</v>
      </c>
      <c r="CZ107" s="57">
        <v>0</v>
      </c>
      <c r="DA107" s="58">
        <v>0</v>
      </c>
      <c r="DB107" s="13">
        <v>0</v>
      </c>
      <c r="DC107" s="57">
        <v>0</v>
      </c>
      <c r="DD107" s="58">
        <v>0</v>
      </c>
      <c r="DE107" s="13">
        <v>0</v>
      </c>
      <c r="DF107" s="57">
        <v>0</v>
      </c>
      <c r="DG107" s="58">
        <v>0</v>
      </c>
      <c r="DH107" s="13">
        <v>0</v>
      </c>
      <c r="DI107" s="57">
        <v>0</v>
      </c>
      <c r="DJ107" s="58">
        <v>0</v>
      </c>
      <c r="DK107" s="13">
        <v>0</v>
      </c>
      <c r="DL107" s="57">
        <v>0</v>
      </c>
      <c r="DM107" s="58">
        <v>0</v>
      </c>
      <c r="DN107" s="13">
        <v>0</v>
      </c>
      <c r="DO107" s="57">
        <v>0</v>
      </c>
      <c r="DP107" s="58">
        <v>0</v>
      </c>
      <c r="DQ107" s="13">
        <v>0</v>
      </c>
      <c r="DR107" s="57">
        <v>0</v>
      </c>
      <c r="DS107" s="58">
        <v>20</v>
      </c>
      <c r="DT107" s="13">
        <v>737.49</v>
      </c>
      <c r="DU107" s="57">
        <f t="shared" si="385"/>
        <v>36874.5</v>
      </c>
      <c r="DV107" s="58">
        <v>8.4000000000000005E-2</v>
      </c>
      <c r="DW107" s="13">
        <v>7.75</v>
      </c>
      <c r="DX107" s="57">
        <f t="shared" si="375"/>
        <v>92261.904761904763</v>
      </c>
      <c r="DY107" s="58">
        <v>0</v>
      </c>
      <c r="DZ107" s="13">
        <v>0</v>
      </c>
      <c r="EA107" s="57">
        <v>0</v>
      </c>
      <c r="EB107" s="58">
        <v>0</v>
      </c>
      <c r="EC107" s="13">
        <v>0</v>
      </c>
      <c r="ED107" s="57">
        <v>0</v>
      </c>
      <c r="EE107" s="58">
        <v>0</v>
      </c>
      <c r="EF107" s="13">
        <v>0</v>
      </c>
      <c r="EG107" s="57">
        <v>0</v>
      </c>
      <c r="EH107" s="11">
        <f t="shared" si="376"/>
        <v>53.915000000000006</v>
      </c>
      <c r="EI107" s="17">
        <f t="shared" si="377"/>
        <v>1965.2199999999998</v>
      </c>
      <c r="EJ107" s="6"/>
      <c r="EK107" s="9"/>
      <c r="EL107" s="6"/>
      <c r="EM107" s="6"/>
      <c r="EN107" s="6"/>
      <c r="EO107" s="9"/>
      <c r="EP107" s="6"/>
      <c r="EQ107" s="6"/>
      <c r="ER107" s="1"/>
      <c r="ES107" s="2"/>
      <c r="ET107" s="1"/>
      <c r="EU107" s="1"/>
      <c r="EV107" s="1"/>
      <c r="EW107" s="2"/>
      <c r="EX107" s="1"/>
      <c r="EY107" s="1"/>
      <c r="EZ107" s="1"/>
      <c r="FA107" s="2"/>
      <c r="FB107" s="1"/>
      <c r="FC107" s="1"/>
      <c r="FD107" s="1"/>
      <c r="FE107" s="2"/>
      <c r="FF107" s="1"/>
      <c r="FG107" s="1"/>
      <c r="FH107" s="1"/>
      <c r="FI107" s="2"/>
      <c r="FJ107" s="1"/>
      <c r="FK107" s="1"/>
      <c r="FL107" s="1"/>
      <c r="FM107" s="2"/>
      <c r="FN107" s="1"/>
      <c r="FO107" s="1"/>
      <c r="FP107" s="1"/>
      <c r="FQ107" s="2"/>
      <c r="FR107" s="1"/>
      <c r="FS107" s="1"/>
      <c r="FT107" s="1"/>
      <c r="FU107" s="2"/>
      <c r="FV107" s="1"/>
      <c r="FW107" s="1"/>
      <c r="FX107" s="1"/>
      <c r="FY107" s="2"/>
      <c r="FZ107" s="1"/>
      <c r="GA107" s="1"/>
      <c r="GB107" s="1"/>
    </row>
    <row r="108" spans="1:259" x14ac:dyDescent="0.3">
      <c r="A108" s="72">
        <v>2016</v>
      </c>
      <c r="B108" s="73" t="s">
        <v>16</v>
      </c>
      <c r="C108" s="58">
        <v>0</v>
      </c>
      <c r="D108" s="13">
        <v>0</v>
      </c>
      <c r="E108" s="57">
        <v>0</v>
      </c>
      <c r="F108" s="58">
        <v>0</v>
      </c>
      <c r="G108" s="13">
        <v>0</v>
      </c>
      <c r="H108" s="57">
        <v>0</v>
      </c>
      <c r="I108" s="58">
        <v>0</v>
      </c>
      <c r="J108" s="13">
        <v>0</v>
      </c>
      <c r="K108" s="57">
        <v>0</v>
      </c>
      <c r="L108" s="58">
        <v>0</v>
      </c>
      <c r="M108" s="13">
        <v>0</v>
      </c>
      <c r="N108" s="57">
        <v>0</v>
      </c>
      <c r="O108" s="58">
        <v>0</v>
      </c>
      <c r="P108" s="13">
        <v>0</v>
      </c>
      <c r="Q108" s="57">
        <v>0</v>
      </c>
      <c r="R108" s="58">
        <v>24.431999999999999</v>
      </c>
      <c r="S108" s="13">
        <v>732.17</v>
      </c>
      <c r="T108" s="57">
        <f t="shared" si="367"/>
        <v>29967.665356908969</v>
      </c>
      <c r="U108" s="58">
        <v>0</v>
      </c>
      <c r="V108" s="13">
        <v>0</v>
      </c>
      <c r="W108" s="57">
        <v>0</v>
      </c>
      <c r="X108" s="58">
        <v>0</v>
      </c>
      <c r="Y108" s="13">
        <v>0</v>
      </c>
      <c r="Z108" s="57">
        <v>0</v>
      </c>
      <c r="AA108" s="58">
        <v>0</v>
      </c>
      <c r="AB108" s="13">
        <v>0</v>
      </c>
      <c r="AC108" s="57">
        <v>0</v>
      </c>
      <c r="AD108" s="58">
        <v>0</v>
      </c>
      <c r="AE108" s="13">
        <v>0</v>
      </c>
      <c r="AF108" s="57">
        <f t="shared" si="368"/>
        <v>0</v>
      </c>
      <c r="AG108" s="58">
        <v>0.10100000000000001</v>
      </c>
      <c r="AH108" s="13">
        <v>14.72</v>
      </c>
      <c r="AI108" s="57">
        <f t="shared" si="378"/>
        <v>145742.57425742573</v>
      </c>
      <c r="AJ108" s="58">
        <v>0.61199999999999999</v>
      </c>
      <c r="AK108" s="13">
        <v>0.92</v>
      </c>
      <c r="AL108" s="57">
        <f t="shared" si="382"/>
        <v>1503.2679738562092</v>
      </c>
      <c r="AM108" s="58">
        <v>0</v>
      </c>
      <c r="AN108" s="13">
        <v>0</v>
      </c>
      <c r="AO108" s="57">
        <v>0</v>
      </c>
      <c r="AP108" s="58">
        <v>0</v>
      </c>
      <c r="AQ108" s="13">
        <v>0</v>
      </c>
      <c r="AR108" s="57">
        <v>0</v>
      </c>
      <c r="AS108" s="58">
        <v>19</v>
      </c>
      <c r="AT108" s="13">
        <v>371.63</v>
      </c>
      <c r="AU108" s="57">
        <f t="shared" si="369"/>
        <v>19559.473684210527</v>
      </c>
      <c r="AV108" s="58">
        <v>0</v>
      </c>
      <c r="AW108" s="13">
        <v>0</v>
      </c>
      <c r="AX108" s="57">
        <v>0</v>
      </c>
      <c r="AY108" s="58">
        <v>0</v>
      </c>
      <c r="AZ108" s="13">
        <v>0</v>
      </c>
      <c r="BA108" s="57">
        <v>0</v>
      </c>
      <c r="BB108" s="58">
        <v>0</v>
      </c>
      <c r="BC108" s="13">
        <v>0</v>
      </c>
      <c r="BD108" s="57">
        <v>0</v>
      </c>
      <c r="BE108" s="58">
        <v>0</v>
      </c>
      <c r="BF108" s="13">
        <v>0</v>
      </c>
      <c r="BG108" s="57">
        <v>0</v>
      </c>
      <c r="BH108" s="58">
        <v>0</v>
      </c>
      <c r="BI108" s="13">
        <v>0</v>
      </c>
      <c r="BJ108" s="57">
        <f t="shared" si="370"/>
        <v>0</v>
      </c>
      <c r="BK108" s="58">
        <v>0</v>
      </c>
      <c r="BL108" s="13">
        <v>0</v>
      </c>
      <c r="BM108" s="57">
        <v>0</v>
      </c>
      <c r="BN108" s="58">
        <v>1E-3</v>
      </c>
      <c r="BO108" s="13">
        <v>0.28000000000000003</v>
      </c>
      <c r="BP108" s="57">
        <f t="shared" ref="BP108" si="386">BO108/BN108*1000</f>
        <v>280000</v>
      </c>
      <c r="BQ108" s="58">
        <v>0</v>
      </c>
      <c r="BR108" s="13">
        <v>0</v>
      </c>
      <c r="BS108" s="57">
        <f t="shared" si="371"/>
        <v>0</v>
      </c>
      <c r="BT108" s="58">
        <v>0</v>
      </c>
      <c r="BU108" s="13">
        <v>0</v>
      </c>
      <c r="BV108" s="57">
        <v>0</v>
      </c>
      <c r="BW108" s="58">
        <v>0</v>
      </c>
      <c r="BX108" s="13">
        <v>0</v>
      </c>
      <c r="BY108" s="57">
        <v>0</v>
      </c>
      <c r="BZ108" s="58">
        <v>2.5000000000000001E-2</v>
      </c>
      <c r="CA108" s="13">
        <v>0.26</v>
      </c>
      <c r="CB108" s="57">
        <f t="shared" si="372"/>
        <v>10400</v>
      </c>
      <c r="CC108" s="58">
        <v>0</v>
      </c>
      <c r="CD108" s="13">
        <v>0</v>
      </c>
      <c r="CE108" s="57">
        <v>0</v>
      </c>
      <c r="CF108" s="58">
        <v>2.8000000000000001E-2</v>
      </c>
      <c r="CG108" s="13">
        <v>0.89</v>
      </c>
      <c r="CH108" s="57">
        <f t="shared" ref="CH108" si="387">CG108/CF108*1000</f>
        <v>31785.714285714286</v>
      </c>
      <c r="CI108" s="58">
        <v>0</v>
      </c>
      <c r="CJ108" s="13">
        <v>0</v>
      </c>
      <c r="CK108" s="57">
        <v>0</v>
      </c>
      <c r="CL108" s="58">
        <v>0</v>
      </c>
      <c r="CM108" s="13">
        <v>0</v>
      </c>
      <c r="CN108" s="57">
        <v>0</v>
      </c>
      <c r="CO108" s="58">
        <v>0</v>
      </c>
      <c r="CP108" s="13">
        <v>0</v>
      </c>
      <c r="CQ108" s="57">
        <f t="shared" si="373"/>
        <v>0</v>
      </c>
      <c r="CR108" s="58">
        <v>0</v>
      </c>
      <c r="CS108" s="13">
        <v>0</v>
      </c>
      <c r="CT108" s="57">
        <v>0</v>
      </c>
      <c r="CU108" s="58"/>
      <c r="CV108" s="13"/>
      <c r="CW108" s="57"/>
      <c r="CX108" s="58">
        <v>0</v>
      </c>
      <c r="CY108" s="13">
        <v>0</v>
      </c>
      <c r="CZ108" s="57">
        <v>0</v>
      </c>
      <c r="DA108" s="58">
        <v>0</v>
      </c>
      <c r="DB108" s="13">
        <v>0</v>
      </c>
      <c r="DC108" s="57">
        <v>0</v>
      </c>
      <c r="DD108" s="58">
        <v>1E-3</v>
      </c>
      <c r="DE108" s="13">
        <v>0.21</v>
      </c>
      <c r="DF108" s="57">
        <f t="shared" ref="DF108" si="388">DE108/DD108*1000</f>
        <v>210000</v>
      </c>
      <c r="DG108" s="58">
        <v>0</v>
      </c>
      <c r="DH108" s="13">
        <v>0</v>
      </c>
      <c r="DI108" s="57">
        <v>0</v>
      </c>
      <c r="DJ108" s="58">
        <v>5.84</v>
      </c>
      <c r="DK108" s="13">
        <v>416.3</v>
      </c>
      <c r="DL108" s="57">
        <f t="shared" si="384"/>
        <v>71284.246575342462</v>
      </c>
      <c r="DM108" s="58">
        <v>0</v>
      </c>
      <c r="DN108" s="13">
        <v>0</v>
      </c>
      <c r="DO108" s="57">
        <v>0</v>
      </c>
      <c r="DP108" s="58">
        <v>0</v>
      </c>
      <c r="DQ108" s="13">
        <v>0</v>
      </c>
      <c r="DR108" s="57">
        <v>0</v>
      </c>
      <c r="DS108" s="58">
        <v>40</v>
      </c>
      <c r="DT108" s="13">
        <v>1630.99</v>
      </c>
      <c r="DU108" s="57">
        <f t="shared" si="385"/>
        <v>40774.75</v>
      </c>
      <c r="DV108" s="58">
        <v>1.0999999999999999E-2</v>
      </c>
      <c r="DW108" s="13">
        <v>2.56</v>
      </c>
      <c r="DX108" s="57">
        <f t="shared" si="375"/>
        <v>232727.27272727274</v>
      </c>
      <c r="DY108" s="58">
        <v>2E-3</v>
      </c>
      <c r="DZ108" s="13">
        <v>0.1</v>
      </c>
      <c r="EA108" s="57">
        <f t="shared" ref="EA108" si="389">DZ108/DY108*1000</f>
        <v>50000</v>
      </c>
      <c r="EB108" s="58">
        <v>0</v>
      </c>
      <c r="EC108" s="13">
        <v>0</v>
      </c>
      <c r="ED108" s="57">
        <v>0</v>
      </c>
      <c r="EE108" s="58">
        <v>0</v>
      </c>
      <c r="EF108" s="13">
        <v>0</v>
      </c>
      <c r="EG108" s="57">
        <v>0</v>
      </c>
      <c r="EH108" s="11">
        <f t="shared" si="376"/>
        <v>90.052999999999997</v>
      </c>
      <c r="EI108" s="17">
        <f t="shared" si="377"/>
        <v>3171.0299999999997</v>
      </c>
      <c r="EJ108" s="6"/>
      <c r="EK108" s="9"/>
      <c r="EL108" s="6"/>
      <c r="EM108" s="6"/>
      <c r="EN108" s="6"/>
      <c r="EO108" s="9"/>
      <c r="EP108" s="6"/>
      <c r="EQ108" s="6"/>
      <c r="ER108" s="1"/>
      <c r="ES108" s="2"/>
      <c r="ET108" s="1"/>
      <c r="EU108" s="1"/>
      <c r="EV108" s="1"/>
      <c r="EW108" s="2"/>
      <c r="EX108" s="1"/>
      <c r="EY108" s="1"/>
      <c r="EZ108" s="1"/>
      <c r="FA108" s="2"/>
      <c r="FB108" s="1"/>
      <c r="FC108" s="1"/>
      <c r="FD108" s="1"/>
      <c r="FE108" s="2"/>
      <c r="FF108" s="1"/>
      <c r="FG108" s="1"/>
      <c r="FH108" s="1"/>
      <c r="FI108" s="2"/>
      <c r="FJ108" s="1"/>
      <c r="FK108" s="1"/>
      <c r="FL108" s="1"/>
      <c r="FM108" s="2"/>
      <c r="FN108" s="1"/>
      <c r="FO108" s="1"/>
      <c r="FP108" s="1"/>
      <c r="FQ108" s="2"/>
      <c r="FR108" s="1"/>
      <c r="FS108" s="1"/>
      <c r="FT108" s="1"/>
      <c r="FU108" s="2"/>
      <c r="FV108" s="1"/>
      <c r="FW108" s="1"/>
      <c r="FX108" s="1"/>
      <c r="FY108" s="2"/>
      <c r="FZ108" s="1"/>
      <c r="GA108" s="1"/>
      <c r="GB108" s="1"/>
    </row>
    <row r="109" spans="1:259" ht="15" thickBot="1" x14ac:dyDescent="0.35">
      <c r="A109" s="82"/>
      <c r="B109" s="83" t="s">
        <v>17</v>
      </c>
      <c r="C109" s="78">
        <f>SUM(C97:C108)</f>
        <v>437.685</v>
      </c>
      <c r="D109" s="49">
        <f>SUM(D97:D108)</f>
        <v>14610.869999999999</v>
      </c>
      <c r="E109" s="79"/>
      <c r="F109" s="78">
        <f>SUM(F97:F108)</f>
        <v>0</v>
      </c>
      <c r="G109" s="49">
        <f>SUM(G97:G108)</f>
        <v>0</v>
      </c>
      <c r="H109" s="79"/>
      <c r="I109" s="78">
        <f>SUM(I97:I108)</f>
        <v>0</v>
      </c>
      <c r="J109" s="49">
        <f>SUM(J97:J108)</f>
        <v>0</v>
      </c>
      <c r="K109" s="79"/>
      <c r="L109" s="78">
        <f>SUM(L97:L108)</f>
        <v>0</v>
      </c>
      <c r="M109" s="49">
        <f>SUM(M97:M108)</f>
        <v>0</v>
      </c>
      <c r="N109" s="79"/>
      <c r="O109" s="78">
        <f>SUM(O97:O108)</f>
        <v>0</v>
      </c>
      <c r="P109" s="49">
        <f>SUM(P97:P108)</f>
        <v>0</v>
      </c>
      <c r="Q109" s="79"/>
      <c r="R109" s="78">
        <f>SUM(R97:R108)</f>
        <v>242.685</v>
      </c>
      <c r="S109" s="49">
        <f>SUM(S97:S108)</f>
        <v>5874.14</v>
      </c>
      <c r="T109" s="79"/>
      <c r="U109" s="78">
        <f>SUM(U97:U108)</f>
        <v>4.7409999999999997</v>
      </c>
      <c r="V109" s="49">
        <f>SUM(V97:V108)</f>
        <v>555.52</v>
      </c>
      <c r="W109" s="79"/>
      <c r="X109" s="78">
        <f>SUM(X97:X108)</f>
        <v>0</v>
      </c>
      <c r="Y109" s="49">
        <f>SUM(Y97:Y108)</f>
        <v>0</v>
      </c>
      <c r="Z109" s="79"/>
      <c r="AA109" s="78">
        <f>SUM(AA97:AA108)</f>
        <v>0</v>
      </c>
      <c r="AB109" s="49">
        <f>SUM(AB97:AB108)</f>
        <v>0</v>
      </c>
      <c r="AC109" s="79"/>
      <c r="AD109" s="78">
        <f t="shared" ref="AD109:AE109" si="390">SUM(AD97:AD108)</f>
        <v>0</v>
      </c>
      <c r="AE109" s="49">
        <f t="shared" si="390"/>
        <v>0</v>
      </c>
      <c r="AF109" s="79"/>
      <c r="AG109" s="78">
        <f>SUM(AG97:AG108)</f>
        <v>0.497</v>
      </c>
      <c r="AH109" s="49">
        <f>SUM(AH97:AH108)</f>
        <v>63.78</v>
      </c>
      <c r="AI109" s="79"/>
      <c r="AJ109" s="78">
        <f>SUM(AJ97:AJ108)</f>
        <v>9.2910000000000004</v>
      </c>
      <c r="AK109" s="49">
        <f>SUM(AK97:AK108)</f>
        <v>18.060000000000002</v>
      </c>
      <c r="AL109" s="79"/>
      <c r="AM109" s="78">
        <f>SUM(AM97:AM108)</f>
        <v>0</v>
      </c>
      <c r="AN109" s="49">
        <f>SUM(AN97:AN108)</f>
        <v>0</v>
      </c>
      <c r="AO109" s="79"/>
      <c r="AP109" s="78">
        <f>SUM(AP97:AP108)</f>
        <v>0</v>
      </c>
      <c r="AQ109" s="49">
        <f>SUM(AQ97:AQ108)</f>
        <v>0</v>
      </c>
      <c r="AR109" s="79"/>
      <c r="AS109" s="78">
        <f>SUM(AS97:AS108)</f>
        <v>209.99600000000001</v>
      </c>
      <c r="AT109" s="49">
        <f>SUM(AT97:AT108)</f>
        <v>4052.2100000000005</v>
      </c>
      <c r="AU109" s="79"/>
      <c r="AV109" s="78">
        <f>SUM(AV97:AV108)</f>
        <v>0</v>
      </c>
      <c r="AW109" s="49">
        <f>SUM(AW97:AW108)</f>
        <v>0</v>
      </c>
      <c r="AX109" s="79"/>
      <c r="AY109" s="78">
        <f>SUM(AY97:AY108)</f>
        <v>0</v>
      </c>
      <c r="AZ109" s="49">
        <f>SUM(AZ97:AZ108)</f>
        <v>0</v>
      </c>
      <c r="BA109" s="79"/>
      <c r="BB109" s="78">
        <f>SUM(BB97:BB108)</f>
        <v>0</v>
      </c>
      <c r="BC109" s="49">
        <f>SUM(BC97:BC108)</f>
        <v>0</v>
      </c>
      <c r="BD109" s="79"/>
      <c r="BE109" s="78">
        <f>SUM(BE97:BE108)</f>
        <v>3.0000000000000001E-3</v>
      </c>
      <c r="BF109" s="49">
        <f>SUM(BF97:BF108)</f>
        <v>0.27</v>
      </c>
      <c r="BG109" s="79"/>
      <c r="BH109" s="78">
        <f t="shared" ref="BH109:BI109" si="391">SUM(BH97:BH108)</f>
        <v>0</v>
      </c>
      <c r="BI109" s="49">
        <f t="shared" si="391"/>
        <v>0</v>
      </c>
      <c r="BJ109" s="79"/>
      <c r="BK109" s="78">
        <f>SUM(BK97:BK108)</f>
        <v>0</v>
      </c>
      <c r="BL109" s="49">
        <f>SUM(BL97:BL108)</f>
        <v>0</v>
      </c>
      <c r="BM109" s="79"/>
      <c r="BN109" s="78">
        <f>SUM(BN97:BN108)</f>
        <v>1E-3</v>
      </c>
      <c r="BO109" s="49">
        <f>SUM(BO97:BO108)</f>
        <v>0.28000000000000003</v>
      </c>
      <c r="BP109" s="79"/>
      <c r="BQ109" s="78">
        <f t="shared" ref="BQ109:BR109" si="392">SUM(BQ97:BQ108)</f>
        <v>0</v>
      </c>
      <c r="BR109" s="49">
        <f t="shared" si="392"/>
        <v>0</v>
      </c>
      <c r="BS109" s="79"/>
      <c r="BT109" s="78">
        <f>SUM(BT97:BT108)</f>
        <v>200</v>
      </c>
      <c r="BU109" s="49">
        <f>SUM(BU97:BU108)</f>
        <v>5328.41</v>
      </c>
      <c r="BV109" s="79"/>
      <c r="BW109" s="78">
        <f>SUM(BW97:BW108)</f>
        <v>0</v>
      </c>
      <c r="BX109" s="49">
        <f>SUM(BX97:BX108)</f>
        <v>0</v>
      </c>
      <c r="BY109" s="79"/>
      <c r="BZ109" s="78">
        <f>SUM(BZ97:BZ108)</f>
        <v>7.9779999999999998</v>
      </c>
      <c r="CA109" s="49">
        <f>SUM(CA97:CA108)</f>
        <v>36.489999999999995</v>
      </c>
      <c r="CB109" s="79"/>
      <c r="CC109" s="78">
        <f>SUM(CC97:CC108)</f>
        <v>0.06</v>
      </c>
      <c r="CD109" s="49">
        <f>SUM(CD97:CD108)</f>
        <v>2.98</v>
      </c>
      <c r="CE109" s="79"/>
      <c r="CF109" s="78">
        <f>SUM(CF97:CF108)</f>
        <v>2.8000000000000001E-2</v>
      </c>
      <c r="CG109" s="49">
        <f>SUM(CG97:CG108)</f>
        <v>0.89</v>
      </c>
      <c r="CH109" s="79"/>
      <c r="CI109" s="78">
        <f>SUM(CI97:CI108)</f>
        <v>0</v>
      </c>
      <c r="CJ109" s="49">
        <f>SUM(CJ97:CJ108)</f>
        <v>0</v>
      </c>
      <c r="CK109" s="79"/>
      <c r="CL109" s="78">
        <f>SUM(CL97:CL108)</f>
        <v>0</v>
      </c>
      <c r="CM109" s="49">
        <f>SUM(CM97:CM108)</f>
        <v>0</v>
      </c>
      <c r="CN109" s="79"/>
      <c r="CO109" s="78">
        <f t="shared" ref="CO109:CP109" si="393">SUM(CO97:CO108)</f>
        <v>0</v>
      </c>
      <c r="CP109" s="49">
        <f t="shared" si="393"/>
        <v>0</v>
      </c>
      <c r="CQ109" s="79"/>
      <c r="CR109" s="78">
        <f>SUM(CR97:CR108)</f>
        <v>0</v>
      </c>
      <c r="CS109" s="49">
        <f>SUM(CS97:CS108)</f>
        <v>0</v>
      </c>
      <c r="CT109" s="79"/>
      <c r="CU109" s="78"/>
      <c r="CV109" s="49"/>
      <c r="CW109" s="79"/>
      <c r="CX109" s="78">
        <f>SUM(CX97:CX108)</f>
        <v>14.59</v>
      </c>
      <c r="CY109" s="49">
        <f>SUM(CY97:CY108)</f>
        <v>3197.83</v>
      </c>
      <c r="CZ109" s="79"/>
      <c r="DA109" s="78">
        <f>SUM(DA97:DA108)</f>
        <v>0</v>
      </c>
      <c r="DB109" s="49">
        <f>SUM(DB97:DB108)</f>
        <v>0</v>
      </c>
      <c r="DC109" s="79"/>
      <c r="DD109" s="78">
        <f>SUM(DD97:DD108)</f>
        <v>1E-3</v>
      </c>
      <c r="DE109" s="49">
        <f>SUM(DE97:DE108)</f>
        <v>0.21</v>
      </c>
      <c r="DF109" s="79"/>
      <c r="DG109" s="78">
        <f>SUM(DG97:DG108)</f>
        <v>0</v>
      </c>
      <c r="DH109" s="49">
        <f>SUM(DH97:DH108)</f>
        <v>0</v>
      </c>
      <c r="DI109" s="79"/>
      <c r="DJ109" s="78">
        <f>SUM(DJ97:DJ108)</f>
        <v>11.617999999999999</v>
      </c>
      <c r="DK109" s="49">
        <f>SUM(DK97:DK108)</f>
        <v>889.44</v>
      </c>
      <c r="DL109" s="79"/>
      <c r="DM109" s="78">
        <f>SUM(DM97:DM108)</f>
        <v>0</v>
      </c>
      <c r="DN109" s="49">
        <f>SUM(DN97:DN108)</f>
        <v>0</v>
      </c>
      <c r="DO109" s="79"/>
      <c r="DP109" s="78">
        <f>SUM(DP97:DP108)</f>
        <v>0</v>
      </c>
      <c r="DQ109" s="49">
        <f>SUM(DQ97:DQ108)</f>
        <v>0</v>
      </c>
      <c r="DR109" s="79"/>
      <c r="DS109" s="78">
        <f>SUM(DS97:DS108)</f>
        <v>126.5</v>
      </c>
      <c r="DT109" s="49">
        <f>SUM(DT97:DT108)</f>
        <v>4919.6799999999994</v>
      </c>
      <c r="DU109" s="79"/>
      <c r="DV109" s="78">
        <f>SUM(DV97:DV108)</f>
        <v>18.229999999999997</v>
      </c>
      <c r="DW109" s="49">
        <f>SUM(DW97:DW108)</f>
        <v>924.82999999999993</v>
      </c>
      <c r="DX109" s="79"/>
      <c r="DY109" s="78">
        <f>SUM(DY97:DY108)</f>
        <v>2E-3</v>
      </c>
      <c r="DZ109" s="49">
        <f>SUM(DZ97:DZ108)</f>
        <v>0.1</v>
      </c>
      <c r="EA109" s="79"/>
      <c r="EB109" s="78">
        <f>SUM(EB97:EB108)</f>
        <v>0</v>
      </c>
      <c r="EC109" s="49">
        <f>SUM(EC97:EC108)</f>
        <v>0</v>
      </c>
      <c r="ED109" s="79"/>
      <c r="EE109" s="78">
        <f>SUM(EE97:EE108)</f>
        <v>0</v>
      </c>
      <c r="EF109" s="49">
        <f>SUM(EF97:EF108)</f>
        <v>0</v>
      </c>
      <c r="EG109" s="79"/>
      <c r="EH109" s="50">
        <f t="shared" si="376"/>
        <v>1283.9059999999997</v>
      </c>
      <c r="EI109" s="51">
        <f t="shared" si="377"/>
        <v>40475.989999999983</v>
      </c>
      <c r="EJ109" s="6"/>
      <c r="EK109" s="9"/>
      <c r="EL109" s="6"/>
      <c r="EM109" s="6"/>
      <c r="EN109" s="6"/>
      <c r="EO109" s="9"/>
      <c r="EP109" s="6"/>
      <c r="EQ109" s="6"/>
      <c r="ER109" s="1"/>
      <c r="ES109" s="2"/>
      <c r="ET109" s="1"/>
      <c r="EU109" s="1"/>
      <c r="EV109" s="1"/>
      <c r="EW109" s="2"/>
      <c r="EX109" s="1"/>
      <c r="EY109" s="1"/>
      <c r="EZ109" s="1"/>
      <c r="FA109" s="2"/>
      <c r="FB109" s="1"/>
      <c r="FC109" s="1"/>
      <c r="FD109" s="1"/>
      <c r="FE109" s="2"/>
      <c r="FF109" s="1"/>
      <c r="FG109" s="1"/>
      <c r="FH109" s="1"/>
      <c r="FI109" s="2"/>
      <c r="FJ109" s="1"/>
      <c r="FK109" s="1"/>
      <c r="FL109" s="1"/>
      <c r="FM109" s="2"/>
      <c r="FN109" s="1"/>
      <c r="FO109" s="1"/>
      <c r="FP109" s="1"/>
      <c r="FQ109" s="2"/>
      <c r="FR109" s="1"/>
      <c r="FS109" s="1"/>
      <c r="FT109" s="1"/>
      <c r="FU109" s="2"/>
      <c r="FV109" s="1"/>
      <c r="FW109" s="1"/>
      <c r="FX109" s="1"/>
      <c r="FY109" s="2"/>
      <c r="FZ109" s="1"/>
      <c r="GA109" s="1"/>
      <c r="GB109" s="1"/>
      <c r="GG109" s="3"/>
      <c r="GL109" s="3"/>
      <c r="GQ109" s="3"/>
      <c r="GV109" s="3"/>
      <c r="HA109" s="3"/>
      <c r="HF109" s="3"/>
      <c r="HK109" s="3"/>
      <c r="HP109" s="3"/>
      <c r="HU109" s="3"/>
      <c r="HZ109" s="3"/>
      <c r="IE109" s="3"/>
      <c r="IJ109" s="3"/>
      <c r="IO109" s="3"/>
      <c r="IT109" s="3"/>
      <c r="IY109" s="3"/>
    </row>
    <row r="110" spans="1:259" x14ac:dyDescent="0.3">
      <c r="A110" s="72">
        <v>2017</v>
      </c>
      <c r="B110" s="73" t="s">
        <v>5</v>
      </c>
      <c r="C110" s="58">
        <v>0</v>
      </c>
      <c r="D110" s="13">
        <v>0</v>
      </c>
      <c r="E110" s="57">
        <v>0</v>
      </c>
      <c r="F110" s="58">
        <v>0</v>
      </c>
      <c r="G110" s="13">
        <v>0</v>
      </c>
      <c r="H110" s="57">
        <v>0</v>
      </c>
      <c r="I110" s="58">
        <v>0</v>
      </c>
      <c r="J110" s="13">
        <v>0</v>
      </c>
      <c r="K110" s="57">
        <v>0</v>
      </c>
      <c r="L110" s="58">
        <v>0</v>
      </c>
      <c r="M110" s="13">
        <v>0</v>
      </c>
      <c r="N110" s="57">
        <v>0</v>
      </c>
      <c r="O110" s="58">
        <v>0</v>
      </c>
      <c r="P110" s="13">
        <v>0</v>
      </c>
      <c r="Q110" s="57">
        <v>0</v>
      </c>
      <c r="R110" s="58">
        <v>11.343999999999999</v>
      </c>
      <c r="S110" s="13">
        <v>449.57</v>
      </c>
      <c r="T110" s="57">
        <f t="shared" ref="T110:T121" si="394">S110/R110*1000</f>
        <v>39630.641748942173</v>
      </c>
      <c r="U110" s="58">
        <v>0</v>
      </c>
      <c r="V110" s="13">
        <v>0</v>
      </c>
      <c r="W110" s="57">
        <v>0</v>
      </c>
      <c r="X110" s="58">
        <v>0</v>
      </c>
      <c r="Y110" s="13">
        <v>0</v>
      </c>
      <c r="Z110" s="57">
        <v>0</v>
      </c>
      <c r="AA110" s="58">
        <v>0</v>
      </c>
      <c r="AB110" s="13">
        <v>0</v>
      </c>
      <c r="AC110" s="57">
        <v>0</v>
      </c>
      <c r="AD110" s="58">
        <v>0</v>
      </c>
      <c r="AE110" s="13">
        <v>0</v>
      </c>
      <c r="AF110" s="57">
        <f t="shared" ref="AF110:AF121" si="395">IF(AD110=0,0,AE110/AD110*1000)</f>
        <v>0</v>
      </c>
      <c r="AG110" s="58">
        <v>0</v>
      </c>
      <c r="AH110" s="13">
        <v>0</v>
      </c>
      <c r="AI110" s="57">
        <v>0</v>
      </c>
      <c r="AJ110" s="58">
        <v>1.5249999999999999</v>
      </c>
      <c r="AK110" s="13">
        <v>2.23</v>
      </c>
      <c r="AL110" s="57">
        <f t="shared" ref="AL110:AL121" si="396">AK110/AJ110*1000</f>
        <v>1462.295081967213</v>
      </c>
      <c r="AM110" s="58">
        <v>0</v>
      </c>
      <c r="AN110" s="13">
        <v>0</v>
      </c>
      <c r="AO110" s="57">
        <v>0</v>
      </c>
      <c r="AP110" s="58">
        <v>0</v>
      </c>
      <c r="AQ110" s="13">
        <v>0</v>
      </c>
      <c r="AR110" s="57">
        <v>0</v>
      </c>
      <c r="AS110" s="58">
        <v>19.504000000000001</v>
      </c>
      <c r="AT110" s="13">
        <v>352.09</v>
      </c>
      <c r="AU110" s="57">
        <f t="shared" ref="AU110:AU121" si="397">AT110/AS110*1000</f>
        <v>18052.194421657096</v>
      </c>
      <c r="AV110" s="58">
        <v>0</v>
      </c>
      <c r="AW110" s="13">
        <v>0</v>
      </c>
      <c r="AX110" s="57">
        <v>0</v>
      </c>
      <c r="AY110" s="58">
        <v>0</v>
      </c>
      <c r="AZ110" s="13">
        <v>0</v>
      </c>
      <c r="BA110" s="57">
        <v>0</v>
      </c>
      <c r="BB110" s="58">
        <v>0</v>
      </c>
      <c r="BC110" s="13">
        <v>0</v>
      </c>
      <c r="BD110" s="57">
        <v>0</v>
      </c>
      <c r="BE110" s="58">
        <v>0</v>
      </c>
      <c r="BF110" s="13">
        <v>0</v>
      </c>
      <c r="BG110" s="57">
        <v>0</v>
      </c>
      <c r="BH110" s="58">
        <v>0</v>
      </c>
      <c r="BI110" s="13">
        <v>0</v>
      </c>
      <c r="BJ110" s="57">
        <f t="shared" ref="BJ110:BJ121" si="398">IF(BH110=0,0,BI110/BH110*1000)</f>
        <v>0</v>
      </c>
      <c r="BK110" s="58">
        <v>0</v>
      </c>
      <c r="BL110" s="13">
        <v>0</v>
      </c>
      <c r="BM110" s="57">
        <v>0</v>
      </c>
      <c r="BN110" s="58">
        <v>0</v>
      </c>
      <c r="BO110" s="13">
        <v>0</v>
      </c>
      <c r="BP110" s="57">
        <v>0</v>
      </c>
      <c r="BQ110" s="58">
        <v>0</v>
      </c>
      <c r="BR110" s="13">
        <v>0</v>
      </c>
      <c r="BS110" s="57">
        <f t="shared" ref="BS110:BS121" si="399">IF(BQ110=0,0,BR110/BQ110*1000)</f>
        <v>0</v>
      </c>
      <c r="BT110" s="58">
        <v>0</v>
      </c>
      <c r="BU110" s="13">
        <v>0</v>
      </c>
      <c r="BV110" s="57">
        <v>0</v>
      </c>
      <c r="BW110" s="58">
        <v>0</v>
      </c>
      <c r="BX110" s="13">
        <v>0</v>
      </c>
      <c r="BY110" s="57">
        <v>0</v>
      </c>
      <c r="BZ110" s="58">
        <v>0.501</v>
      </c>
      <c r="CA110" s="13">
        <v>1.71</v>
      </c>
      <c r="CB110" s="57">
        <f t="shared" ref="CB110:CB121" si="400">CA110/BZ110*1000</f>
        <v>3413.1736526946106</v>
      </c>
      <c r="CC110" s="58">
        <v>0</v>
      </c>
      <c r="CD110" s="13">
        <v>0</v>
      </c>
      <c r="CE110" s="57">
        <v>0</v>
      </c>
      <c r="CF110" s="58">
        <v>0</v>
      </c>
      <c r="CG110" s="13">
        <v>0</v>
      </c>
      <c r="CH110" s="57">
        <v>0</v>
      </c>
      <c r="CI110" s="58">
        <v>0</v>
      </c>
      <c r="CJ110" s="13">
        <v>0</v>
      </c>
      <c r="CK110" s="57">
        <v>0</v>
      </c>
      <c r="CL110" s="58">
        <v>0</v>
      </c>
      <c r="CM110" s="13">
        <v>0</v>
      </c>
      <c r="CN110" s="57">
        <v>0</v>
      </c>
      <c r="CO110" s="58">
        <v>0</v>
      </c>
      <c r="CP110" s="13">
        <v>0</v>
      </c>
      <c r="CQ110" s="57">
        <f t="shared" ref="CQ110:CQ121" si="401">IF(CO110=0,0,CP110/CO110*1000)</f>
        <v>0</v>
      </c>
      <c r="CR110" s="58">
        <v>0</v>
      </c>
      <c r="CS110" s="13">
        <v>0</v>
      </c>
      <c r="CT110" s="57">
        <v>0</v>
      </c>
      <c r="CU110" s="58"/>
      <c r="CV110" s="13"/>
      <c r="CW110" s="57"/>
      <c r="CX110" s="58">
        <v>0</v>
      </c>
      <c r="CY110" s="13">
        <v>0</v>
      </c>
      <c r="CZ110" s="57">
        <v>0</v>
      </c>
      <c r="DA110" s="58">
        <v>0</v>
      </c>
      <c r="DB110" s="13">
        <v>0</v>
      </c>
      <c r="DC110" s="57">
        <v>0</v>
      </c>
      <c r="DD110" s="58">
        <v>0</v>
      </c>
      <c r="DE110" s="13">
        <v>0</v>
      </c>
      <c r="DF110" s="57">
        <v>0</v>
      </c>
      <c r="DG110" s="58">
        <v>0</v>
      </c>
      <c r="DH110" s="13">
        <v>0</v>
      </c>
      <c r="DI110" s="57">
        <v>0</v>
      </c>
      <c r="DJ110" s="58">
        <v>0</v>
      </c>
      <c r="DK110" s="13">
        <v>0</v>
      </c>
      <c r="DL110" s="57">
        <v>0</v>
      </c>
      <c r="DM110" s="58">
        <v>0</v>
      </c>
      <c r="DN110" s="13">
        <v>0</v>
      </c>
      <c r="DO110" s="57">
        <v>0</v>
      </c>
      <c r="DP110" s="58">
        <v>0</v>
      </c>
      <c r="DQ110" s="13">
        <v>0</v>
      </c>
      <c r="DR110" s="57">
        <v>0</v>
      </c>
      <c r="DS110" s="58">
        <v>16</v>
      </c>
      <c r="DT110" s="13">
        <v>656.31</v>
      </c>
      <c r="DU110" s="57">
        <f t="shared" ref="DU110:DU120" si="402">DT110/DS110*1000</f>
        <v>41019.375</v>
      </c>
      <c r="DV110" s="58">
        <v>0</v>
      </c>
      <c r="DW110" s="13">
        <v>0</v>
      </c>
      <c r="DX110" s="57">
        <v>0</v>
      </c>
      <c r="DY110" s="58">
        <v>0</v>
      </c>
      <c r="DZ110" s="13">
        <v>0</v>
      </c>
      <c r="EA110" s="57">
        <v>0</v>
      </c>
      <c r="EB110" s="58">
        <v>0</v>
      </c>
      <c r="EC110" s="13">
        <v>0</v>
      </c>
      <c r="ED110" s="57">
        <v>0</v>
      </c>
      <c r="EE110" s="58">
        <v>0</v>
      </c>
      <c r="EF110" s="13">
        <v>0</v>
      </c>
      <c r="EG110" s="57">
        <v>0</v>
      </c>
      <c r="EH110" s="11">
        <f t="shared" ref="EH110:EH135" si="403">C110+F110+O110+R110+U110+X110+AG110+AJ110+AP110+AS110+AV110+AY110+BB110+BK110+BW110+BZ110+CC110+CI110+CR110+CX110+DD110+DJ110+DM110+DP110+DS110+DV110+EE110+BE110+DG110+I110+BT110+BN110+CF110+DY110+L110+AM110+CL110</f>
        <v>48.874000000000002</v>
      </c>
      <c r="EI110" s="17">
        <f t="shared" ref="EI110:EI135" si="404">D110+G110+P110+S110+V110+Y110+AH110+AK110+AQ110+AT110+AW110+AZ110+BC110+BL110+BX110+CA110+CD110+CJ110+CS110+CY110+DE110+DK110+DN110+DQ110+DT110+DW110+EF110+BF110+DH110+J110+BU110+BO110+CG110+DZ110+M110+AN110+CM110</f>
        <v>1461.9099999999999</v>
      </c>
      <c r="EJ110" s="6"/>
      <c r="EK110" s="9"/>
      <c r="EL110" s="6"/>
      <c r="EM110" s="6"/>
      <c r="EN110" s="6"/>
      <c r="EO110" s="9"/>
      <c r="EP110" s="6"/>
      <c r="EQ110" s="6"/>
      <c r="ER110" s="1"/>
      <c r="ES110" s="2"/>
      <c r="ET110" s="1"/>
      <c r="EU110" s="1"/>
      <c r="EV110" s="1"/>
      <c r="EW110" s="2"/>
      <c r="EX110" s="1"/>
      <c r="EY110" s="1"/>
      <c r="EZ110" s="1"/>
      <c r="FA110" s="2"/>
      <c r="FB110" s="1"/>
      <c r="FC110" s="1"/>
      <c r="FD110" s="1"/>
      <c r="FE110" s="2"/>
      <c r="FF110" s="1"/>
      <c r="FG110" s="1"/>
      <c r="FH110" s="1"/>
      <c r="FI110" s="2"/>
      <c r="FJ110" s="1"/>
      <c r="FK110" s="1"/>
      <c r="FL110" s="1"/>
      <c r="FM110" s="2"/>
      <c r="FN110" s="1"/>
      <c r="FO110" s="1"/>
      <c r="FP110" s="1"/>
      <c r="FQ110" s="2"/>
      <c r="FR110" s="1"/>
      <c r="FS110" s="1"/>
      <c r="FT110" s="1"/>
      <c r="FU110" s="2"/>
      <c r="FV110" s="1"/>
      <c r="FW110" s="1"/>
      <c r="FX110" s="1"/>
      <c r="FY110" s="2"/>
      <c r="FZ110" s="1"/>
      <c r="GA110" s="1"/>
      <c r="GB110" s="1"/>
    </row>
    <row r="111" spans="1:259" x14ac:dyDescent="0.3">
      <c r="A111" s="72">
        <v>2017</v>
      </c>
      <c r="B111" s="73" t="s">
        <v>6</v>
      </c>
      <c r="C111" s="58">
        <v>265.06</v>
      </c>
      <c r="D111" s="13">
        <v>6561.86</v>
      </c>
      <c r="E111" s="57">
        <f t="shared" ref="E111:E120" si="405">D111/C111*1000</f>
        <v>24756.130687391531</v>
      </c>
      <c r="F111" s="58">
        <v>0</v>
      </c>
      <c r="G111" s="13">
        <v>0</v>
      </c>
      <c r="H111" s="57">
        <v>0</v>
      </c>
      <c r="I111" s="58">
        <v>0</v>
      </c>
      <c r="J111" s="13">
        <v>0</v>
      </c>
      <c r="K111" s="57">
        <v>0</v>
      </c>
      <c r="L111" s="58">
        <v>0</v>
      </c>
      <c r="M111" s="13">
        <v>0</v>
      </c>
      <c r="N111" s="57">
        <v>0</v>
      </c>
      <c r="O111" s="58">
        <v>1</v>
      </c>
      <c r="P111" s="13">
        <v>33.43</v>
      </c>
      <c r="Q111" s="57">
        <f t="shared" ref="Q111" si="406">P111/O111*1000</f>
        <v>33430</v>
      </c>
      <c r="R111" s="58">
        <v>12.56</v>
      </c>
      <c r="S111" s="13">
        <v>453.1</v>
      </c>
      <c r="T111" s="57">
        <f t="shared" si="394"/>
        <v>36074.840764331217</v>
      </c>
      <c r="U111" s="58">
        <v>0</v>
      </c>
      <c r="V111" s="13">
        <v>0</v>
      </c>
      <c r="W111" s="57">
        <v>0</v>
      </c>
      <c r="X111" s="58">
        <v>0</v>
      </c>
      <c r="Y111" s="13">
        <v>0</v>
      </c>
      <c r="Z111" s="57">
        <v>0</v>
      </c>
      <c r="AA111" s="58">
        <v>0</v>
      </c>
      <c r="AB111" s="13">
        <v>0</v>
      </c>
      <c r="AC111" s="57">
        <v>0</v>
      </c>
      <c r="AD111" s="58">
        <v>0</v>
      </c>
      <c r="AE111" s="13">
        <v>0</v>
      </c>
      <c r="AF111" s="57">
        <f t="shared" si="395"/>
        <v>0</v>
      </c>
      <c r="AG111" s="58">
        <v>0</v>
      </c>
      <c r="AH111" s="13">
        <v>0</v>
      </c>
      <c r="AI111" s="57">
        <v>0</v>
      </c>
      <c r="AJ111" s="58">
        <v>0.26800000000000002</v>
      </c>
      <c r="AK111" s="13">
        <v>0.14000000000000001</v>
      </c>
      <c r="AL111" s="57">
        <f t="shared" si="396"/>
        <v>522.38805970149258</v>
      </c>
      <c r="AM111" s="58">
        <v>0</v>
      </c>
      <c r="AN111" s="13">
        <v>0</v>
      </c>
      <c r="AO111" s="57">
        <v>0</v>
      </c>
      <c r="AP111" s="58">
        <v>0</v>
      </c>
      <c r="AQ111" s="13">
        <v>0</v>
      </c>
      <c r="AR111" s="57">
        <v>0</v>
      </c>
      <c r="AS111" s="58">
        <v>342</v>
      </c>
      <c r="AT111" s="13">
        <v>6236.53</v>
      </c>
      <c r="AU111" s="57">
        <f t="shared" si="397"/>
        <v>18235.46783625731</v>
      </c>
      <c r="AV111" s="58">
        <v>0</v>
      </c>
      <c r="AW111" s="13">
        <v>0</v>
      </c>
      <c r="AX111" s="57">
        <v>0</v>
      </c>
      <c r="AY111" s="58">
        <v>0</v>
      </c>
      <c r="AZ111" s="13">
        <v>0</v>
      </c>
      <c r="BA111" s="57">
        <v>0</v>
      </c>
      <c r="BB111" s="58">
        <v>0</v>
      </c>
      <c r="BC111" s="13">
        <v>0</v>
      </c>
      <c r="BD111" s="57">
        <v>0</v>
      </c>
      <c r="BE111" s="58">
        <v>0</v>
      </c>
      <c r="BF111" s="13">
        <v>0</v>
      </c>
      <c r="BG111" s="57">
        <v>0</v>
      </c>
      <c r="BH111" s="58">
        <v>0</v>
      </c>
      <c r="BI111" s="13">
        <v>0</v>
      </c>
      <c r="BJ111" s="57">
        <f t="shared" si="398"/>
        <v>0</v>
      </c>
      <c r="BK111" s="58">
        <v>0</v>
      </c>
      <c r="BL111" s="13">
        <v>0</v>
      </c>
      <c r="BM111" s="57">
        <v>0</v>
      </c>
      <c r="BN111" s="58">
        <v>0</v>
      </c>
      <c r="BO111" s="13">
        <v>0</v>
      </c>
      <c r="BP111" s="57">
        <v>0</v>
      </c>
      <c r="BQ111" s="58">
        <v>0</v>
      </c>
      <c r="BR111" s="13">
        <v>0</v>
      </c>
      <c r="BS111" s="57">
        <f t="shared" si="399"/>
        <v>0</v>
      </c>
      <c r="BT111" s="58">
        <v>0</v>
      </c>
      <c r="BU111" s="13">
        <v>0</v>
      </c>
      <c r="BV111" s="57">
        <v>0</v>
      </c>
      <c r="BW111" s="58">
        <v>0</v>
      </c>
      <c r="BX111" s="13">
        <v>0</v>
      </c>
      <c r="BY111" s="57">
        <v>0</v>
      </c>
      <c r="BZ111" s="58">
        <v>0</v>
      </c>
      <c r="CA111" s="13">
        <v>0</v>
      </c>
      <c r="CB111" s="57">
        <v>0</v>
      </c>
      <c r="CC111" s="58">
        <v>0</v>
      </c>
      <c r="CD111" s="13">
        <v>0</v>
      </c>
      <c r="CE111" s="57">
        <v>0</v>
      </c>
      <c r="CF111" s="58">
        <v>0</v>
      </c>
      <c r="CG111" s="13">
        <v>0</v>
      </c>
      <c r="CH111" s="57">
        <v>0</v>
      </c>
      <c r="CI111" s="58">
        <v>0</v>
      </c>
      <c r="CJ111" s="13">
        <v>0</v>
      </c>
      <c r="CK111" s="57">
        <v>0</v>
      </c>
      <c r="CL111" s="58">
        <v>0</v>
      </c>
      <c r="CM111" s="13">
        <v>0</v>
      </c>
      <c r="CN111" s="57">
        <v>0</v>
      </c>
      <c r="CO111" s="58">
        <v>0</v>
      </c>
      <c r="CP111" s="13">
        <v>0</v>
      </c>
      <c r="CQ111" s="57">
        <f t="shared" si="401"/>
        <v>0</v>
      </c>
      <c r="CR111" s="58">
        <v>0</v>
      </c>
      <c r="CS111" s="13">
        <v>0</v>
      </c>
      <c r="CT111" s="57">
        <v>0</v>
      </c>
      <c r="CU111" s="58"/>
      <c r="CV111" s="13"/>
      <c r="CW111" s="57"/>
      <c r="CX111" s="58">
        <v>0</v>
      </c>
      <c r="CY111" s="13">
        <v>0</v>
      </c>
      <c r="CZ111" s="57">
        <v>0</v>
      </c>
      <c r="DA111" s="58">
        <v>0</v>
      </c>
      <c r="DB111" s="13">
        <v>0</v>
      </c>
      <c r="DC111" s="57">
        <v>0</v>
      </c>
      <c r="DD111" s="58">
        <v>0</v>
      </c>
      <c r="DE111" s="13">
        <v>0</v>
      </c>
      <c r="DF111" s="57">
        <v>0</v>
      </c>
      <c r="DG111" s="58">
        <v>0</v>
      </c>
      <c r="DH111" s="13">
        <v>0</v>
      </c>
      <c r="DI111" s="57">
        <v>0</v>
      </c>
      <c r="DJ111" s="58">
        <v>0</v>
      </c>
      <c r="DK111" s="13">
        <v>0</v>
      </c>
      <c r="DL111" s="57">
        <v>0</v>
      </c>
      <c r="DM111" s="58">
        <v>0</v>
      </c>
      <c r="DN111" s="13">
        <v>0</v>
      </c>
      <c r="DO111" s="57">
        <v>0</v>
      </c>
      <c r="DP111" s="58">
        <v>0</v>
      </c>
      <c r="DQ111" s="13">
        <v>0</v>
      </c>
      <c r="DR111" s="57">
        <v>0</v>
      </c>
      <c r="DS111" s="58">
        <v>0</v>
      </c>
      <c r="DT111" s="13">
        <v>0</v>
      </c>
      <c r="DU111" s="57">
        <v>0</v>
      </c>
      <c r="DV111" s="58">
        <v>0</v>
      </c>
      <c r="DW111" s="13">
        <v>0</v>
      </c>
      <c r="DX111" s="57">
        <v>0</v>
      </c>
      <c r="DY111" s="58">
        <v>0</v>
      </c>
      <c r="DZ111" s="13">
        <v>0</v>
      </c>
      <c r="EA111" s="57">
        <v>0</v>
      </c>
      <c r="EB111" s="58">
        <v>0</v>
      </c>
      <c r="EC111" s="13">
        <v>0</v>
      </c>
      <c r="ED111" s="57">
        <v>0</v>
      </c>
      <c r="EE111" s="58">
        <v>0</v>
      </c>
      <c r="EF111" s="13">
        <v>0</v>
      </c>
      <c r="EG111" s="57">
        <v>0</v>
      </c>
      <c r="EH111" s="11">
        <f t="shared" si="403"/>
        <v>620.88799999999992</v>
      </c>
      <c r="EI111" s="17">
        <f t="shared" si="404"/>
        <v>13285.060000000001</v>
      </c>
      <c r="EJ111" s="6"/>
      <c r="EK111" s="9"/>
      <c r="EL111" s="6"/>
      <c r="EM111" s="6"/>
      <c r="EN111" s="6"/>
      <c r="EO111" s="9"/>
      <c r="EP111" s="6"/>
      <c r="EQ111" s="6"/>
      <c r="ER111" s="1"/>
      <c r="ES111" s="2"/>
      <c r="ET111" s="1"/>
      <c r="EU111" s="1"/>
      <c r="EV111" s="1"/>
      <c r="EW111" s="2"/>
      <c r="EX111" s="1"/>
      <c r="EY111" s="1"/>
      <c r="EZ111" s="1"/>
      <c r="FA111" s="2"/>
      <c r="FB111" s="1"/>
      <c r="FC111" s="1"/>
      <c r="FD111" s="1"/>
      <c r="FE111" s="2"/>
      <c r="FF111" s="1"/>
      <c r="FG111" s="1"/>
      <c r="FH111" s="1"/>
      <c r="FI111" s="2"/>
      <c r="FJ111" s="1"/>
      <c r="FK111" s="1"/>
      <c r="FL111" s="1"/>
      <c r="FM111" s="2"/>
      <c r="FN111" s="1"/>
      <c r="FO111" s="1"/>
      <c r="FP111" s="1"/>
      <c r="FQ111" s="2"/>
      <c r="FR111" s="1"/>
      <c r="FS111" s="1"/>
      <c r="FT111" s="1"/>
      <c r="FU111" s="2"/>
      <c r="FV111" s="1"/>
      <c r="FW111" s="1"/>
      <c r="FX111" s="1"/>
      <c r="FY111" s="2"/>
      <c r="FZ111" s="1"/>
      <c r="GA111" s="1"/>
      <c r="GB111" s="1"/>
    </row>
    <row r="112" spans="1:259" x14ac:dyDescent="0.3">
      <c r="A112" s="72">
        <v>2017</v>
      </c>
      <c r="B112" s="73" t="s">
        <v>7</v>
      </c>
      <c r="C112" s="58">
        <v>190.06</v>
      </c>
      <c r="D112" s="13">
        <v>4958.62</v>
      </c>
      <c r="E112" s="57">
        <f t="shared" si="405"/>
        <v>26089.761128064823</v>
      </c>
      <c r="F112" s="58">
        <v>0</v>
      </c>
      <c r="G112" s="13">
        <v>0</v>
      </c>
      <c r="H112" s="57">
        <v>0</v>
      </c>
      <c r="I112" s="58">
        <v>0</v>
      </c>
      <c r="J112" s="13">
        <v>0</v>
      </c>
      <c r="K112" s="57">
        <v>0</v>
      </c>
      <c r="L112" s="58">
        <v>6.5</v>
      </c>
      <c r="M112" s="13">
        <v>173.15</v>
      </c>
      <c r="N112" s="57">
        <f t="shared" ref="N112" si="407">M112/L112*1000</f>
        <v>26638.461538461539</v>
      </c>
      <c r="O112" s="58">
        <v>0</v>
      </c>
      <c r="P112" s="13">
        <v>0</v>
      </c>
      <c r="Q112" s="57">
        <v>0</v>
      </c>
      <c r="R112" s="58">
        <v>3.0470000000000002</v>
      </c>
      <c r="S112" s="13">
        <v>52.28</v>
      </c>
      <c r="T112" s="57">
        <f t="shared" si="394"/>
        <v>17157.860190351166</v>
      </c>
      <c r="U112" s="58">
        <v>0</v>
      </c>
      <c r="V112" s="13">
        <v>0</v>
      </c>
      <c r="W112" s="57">
        <v>0</v>
      </c>
      <c r="X112" s="58">
        <v>0</v>
      </c>
      <c r="Y112" s="13">
        <v>0</v>
      </c>
      <c r="Z112" s="57">
        <v>0</v>
      </c>
      <c r="AA112" s="58">
        <v>0</v>
      </c>
      <c r="AB112" s="13">
        <v>0</v>
      </c>
      <c r="AC112" s="57">
        <v>0</v>
      </c>
      <c r="AD112" s="58">
        <v>0</v>
      </c>
      <c r="AE112" s="13">
        <v>0</v>
      </c>
      <c r="AF112" s="57">
        <f t="shared" si="395"/>
        <v>0</v>
      </c>
      <c r="AG112" s="58">
        <v>2.3E-2</v>
      </c>
      <c r="AH112" s="13">
        <v>4.78</v>
      </c>
      <c r="AI112" s="57">
        <f t="shared" ref="AI112:AI120" si="408">AH112/AG112*1000</f>
        <v>207826.08695652176</v>
      </c>
      <c r="AJ112" s="58">
        <v>0.28799999999999998</v>
      </c>
      <c r="AK112" s="13">
        <v>0.35</v>
      </c>
      <c r="AL112" s="57">
        <f t="shared" si="396"/>
        <v>1215.2777777777778</v>
      </c>
      <c r="AM112" s="58">
        <v>0</v>
      </c>
      <c r="AN112" s="13">
        <v>0</v>
      </c>
      <c r="AO112" s="57">
        <v>0</v>
      </c>
      <c r="AP112" s="58">
        <v>0</v>
      </c>
      <c r="AQ112" s="13">
        <v>0</v>
      </c>
      <c r="AR112" s="57">
        <v>0</v>
      </c>
      <c r="AS112" s="58">
        <v>570.93399999999997</v>
      </c>
      <c r="AT112" s="13">
        <v>10249.540000000001</v>
      </c>
      <c r="AU112" s="57">
        <f t="shared" si="397"/>
        <v>17952.232657364952</v>
      </c>
      <c r="AV112" s="58">
        <v>0</v>
      </c>
      <c r="AW112" s="13">
        <v>0</v>
      </c>
      <c r="AX112" s="57">
        <v>0</v>
      </c>
      <c r="AY112" s="58">
        <v>0</v>
      </c>
      <c r="AZ112" s="13">
        <v>0</v>
      </c>
      <c r="BA112" s="57">
        <v>0</v>
      </c>
      <c r="BB112" s="58">
        <v>0</v>
      </c>
      <c r="BC112" s="13">
        <v>0</v>
      </c>
      <c r="BD112" s="57">
        <v>0</v>
      </c>
      <c r="BE112" s="58">
        <v>0</v>
      </c>
      <c r="BF112" s="13">
        <v>0</v>
      </c>
      <c r="BG112" s="57">
        <v>0</v>
      </c>
      <c r="BH112" s="58">
        <v>0</v>
      </c>
      <c r="BI112" s="13">
        <v>0</v>
      </c>
      <c r="BJ112" s="57">
        <f t="shared" si="398"/>
        <v>0</v>
      </c>
      <c r="BK112" s="58">
        <v>0</v>
      </c>
      <c r="BL112" s="13">
        <v>0</v>
      </c>
      <c r="BM112" s="57">
        <v>0</v>
      </c>
      <c r="BN112" s="58">
        <v>0</v>
      </c>
      <c r="BO112" s="13">
        <v>0</v>
      </c>
      <c r="BP112" s="57">
        <v>0</v>
      </c>
      <c r="BQ112" s="58">
        <v>0</v>
      </c>
      <c r="BR112" s="13">
        <v>0</v>
      </c>
      <c r="BS112" s="57">
        <f t="shared" si="399"/>
        <v>0</v>
      </c>
      <c r="BT112" s="58">
        <v>0</v>
      </c>
      <c r="BU112" s="13">
        <v>0</v>
      </c>
      <c r="BV112" s="57">
        <v>0</v>
      </c>
      <c r="BW112" s="58">
        <v>0</v>
      </c>
      <c r="BX112" s="13">
        <v>0</v>
      </c>
      <c r="BY112" s="57">
        <v>0</v>
      </c>
      <c r="BZ112" s="58">
        <v>0.16400000000000001</v>
      </c>
      <c r="CA112" s="13">
        <v>0.3</v>
      </c>
      <c r="CB112" s="57">
        <f t="shared" si="400"/>
        <v>1829.2682926829266</v>
      </c>
      <c r="CC112" s="58">
        <v>0</v>
      </c>
      <c r="CD112" s="13">
        <v>0</v>
      </c>
      <c r="CE112" s="57">
        <v>0</v>
      </c>
      <c r="CF112" s="58">
        <v>3.6999999999999998E-2</v>
      </c>
      <c r="CG112" s="13">
        <v>1.67</v>
      </c>
      <c r="CH112" s="57">
        <f t="shared" ref="CH112:CH120" si="409">CG112/CF112*1000</f>
        <v>45135.13513513514</v>
      </c>
      <c r="CI112" s="58">
        <v>0</v>
      </c>
      <c r="CJ112" s="13">
        <v>0</v>
      </c>
      <c r="CK112" s="57">
        <v>0</v>
      </c>
      <c r="CL112" s="58">
        <v>0</v>
      </c>
      <c r="CM112" s="13">
        <v>0</v>
      </c>
      <c r="CN112" s="57">
        <v>0</v>
      </c>
      <c r="CO112" s="58">
        <v>0</v>
      </c>
      <c r="CP112" s="13">
        <v>0</v>
      </c>
      <c r="CQ112" s="57">
        <f t="shared" si="401"/>
        <v>0</v>
      </c>
      <c r="CR112" s="58">
        <v>0</v>
      </c>
      <c r="CS112" s="13">
        <v>0</v>
      </c>
      <c r="CT112" s="57">
        <v>0</v>
      </c>
      <c r="CU112" s="58"/>
      <c r="CV112" s="13"/>
      <c r="CW112" s="57"/>
      <c r="CX112" s="58">
        <v>0</v>
      </c>
      <c r="CY112" s="13">
        <v>0</v>
      </c>
      <c r="CZ112" s="57">
        <v>0</v>
      </c>
      <c r="DA112" s="58">
        <v>0</v>
      </c>
      <c r="DB112" s="13">
        <v>0</v>
      </c>
      <c r="DC112" s="57">
        <v>0</v>
      </c>
      <c r="DD112" s="58">
        <v>0</v>
      </c>
      <c r="DE112" s="13">
        <v>0</v>
      </c>
      <c r="DF112" s="57">
        <v>0</v>
      </c>
      <c r="DG112" s="58">
        <v>0</v>
      </c>
      <c r="DH112" s="13">
        <v>0</v>
      </c>
      <c r="DI112" s="57">
        <v>0</v>
      </c>
      <c r="DJ112" s="58">
        <v>0</v>
      </c>
      <c r="DK112" s="13">
        <v>0</v>
      </c>
      <c r="DL112" s="57">
        <v>0</v>
      </c>
      <c r="DM112" s="58">
        <v>0</v>
      </c>
      <c r="DN112" s="13">
        <v>0</v>
      </c>
      <c r="DO112" s="57">
        <v>0</v>
      </c>
      <c r="DP112" s="58">
        <v>0</v>
      </c>
      <c r="DQ112" s="13">
        <v>0</v>
      </c>
      <c r="DR112" s="57">
        <v>0</v>
      </c>
      <c r="DS112" s="58">
        <v>0</v>
      </c>
      <c r="DT112" s="13">
        <v>0</v>
      </c>
      <c r="DU112" s="57">
        <v>0</v>
      </c>
      <c r="DV112" s="58">
        <v>11.007</v>
      </c>
      <c r="DW112" s="13">
        <v>500.95</v>
      </c>
      <c r="DX112" s="57">
        <f t="shared" ref="DX112:DX113" si="410">DW112/DV112*1000</f>
        <v>45511.946942854549</v>
      </c>
      <c r="DY112" s="58">
        <v>0</v>
      </c>
      <c r="DZ112" s="13">
        <v>0</v>
      </c>
      <c r="EA112" s="57">
        <v>0</v>
      </c>
      <c r="EB112" s="58">
        <v>0</v>
      </c>
      <c r="EC112" s="13">
        <v>0</v>
      </c>
      <c r="ED112" s="57">
        <v>0</v>
      </c>
      <c r="EE112" s="58">
        <v>0</v>
      </c>
      <c r="EF112" s="13">
        <v>0</v>
      </c>
      <c r="EG112" s="57">
        <v>0</v>
      </c>
      <c r="EH112" s="11">
        <f t="shared" si="403"/>
        <v>782.06</v>
      </c>
      <c r="EI112" s="17">
        <f t="shared" si="404"/>
        <v>15941.64</v>
      </c>
      <c r="EJ112" s="6"/>
      <c r="EK112" s="9"/>
      <c r="EL112" s="6"/>
      <c r="EM112" s="6"/>
      <c r="EN112" s="6"/>
      <c r="EO112" s="9"/>
      <c r="EP112" s="6"/>
      <c r="EQ112" s="6"/>
      <c r="ER112" s="1"/>
      <c r="ES112" s="2"/>
      <c r="ET112" s="1"/>
      <c r="EU112" s="1"/>
      <c r="EV112" s="1"/>
      <c r="EW112" s="2"/>
      <c r="EX112" s="1"/>
      <c r="EY112" s="1"/>
      <c r="EZ112" s="1"/>
      <c r="FA112" s="2"/>
      <c r="FB112" s="1"/>
      <c r="FC112" s="1"/>
      <c r="FD112" s="1"/>
      <c r="FE112" s="2"/>
      <c r="FF112" s="1"/>
      <c r="FG112" s="1"/>
      <c r="FH112" s="1"/>
      <c r="FI112" s="2"/>
      <c r="FJ112" s="1"/>
      <c r="FK112" s="1"/>
      <c r="FL112" s="1"/>
      <c r="FM112" s="2"/>
      <c r="FN112" s="1"/>
      <c r="FO112" s="1"/>
      <c r="FP112" s="1"/>
      <c r="FQ112" s="2"/>
      <c r="FR112" s="1"/>
      <c r="FS112" s="1"/>
      <c r="FT112" s="1"/>
      <c r="FU112" s="2"/>
      <c r="FV112" s="1"/>
      <c r="FW112" s="1"/>
      <c r="FX112" s="1"/>
      <c r="FY112" s="2"/>
      <c r="FZ112" s="1"/>
      <c r="GA112" s="1"/>
      <c r="GB112" s="1"/>
    </row>
    <row r="113" spans="1:259" x14ac:dyDescent="0.3">
      <c r="A113" s="72">
        <v>2017</v>
      </c>
      <c r="B113" s="73" t="s">
        <v>8</v>
      </c>
      <c r="C113" s="58">
        <v>20</v>
      </c>
      <c r="D113" s="13">
        <v>1175.1500000000001</v>
      </c>
      <c r="E113" s="57">
        <f t="shared" si="405"/>
        <v>58757.500000000007</v>
      </c>
      <c r="F113" s="58">
        <v>0</v>
      </c>
      <c r="G113" s="13">
        <v>0</v>
      </c>
      <c r="H113" s="57">
        <v>0</v>
      </c>
      <c r="I113" s="58">
        <v>0</v>
      </c>
      <c r="J113" s="13">
        <v>0</v>
      </c>
      <c r="K113" s="57">
        <v>0</v>
      </c>
      <c r="L113" s="58">
        <v>0</v>
      </c>
      <c r="M113" s="13">
        <v>0</v>
      </c>
      <c r="N113" s="57">
        <v>0</v>
      </c>
      <c r="O113" s="58">
        <v>0</v>
      </c>
      <c r="P113" s="13">
        <v>0</v>
      </c>
      <c r="Q113" s="57">
        <v>0</v>
      </c>
      <c r="R113" s="58">
        <v>7.2709999999999999</v>
      </c>
      <c r="S113" s="13">
        <v>155.96</v>
      </c>
      <c r="T113" s="57">
        <f t="shared" si="394"/>
        <v>21449.59427864118</v>
      </c>
      <c r="U113" s="58">
        <v>0</v>
      </c>
      <c r="V113" s="13">
        <v>0</v>
      </c>
      <c r="W113" s="57">
        <v>0</v>
      </c>
      <c r="X113" s="58">
        <v>0</v>
      </c>
      <c r="Y113" s="13">
        <v>0</v>
      </c>
      <c r="Z113" s="57">
        <v>0</v>
      </c>
      <c r="AA113" s="58">
        <v>0</v>
      </c>
      <c r="AB113" s="13">
        <v>0</v>
      </c>
      <c r="AC113" s="57">
        <v>0</v>
      </c>
      <c r="AD113" s="58">
        <v>0</v>
      </c>
      <c r="AE113" s="13">
        <v>0</v>
      </c>
      <c r="AF113" s="57">
        <f t="shared" si="395"/>
        <v>0</v>
      </c>
      <c r="AG113" s="58">
        <v>0</v>
      </c>
      <c r="AH113" s="13">
        <v>0</v>
      </c>
      <c r="AI113" s="57">
        <v>0</v>
      </c>
      <c r="AJ113" s="58">
        <v>1.5649999999999999</v>
      </c>
      <c r="AK113" s="13">
        <v>2.93</v>
      </c>
      <c r="AL113" s="57">
        <f t="shared" si="396"/>
        <v>1872.2044728434505</v>
      </c>
      <c r="AM113" s="58">
        <v>0</v>
      </c>
      <c r="AN113" s="13">
        <v>0</v>
      </c>
      <c r="AO113" s="57">
        <v>0</v>
      </c>
      <c r="AP113" s="58">
        <v>0</v>
      </c>
      <c r="AQ113" s="13">
        <v>0</v>
      </c>
      <c r="AR113" s="57">
        <v>0</v>
      </c>
      <c r="AS113" s="58">
        <v>0.12</v>
      </c>
      <c r="AT113" s="13">
        <v>7.03</v>
      </c>
      <c r="AU113" s="57">
        <f t="shared" si="397"/>
        <v>58583.333333333336</v>
      </c>
      <c r="AV113" s="58">
        <v>0</v>
      </c>
      <c r="AW113" s="13">
        <v>0</v>
      </c>
      <c r="AX113" s="57">
        <v>0</v>
      </c>
      <c r="AY113" s="58">
        <v>0</v>
      </c>
      <c r="AZ113" s="13">
        <v>0</v>
      </c>
      <c r="BA113" s="57">
        <v>0</v>
      </c>
      <c r="BB113" s="58">
        <v>0</v>
      </c>
      <c r="BC113" s="13">
        <v>0</v>
      </c>
      <c r="BD113" s="57">
        <v>0</v>
      </c>
      <c r="BE113" s="58">
        <v>0</v>
      </c>
      <c r="BF113" s="13">
        <v>0</v>
      </c>
      <c r="BG113" s="57">
        <v>0</v>
      </c>
      <c r="BH113" s="58">
        <v>0</v>
      </c>
      <c r="BI113" s="13">
        <v>0</v>
      </c>
      <c r="BJ113" s="57">
        <f t="shared" si="398"/>
        <v>0</v>
      </c>
      <c r="BK113" s="58">
        <v>0</v>
      </c>
      <c r="BL113" s="13">
        <v>0</v>
      </c>
      <c r="BM113" s="57">
        <v>0</v>
      </c>
      <c r="BN113" s="58">
        <v>0</v>
      </c>
      <c r="BO113" s="13">
        <v>0</v>
      </c>
      <c r="BP113" s="57">
        <v>0</v>
      </c>
      <c r="BQ113" s="58">
        <v>0</v>
      </c>
      <c r="BR113" s="13">
        <v>0</v>
      </c>
      <c r="BS113" s="57">
        <f t="shared" si="399"/>
        <v>0</v>
      </c>
      <c r="BT113" s="58">
        <v>0</v>
      </c>
      <c r="BU113" s="13">
        <v>0</v>
      </c>
      <c r="BV113" s="57">
        <v>0</v>
      </c>
      <c r="BW113" s="58">
        <v>0</v>
      </c>
      <c r="BX113" s="13">
        <v>0</v>
      </c>
      <c r="BY113" s="57">
        <v>0</v>
      </c>
      <c r="BZ113" s="58">
        <v>0</v>
      </c>
      <c r="CA113" s="13">
        <v>0</v>
      </c>
      <c r="CB113" s="57">
        <v>0</v>
      </c>
      <c r="CC113" s="58">
        <v>0</v>
      </c>
      <c r="CD113" s="13">
        <v>0</v>
      </c>
      <c r="CE113" s="57">
        <v>0</v>
      </c>
      <c r="CF113" s="58">
        <v>0</v>
      </c>
      <c r="CG113" s="13">
        <v>0</v>
      </c>
      <c r="CH113" s="57">
        <v>0</v>
      </c>
      <c r="CI113" s="58">
        <v>0</v>
      </c>
      <c r="CJ113" s="13">
        <v>0</v>
      </c>
      <c r="CK113" s="57">
        <v>0</v>
      </c>
      <c r="CL113" s="58">
        <v>0</v>
      </c>
      <c r="CM113" s="13">
        <v>0</v>
      </c>
      <c r="CN113" s="57">
        <v>0</v>
      </c>
      <c r="CO113" s="58">
        <v>0</v>
      </c>
      <c r="CP113" s="13">
        <v>0</v>
      </c>
      <c r="CQ113" s="57">
        <f t="shared" si="401"/>
        <v>0</v>
      </c>
      <c r="CR113" s="58">
        <v>0</v>
      </c>
      <c r="CS113" s="13">
        <v>0</v>
      </c>
      <c r="CT113" s="57">
        <v>0</v>
      </c>
      <c r="CU113" s="58"/>
      <c r="CV113" s="13"/>
      <c r="CW113" s="57"/>
      <c r="CX113" s="58">
        <v>0</v>
      </c>
      <c r="CY113" s="13">
        <v>0</v>
      </c>
      <c r="CZ113" s="57">
        <v>0</v>
      </c>
      <c r="DA113" s="58">
        <v>0</v>
      </c>
      <c r="DB113" s="13">
        <v>0</v>
      </c>
      <c r="DC113" s="57">
        <v>0</v>
      </c>
      <c r="DD113" s="58">
        <v>0</v>
      </c>
      <c r="DE113" s="13">
        <v>0</v>
      </c>
      <c r="DF113" s="57">
        <v>0</v>
      </c>
      <c r="DG113" s="58">
        <v>0</v>
      </c>
      <c r="DH113" s="13">
        <v>0</v>
      </c>
      <c r="DI113" s="57">
        <v>0</v>
      </c>
      <c r="DJ113" s="58">
        <v>0.80500000000000005</v>
      </c>
      <c r="DK113" s="13">
        <v>2.75</v>
      </c>
      <c r="DL113" s="57">
        <f t="shared" ref="DL113:DL116" si="411">DK113/DJ113*1000</f>
        <v>3416.1490683229813</v>
      </c>
      <c r="DM113" s="58">
        <v>0</v>
      </c>
      <c r="DN113" s="13">
        <v>0</v>
      </c>
      <c r="DO113" s="57">
        <v>0</v>
      </c>
      <c r="DP113" s="58">
        <v>0</v>
      </c>
      <c r="DQ113" s="13">
        <v>0</v>
      </c>
      <c r="DR113" s="57">
        <v>0</v>
      </c>
      <c r="DS113" s="58">
        <v>0</v>
      </c>
      <c r="DT113" s="13">
        <v>0</v>
      </c>
      <c r="DU113" s="57">
        <v>0</v>
      </c>
      <c r="DV113" s="58">
        <v>0.16700000000000001</v>
      </c>
      <c r="DW113" s="13">
        <v>15.46</v>
      </c>
      <c r="DX113" s="57">
        <f t="shared" si="410"/>
        <v>92574.850299401194</v>
      </c>
      <c r="DY113" s="58">
        <v>0</v>
      </c>
      <c r="DZ113" s="13">
        <v>0</v>
      </c>
      <c r="EA113" s="57">
        <v>0</v>
      </c>
      <c r="EB113" s="58">
        <v>0</v>
      </c>
      <c r="EC113" s="13">
        <v>0</v>
      </c>
      <c r="ED113" s="57">
        <v>0</v>
      </c>
      <c r="EE113" s="58">
        <v>0</v>
      </c>
      <c r="EF113" s="13">
        <v>0</v>
      </c>
      <c r="EG113" s="57">
        <v>0</v>
      </c>
      <c r="EH113" s="11">
        <f t="shared" si="403"/>
        <v>29.928000000000004</v>
      </c>
      <c r="EI113" s="17">
        <f t="shared" si="404"/>
        <v>1359.2800000000002</v>
      </c>
      <c r="EJ113" s="6"/>
      <c r="EK113" s="9"/>
      <c r="EL113" s="6"/>
      <c r="EM113" s="6"/>
      <c r="EN113" s="6"/>
      <c r="EO113" s="9"/>
      <c r="EP113" s="6"/>
      <c r="EQ113" s="6"/>
      <c r="ER113" s="1"/>
      <c r="ES113" s="2"/>
      <c r="ET113" s="1"/>
      <c r="EU113" s="1"/>
      <c r="EV113" s="1"/>
      <c r="EW113" s="2"/>
      <c r="EX113" s="1"/>
      <c r="EY113" s="1"/>
      <c r="EZ113" s="1"/>
      <c r="FA113" s="2"/>
      <c r="FB113" s="1"/>
      <c r="FC113" s="1"/>
      <c r="FD113" s="1"/>
      <c r="FE113" s="2"/>
      <c r="FF113" s="1"/>
      <c r="FG113" s="1"/>
      <c r="FH113" s="1"/>
      <c r="FI113" s="2"/>
      <c r="FJ113" s="1"/>
      <c r="FK113" s="1"/>
      <c r="FL113" s="1"/>
      <c r="FM113" s="2"/>
      <c r="FN113" s="1"/>
      <c r="FO113" s="1"/>
      <c r="FP113" s="1"/>
      <c r="FQ113" s="2"/>
      <c r="FR113" s="1"/>
      <c r="FS113" s="1"/>
      <c r="FT113" s="1"/>
      <c r="FU113" s="2"/>
      <c r="FV113" s="1"/>
      <c r="FW113" s="1"/>
      <c r="FX113" s="1"/>
      <c r="FY113" s="2"/>
      <c r="FZ113" s="1"/>
      <c r="GA113" s="1"/>
      <c r="GB113" s="1"/>
    </row>
    <row r="114" spans="1:259" x14ac:dyDescent="0.3">
      <c r="A114" s="72">
        <v>2017</v>
      </c>
      <c r="B114" s="73" t="s">
        <v>9</v>
      </c>
      <c r="C114" s="58">
        <v>36</v>
      </c>
      <c r="D114" s="13">
        <v>1492.33</v>
      </c>
      <c r="E114" s="57">
        <f t="shared" si="405"/>
        <v>41453.611111111109</v>
      </c>
      <c r="F114" s="58">
        <v>0</v>
      </c>
      <c r="G114" s="13">
        <v>0</v>
      </c>
      <c r="H114" s="57">
        <v>0</v>
      </c>
      <c r="I114" s="58">
        <v>0</v>
      </c>
      <c r="J114" s="13">
        <v>0</v>
      </c>
      <c r="K114" s="57">
        <v>0</v>
      </c>
      <c r="L114" s="58">
        <v>0</v>
      </c>
      <c r="M114" s="13">
        <v>0</v>
      </c>
      <c r="N114" s="57">
        <v>0</v>
      </c>
      <c r="O114" s="58">
        <v>0</v>
      </c>
      <c r="P114" s="13">
        <v>0</v>
      </c>
      <c r="Q114" s="57">
        <v>0</v>
      </c>
      <c r="R114" s="58">
        <v>0.193</v>
      </c>
      <c r="S114" s="13">
        <v>1.89</v>
      </c>
      <c r="T114" s="57">
        <f t="shared" si="394"/>
        <v>9792.7461139896368</v>
      </c>
      <c r="U114" s="58">
        <v>0</v>
      </c>
      <c r="V114" s="13">
        <v>0</v>
      </c>
      <c r="W114" s="57">
        <v>0</v>
      </c>
      <c r="X114" s="58">
        <v>0</v>
      </c>
      <c r="Y114" s="13">
        <v>0</v>
      </c>
      <c r="Z114" s="57">
        <v>0</v>
      </c>
      <c r="AA114" s="58">
        <v>0</v>
      </c>
      <c r="AB114" s="13">
        <v>0</v>
      </c>
      <c r="AC114" s="57">
        <v>0</v>
      </c>
      <c r="AD114" s="58">
        <v>0</v>
      </c>
      <c r="AE114" s="13">
        <v>0</v>
      </c>
      <c r="AF114" s="57">
        <f t="shared" si="395"/>
        <v>0</v>
      </c>
      <c r="AG114" s="58">
        <v>0</v>
      </c>
      <c r="AH114" s="13">
        <v>0</v>
      </c>
      <c r="AI114" s="57">
        <v>0</v>
      </c>
      <c r="AJ114" s="58">
        <v>2.6459999999999999</v>
      </c>
      <c r="AK114" s="13">
        <v>3.65</v>
      </c>
      <c r="AL114" s="57">
        <f t="shared" si="396"/>
        <v>1379.4406651549509</v>
      </c>
      <c r="AM114" s="58">
        <v>0</v>
      </c>
      <c r="AN114" s="13">
        <v>0</v>
      </c>
      <c r="AO114" s="57">
        <v>0</v>
      </c>
      <c r="AP114" s="58">
        <v>0</v>
      </c>
      <c r="AQ114" s="13">
        <v>0</v>
      </c>
      <c r="AR114" s="57">
        <v>0</v>
      </c>
      <c r="AS114" s="58">
        <v>0.36499999999999999</v>
      </c>
      <c r="AT114" s="13">
        <v>10.62</v>
      </c>
      <c r="AU114" s="57">
        <f t="shared" si="397"/>
        <v>29095.890410958902</v>
      </c>
      <c r="AV114" s="58">
        <v>0</v>
      </c>
      <c r="AW114" s="13">
        <v>0</v>
      </c>
      <c r="AX114" s="57">
        <v>0</v>
      </c>
      <c r="AY114" s="58">
        <v>0</v>
      </c>
      <c r="AZ114" s="13">
        <v>0</v>
      </c>
      <c r="BA114" s="57">
        <v>0</v>
      </c>
      <c r="BB114" s="58">
        <v>0</v>
      </c>
      <c r="BC114" s="13">
        <v>0</v>
      </c>
      <c r="BD114" s="57">
        <v>0</v>
      </c>
      <c r="BE114" s="58">
        <v>0</v>
      </c>
      <c r="BF114" s="13">
        <v>0</v>
      </c>
      <c r="BG114" s="57">
        <v>0</v>
      </c>
      <c r="BH114" s="58">
        <v>0</v>
      </c>
      <c r="BI114" s="13">
        <v>0</v>
      </c>
      <c r="BJ114" s="57">
        <f t="shared" si="398"/>
        <v>0</v>
      </c>
      <c r="BK114" s="58">
        <v>0</v>
      </c>
      <c r="BL114" s="13">
        <v>0</v>
      </c>
      <c r="BM114" s="57">
        <v>0</v>
      </c>
      <c r="BN114" s="58">
        <v>0</v>
      </c>
      <c r="BO114" s="13">
        <v>0</v>
      </c>
      <c r="BP114" s="57">
        <v>0</v>
      </c>
      <c r="BQ114" s="58">
        <v>0</v>
      </c>
      <c r="BR114" s="13">
        <v>0</v>
      </c>
      <c r="BS114" s="57">
        <f t="shared" si="399"/>
        <v>0</v>
      </c>
      <c r="BT114" s="58">
        <v>0</v>
      </c>
      <c r="BU114" s="13">
        <v>0</v>
      </c>
      <c r="BV114" s="57">
        <v>0</v>
      </c>
      <c r="BW114" s="58">
        <v>0</v>
      </c>
      <c r="BX114" s="13">
        <v>0</v>
      </c>
      <c r="BY114" s="57">
        <v>0</v>
      </c>
      <c r="BZ114" s="58">
        <v>0</v>
      </c>
      <c r="CA114" s="13">
        <v>0</v>
      </c>
      <c r="CB114" s="57">
        <v>0</v>
      </c>
      <c r="CC114" s="58">
        <v>8.5999999999999993E-2</v>
      </c>
      <c r="CD114" s="13">
        <v>3.62</v>
      </c>
      <c r="CE114" s="57">
        <f t="shared" ref="CE114:CE120" si="412">CD114/CC114*1000</f>
        <v>42093.023255813961</v>
      </c>
      <c r="CF114" s="58">
        <v>0</v>
      </c>
      <c r="CG114" s="13">
        <v>0</v>
      </c>
      <c r="CH114" s="57">
        <v>0</v>
      </c>
      <c r="CI114" s="58">
        <v>0</v>
      </c>
      <c r="CJ114" s="13">
        <v>0</v>
      </c>
      <c r="CK114" s="57">
        <v>0</v>
      </c>
      <c r="CL114" s="58">
        <v>0</v>
      </c>
      <c r="CM114" s="13">
        <v>0</v>
      </c>
      <c r="CN114" s="57">
        <v>0</v>
      </c>
      <c r="CO114" s="58">
        <v>0</v>
      </c>
      <c r="CP114" s="13">
        <v>0</v>
      </c>
      <c r="CQ114" s="57">
        <f t="shared" si="401"/>
        <v>0</v>
      </c>
      <c r="CR114" s="58">
        <v>0</v>
      </c>
      <c r="CS114" s="13">
        <v>0</v>
      </c>
      <c r="CT114" s="57">
        <v>0</v>
      </c>
      <c r="CU114" s="58"/>
      <c r="CV114" s="13"/>
      <c r="CW114" s="57"/>
      <c r="CX114" s="58">
        <v>2.5</v>
      </c>
      <c r="CY114" s="13">
        <v>510.95</v>
      </c>
      <c r="CZ114" s="57">
        <f t="shared" ref="CZ114:CZ118" si="413">CY114/CX114*1000</f>
        <v>204380</v>
      </c>
      <c r="DA114" s="58">
        <v>0</v>
      </c>
      <c r="DB114" s="13">
        <v>0</v>
      </c>
      <c r="DC114" s="57">
        <v>0</v>
      </c>
      <c r="DD114" s="58">
        <v>0</v>
      </c>
      <c r="DE114" s="13">
        <v>0</v>
      </c>
      <c r="DF114" s="57">
        <v>0</v>
      </c>
      <c r="DG114" s="58">
        <v>0</v>
      </c>
      <c r="DH114" s="13">
        <v>0</v>
      </c>
      <c r="DI114" s="57">
        <v>0</v>
      </c>
      <c r="DJ114" s="58">
        <v>0</v>
      </c>
      <c r="DK114" s="13">
        <v>0</v>
      </c>
      <c r="DL114" s="57">
        <v>0</v>
      </c>
      <c r="DM114" s="58">
        <v>0</v>
      </c>
      <c r="DN114" s="13">
        <v>0</v>
      </c>
      <c r="DO114" s="57">
        <v>0</v>
      </c>
      <c r="DP114" s="58">
        <v>0</v>
      </c>
      <c r="DQ114" s="13">
        <v>0</v>
      </c>
      <c r="DR114" s="57">
        <v>0</v>
      </c>
      <c r="DS114" s="58">
        <v>0</v>
      </c>
      <c r="DT114" s="13">
        <v>0</v>
      </c>
      <c r="DU114" s="57">
        <v>0</v>
      </c>
      <c r="DV114" s="58">
        <v>0</v>
      </c>
      <c r="DW114" s="13">
        <v>0</v>
      </c>
      <c r="DX114" s="57">
        <v>0</v>
      </c>
      <c r="DY114" s="58">
        <v>1.4999999999999999E-2</v>
      </c>
      <c r="DZ114" s="13">
        <v>1.01</v>
      </c>
      <c r="EA114" s="57">
        <f t="shared" ref="EA114" si="414">DZ114/DY114*1000</f>
        <v>67333.333333333343</v>
      </c>
      <c r="EB114" s="58">
        <v>0</v>
      </c>
      <c r="EC114" s="13">
        <v>0</v>
      </c>
      <c r="ED114" s="57">
        <v>0</v>
      </c>
      <c r="EE114" s="58">
        <v>0</v>
      </c>
      <c r="EF114" s="13">
        <v>0</v>
      </c>
      <c r="EG114" s="57">
        <v>0</v>
      </c>
      <c r="EH114" s="11">
        <f t="shared" si="403"/>
        <v>41.805</v>
      </c>
      <c r="EI114" s="17">
        <f t="shared" si="404"/>
        <v>2024.07</v>
      </c>
      <c r="EJ114" s="6"/>
      <c r="EK114" s="9"/>
      <c r="EL114" s="6"/>
      <c r="EM114" s="6"/>
      <c r="EN114" s="6"/>
      <c r="EO114" s="9"/>
      <c r="EP114" s="6"/>
      <c r="EQ114" s="6"/>
      <c r="ER114" s="1"/>
      <c r="ES114" s="2"/>
      <c r="ET114" s="1"/>
      <c r="EU114" s="1"/>
      <c r="EV114" s="1"/>
      <c r="EW114" s="2"/>
      <c r="EX114" s="1"/>
      <c r="EY114" s="1"/>
      <c r="EZ114" s="1"/>
      <c r="FA114" s="2"/>
      <c r="FB114" s="1"/>
      <c r="FC114" s="1"/>
      <c r="FD114" s="1"/>
      <c r="FE114" s="2"/>
      <c r="FF114" s="1"/>
      <c r="FG114" s="1"/>
      <c r="FH114" s="1"/>
      <c r="FI114" s="2"/>
      <c r="FJ114" s="1"/>
      <c r="FK114" s="1"/>
      <c r="FL114" s="1"/>
      <c r="FM114" s="2"/>
      <c r="FN114" s="1"/>
      <c r="FO114" s="1"/>
      <c r="FP114" s="1"/>
      <c r="FQ114" s="2"/>
      <c r="FR114" s="1"/>
      <c r="FS114" s="1"/>
      <c r="FT114" s="1"/>
      <c r="FU114" s="2"/>
      <c r="FV114" s="1"/>
      <c r="FW114" s="1"/>
      <c r="FX114" s="1"/>
      <c r="FY114" s="2"/>
      <c r="FZ114" s="1"/>
      <c r="GA114" s="1"/>
      <c r="GB114" s="1"/>
    </row>
    <row r="115" spans="1:259" x14ac:dyDescent="0.3">
      <c r="A115" s="72">
        <v>2017</v>
      </c>
      <c r="B115" s="73" t="s">
        <v>10</v>
      </c>
      <c r="C115" s="58">
        <v>36</v>
      </c>
      <c r="D115" s="13">
        <v>1515.57</v>
      </c>
      <c r="E115" s="57">
        <f t="shared" si="405"/>
        <v>42099.166666666664</v>
      </c>
      <c r="F115" s="58">
        <v>0</v>
      </c>
      <c r="G115" s="13">
        <v>0</v>
      </c>
      <c r="H115" s="57">
        <v>0</v>
      </c>
      <c r="I115" s="58">
        <v>0</v>
      </c>
      <c r="J115" s="13">
        <v>0</v>
      </c>
      <c r="K115" s="57">
        <v>0</v>
      </c>
      <c r="L115" s="58">
        <v>0</v>
      </c>
      <c r="M115" s="13">
        <v>0</v>
      </c>
      <c r="N115" s="57">
        <v>0</v>
      </c>
      <c r="O115" s="58">
        <v>0</v>
      </c>
      <c r="P115" s="13">
        <v>0</v>
      </c>
      <c r="Q115" s="57">
        <v>0</v>
      </c>
      <c r="R115" s="58">
        <v>19.41</v>
      </c>
      <c r="S115" s="13">
        <v>396.99</v>
      </c>
      <c r="T115" s="57">
        <f t="shared" si="394"/>
        <v>20452.859350850078</v>
      </c>
      <c r="U115" s="58">
        <v>0</v>
      </c>
      <c r="V115" s="13">
        <v>0</v>
      </c>
      <c r="W115" s="57">
        <v>0</v>
      </c>
      <c r="X115" s="58">
        <v>0</v>
      </c>
      <c r="Y115" s="13">
        <v>0</v>
      </c>
      <c r="Z115" s="57">
        <v>0</v>
      </c>
      <c r="AA115" s="58">
        <v>0</v>
      </c>
      <c r="AB115" s="13">
        <v>0</v>
      </c>
      <c r="AC115" s="57">
        <v>0</v>
      </c>
      <c r="AD115" s="58">
        <v>0</v>
      </c>
      <c r="AE115" s="13">
        <v>0</v>
      </c>
      <c r="AF115" s="57">
        <f t="shared" si="395"/>
        <v>0</v>
      </c>
      <c r="AG115" s="58">
        <v>2.3E-2</v>
      </c>
      <c r="AH115" s="13">
        <v>2.96</v>
      </c>
      <c r="AI115" s="57">
        <f t="shared" si="408"/>
        <v>128695.65217391303</v>
      </c>
      <c r="AJ115" s="58">
        <v>0.66500000000000004</v>
      </c>
      <c r="AK115" s="13">
        <v>0.78</v>
      </c>
      <c r="AL115" s="57">
        <f t="shared" si="396"/>
        <v>1172.9323308270675</v>
      </c>
      <c r="AM115" s="58">
        <v>0</v>
      </c>
      <c r="AN115" s="13">
        <v>0</v>
      </c>
      <c r="AO115" s="57">
        <v>0</v>
      </c>
      <c r="AP115" s="58">
        <v>0</v>
      </c>
      <c r="AQ115" s="13">
        <v>0</v>
      </c>
      <c r="AR115" s="57">
        <v>0</v>
      </c>
      <c r="AS115" s="58">
        <v>1329.125</v>
      </c>
      <c r="AT115" s="13">
        <v>2474.7399999999998</v>
      </c>
      <c r="AU115" s="57">
        <f t="shared" si="397"/>
        <v>1861.9317219975546</v>
      </c>
      <c r="AV115" s="58">
        <v>0</v>
      </c>
      <c r="AW115" s="13">
        <v>0</v>
      </c>
      <c r="AX115" s="57">
        <v>0</v>
      </c>
      <c r="AY115" s="58">
        <v>0</v>
      </c>
      <c r="AZ115" s="13">
        <v>0</v>
      </c>
      <c r="BA115" s="57">
        <v>0</v>
      </c>
      <c r="BB115" s="58">
        <v>0</v>
      </c>
      <c r="BC115" s="13">
        <v>0</v>
      </c>
      <c r="BD115" s="57">
        <v>0</v>
      </c>
      <c r="BE115" s="58">
        <v>0</v>
      </c>
      <c r="BF115" s="13">
        <v>0</v>
      </c>
      <c r="BG115" s="57">
        <v>0</v>
      </c>
      <c r="BH115" s="58">
        <v>0</v>
      </c>
      <c r="BI115" s="13">
        <v>0</v>
      </c>
      <c r="BJ115" s="57">
        <f t="shared" si="398"/>
        <v>0</v>
      </c>
      <c r="BK115" s="58">
        <v>0</v>
      </c>
      <c r="BL115" s="13">
        <v>0</v>
      </c>
      <c r="BM115" s="57">
        <v>0</v>
      </c>
      <c r="BN115" s="58">
        <v>0</v>
      </c>
      <c r="BO115" s="13">
        <v>0</v>
      </c>
      <c r="BP115" s="57">
        <v>0</v>
      </c>
      <c r="BQ115" s="58">
        <v>0</v>
      </c>
      <c r="BR115" s="13">
        <v>0</v>
      </c>
      <c r="BS115" s="57">
        <f t="shared" si="399"/>
        <v>0</v>
      </c>
      <c r="BT115" s="58">
        <v>0</v>
      </c>
      <c r="BU115" s="13">
        <v>0</v>
      </c>
      <c r="BV115" s="57">
        <v>0</v>
      </c>
      <c r="BW115" s="58">
        <v>0</v>
      </c>
      <c r="BX115" s="13">
        <v>0</v>
      </c>
      <c r="BY115" s="57">
        <v>0</v>
      </c>
      <c r="BZ115" s="58">
        <v>0</v>
      </c>
      <c r="CA115" s="13">
        <v>0</v>
      </c>
      <c r="CB115" s="57">
        <v>0</v>
      </c>
      <c r="CC115" s="58">
        <v>0</v>
      </c>
      <c r="CD115" s="13">
        <v>0</v>
      </c>
      <c r="CE115" s="57">
        <v>0</v>
      </c>
      <c r="CF115" s="58">
        <v>0</v>
      </c>
      <c r="CG115" s="13">
        <v>0</v>
      </c>
      <c r="CH115" s="57">
        <v>0</v>
      </c>
      <c r="CI115" s="58">
        <v>0</v>
      </c>
      <c r="CJ115" s="13">
        <v>0</v>
      </c>
      <c r="CK115" s="57">
        <v>0</v>
      </c>
      <c r="CL115" s="58">
        <v>0</v>
      </c>
      <c r="CM115" s="13">
        <v>0</v>
      </c>
      <c r="CN115" s="57">
        <v>0</v>
      </c>
      <c r="CO115" s="58">
        <v>0</v>
      </c>
      <c r="CP115" s="13">
        <v>0</v>
      </c>
      <c r="CQ115" s="57">
        <f t="shared" si="401"/>
        <v>0</v>
      </c>
      <c r="CR115" s="58">
        <v>0</v>
      </c>
      <c r="CS115" s="13">
        <v>0</v>
      </c>
      <c r="CT115" s="57">
        <v>0</v>
      </c>
      <c r="CU115" s="58"/>
      <c r="CV115" s="13"/>
      <c r="CW115" s="57"/>
      <c r="CX115" s="58">
        <v>0</v>
      </c>
      <c r="CY115" s="13">
        <v>0</v>
      </c>
      <c r="CZ115" s="57">
        <v>0</v>
      </c>
      <c r="DA115" s="58">
        <v>0</v>
      </c>
      <c r="DB115" s="13">
        <v>0</v>
      </c>
      <c r="DC115" s="57">
        <v>0</v>
      </c>
      <c r="DD115" s="58">
        <v>0</v>
      </c>
      <c r="DE115" s="13">
        <v>0</v>
      </c>
      <c r="DF115" s="57">
        <v>0</v>
      </c>
      <c r="DG115" s="58">
        <v>0</v>
      </c>
      <c r="DH115" s="13">
        <v>0</v>
      </c>
      <c r="DI115" s="57">
        <v>0</v>
      </c>
      <c r="DJ115" s="58">
        <v>0</v>
      </c>
      <c r="DK115" s="13">
        <v>0</v>
      </c>
      <c r="DL115" s="57">
        <v>0</v>
      </c>
      <c r="DM115" s="58">
        <v>0</v>
      </c>
      <c r="DN115" s="13">
        <v>0</v>
      </c>
      <c r="DO115" s="57">
        <v>0</v>
      </c>
      <c r="DP115" s="58">
        <v>0</v>
      </c>
      <c r="DQ115" s="13">
        <v>0</v>
      </c>
      <c r="DR115" s="57">
        <v>0</v>
      </c>
      <c r="DS115" s="58">
        <v>1E-3</v>
      </c>
      <c r="DT115" s="13">
        <v>0.17</v>
      </c>
      <c r="DU115" s="57">
        <f t="shared" si="402"/>
        <v>170000</v>
      </c>
      <c r="DV115" s="58">
        <v>0</v>
      </c>
      <c r="DW115" s="13">
        <v>0</v>
      </c>
      <c r="DX115" s="57">
        <v>0</v>
      </c>
      <c r="DY115" s="58">
        <v>0</v>
      </c>
      <c r="DZ115" s="13">
        <v>0</v>
      </c>
      <c r="EA115" s="57">
        <v>0</v>
      </c>
      <c r="EB115" s="58">
        <v>0</v>
      </c>
      <c r="EC115" s="13">
        <v>0</v>
      </c>
      <c r="ED115" s="57">
        <v>0</v>
      </c>
      <c r="EE115" s="58">
        <v>0</v>
      </c>
      <c r="EF115" s="13">
        <v>0</v>
      </c>
      <c r="EG115" s="57">
        <v>0</v>
      </c>
      <c r="EH115" s="11">
        <f t="shared" si="403"/>
        <v>1385.2239999999999</v>
      </c>
      <c r="EI115" s="17">
        <f t="shared" si="404"/>
        <v>4391.21</v>
      </c>
      <c r="EJ115" s="6"/>
      <c r="EK115" s="9"/>
      <c r="EL115" s="6"/>
      <c r="EM115" s="6"/>
      <c r="EN115" s="6"/>
      <c r="EO115" s="9"/>
      <c r="EP115" s="6"/>
      <c r="EQ115" s="6"/>
      <c r="ER115" s="1"/>
      <c r="ES115" s="2"/>
      <c r="ET115" s="1"/>
      <c r="EU115" s="1"/>
      <c r="EV115" s="1"/>
      <c r="EW115" s="2"/>
      <c r="EX115" s="1"/>
      <c r="EY115" s="1"/>
      <c r="EZ115" s="1"/>
      <c r="FA115" s="2"/>
      <c r="FB115" s="1"/>
      <c r="FC115" s="1"/>
      <c r="FD115" s="1"/>
      <c r="FE115" s="2"/>
      <c r="FF115" s="1"/>
      <c r="FG115" s="1"/>
      <c r="FH115" s="1"/>
      <c r="FI115" s="2"/>
      <c r="FJ115" s="1"/>
      <c r="FK115" s="1"/>
      <c r="FL115" s="1"/>
      <c r="FM115" s="2"/>
      <c r="FN115" s="1"/>
      <c r="FO115" s="1"/>
      <c r="FP115" s="1"/>
      <c r="FQ115" s="2"/>
      <c r="FR115" s="1"/>
      <c r="FS115" s="1"/>
      <c r="FT115" s="1"/>
      <c r="FU115" s="2"/>
      <c r="FV115" s="1"/>
      <c r="FW115" s="1"/>
      <c r="FX115" s="1"/>
      <c r="FY115" s="2"/>
      <c r="FZ115" s="1"/>
      <c r="GA115" s="1"/>
      <c r="GB115" s="1"/>
    </row>
    <row r="116" spans="1:259" x14ac:dyDescent="0.3">
      <c r="A116" s="72">
        <v>2017</v>
      </c>
      <c r="B116" s="73" t="s">
        <v>11</v>
      </c>
      <c r="C116" s="58">
        <v>146.01</v>
      </c>
      <c r="D116" s="13">
        <v>4167.57</v>
      </c>
      <c r="E116" s="57">
        <f t="shared" si="405"/>
        <v>28543.044996918019</v>
      </c>
      <c r="F116" s="58">
        <v>0</v>
      </c>
      <c r="G116" s="13">
        <v>0</v>
      </c>
      <c r="H116" s="57">
        <v>0</v>
      </c>
      <c r="I116" s="58">
        <v>0</v>
      </c>
      <c r="J116" s="13">
        <v>0</v>
      </c>
      <c r="K116" s="57">
        <v>0</v>
      </c>
      <c r="L116" s="58">
        <v>0</v>
      </c>
      <c r="M116" s="13">
        <v>0</v>
      </c>
      <c r="N116" s="57">
        <v>0</v>
      </c>
      <c r="O116" s="58">
        <v>0</v>
      </c>
      <c r="P116" s="13">
        <v>0</v>
      </c>
      <c r="Q116" s="57">
        <v>0</v>
      </c>
      <c r="R116" s="58">
        <v>7.28</v>
      </c>
      <c r="S116" s="13">
        <v>122.74</v>
      </c>
      <c r="T116" s="57">
        <f t="shared" si="394"/>
        <v>16859.890109890108</v>
      </c>
      <c r="U116" s="58">
        <v>0</v>
      </c>
      <c r="V116" s="13">
        <v>0</v>
      </c>
      <c r="W116" s="57">
        <v>0</v>
      </c>
      <c r="X116" s="58">
        <v>0</v>
      </c>
      <c r="Y116" s="13">
        <v>0</v>
      </c>
      <c r="Z116" s="57">
        <v>0</v>
      </c>
      <c r="AA116" s="58">
        <v>0</v>
      </c>
      <c r="AB116" s="13">
        <v>0</v>
      </c>
      <c r="AC116" s="57">
        <v>0</v>
      </c>
      <c r="AD116" s="58">
        <v>0</v>
      </c>
      <c r="AE116" s="13">
        <v>0</v>
      </c>
      <c r="AF116" s="57">
        <f t="shared" si="395"/>
        <v>0</v>
      </c>
      <c r="AG116" s="58">
        <v>0</v>
      </c>
      <c r="AH116" s="13">
        <v>0</v>
      </c>
      <c r="AI116" s="57">
        <v>0</v>
      </c>
      <c r="AJ116" s="58">
        <v>1.0329999999999999</v>
      </c>
      <c r="AK116" s="13">
        <v>2.04</v>
      </c>
      <c r="AL116" s="57">
        <f t="shared" si="396"/>
        <v>1974.830590513069</v>
      </c>
      <c r="AM116" s="58">
        <v>5.8000000000000003E-2</v>
      </c>
      <c r="AN116" s="13">
        <v>4.76</v>
      </c>
      <c r="AO116" s="57">
        <f t="shared" ref="AO116" si="415">AN116/AM116*1000</f>
        <v>82068.965517241362</v>
      </c>
      <c r="AP116" s="58">
        <v>0</v>
      </c>
      <c r="AQ116" s="13">
        <v>0</v>
      </c>
      <c r="AR116" s="57">
        <v>0</v>
      </c>
      <c r="AS116" s="58">
        <v>0.17100000000000001</v>
      </c>
      <c r="AT116" s="13">
        <v>7.32</v>
      </c>
      <c r="AU116" s="57">
        <f t="shared" si="397"/>
        <v>42807.017543859649</v>
      </c>
      <c r="AV116" s="58">
        <v>0</v>
      </c>
      <c r="AW116" s="13">
        <v>0</v>
      </c>
      <c r="AX116" s="57">
        <v>0</v>
      </c>
      <c r="AY116" s="58">
        <v>0</v>
      </c>
      <c r="AZ116" s="13">
        <v>0</v>
      </c>
      <c r="BA116" s="57">
        <v>0</v>
      </c>
      <c r="BB116" s="58">
        <v>0</v>
      </c>
      <c r="BC116" s="13">
        <v>0</v>
      </c>
      <c r="BD116" s="57">
        <v>0</v>
      </c>
      <c r="BE116" s="58">
        <v>0</v>
      </c>
      <c r="BF116" s="13">
        <v>0</v>
      </c>
      <c r="BG116" s="57">
        <v>0</v>
      </c>
      <c r="BH116" s="58">
        <v>0</v>
      </c>
      <c r="BI116" s="13">
        <v>0</v>
      </c>
      <c r="BJ116" s="57">
        <f t="shared" si="398"/>
        <v>0</v>
      </c>
      <c r="BK116" s="58">
        <v>0</v>
      </c>
      <c r="BL116" s="13">
        <v>0</v>
      </c>
      <c r="BM116" s="57">
        <v>0</v>
      </c>
      <c r="BN116" s="58">
        <v>0</v>
      </c>
      <c r="BO116" s="13">
        <v>0</v>
      </c>
      <c r="BP116" s="57">
        <v>0</v>
      </c>
      <c r="BQ116" s="58">
        <v>0</v>
      </c>
      <c r="BR116" s="13">
        <v>0</v>
      </c>
      <c r="BS116" s="57">
        <f t="shared" si="399"/>
        <v>0</v>
      </c>
      <c r="BT116" s="58">
        <v>0</v>
      </c>
      <c r="BU116" s="13">
        <v>0</v>
      </c>
      <c r="BV116" s="57">
        <v>0</v>
      </c>
      <c r="BW116" s="58">
        <v>0</v>
      </c>
      <c r="BX116" s="13">
        <v>0</v>
      </c>
      <c r="BY116" s="57">
        <v>0</v>
      </c>
      <c r="BZ116" s="58">
        <v>0</v>
      </c>
      <c r="CA116" s="13">
        <v>0</v>
      </c>
      <c r="CB116" s="57">
        <v>0</v>
      </c>
      <c r="CC116" s="58">
        <v>0</v>
      </c>
      <c r="CD116" s="13">
        <v>0</v>
      </c>
      <c r="CE116" s="57">
        <v>0</v>
      </c>
      <c r="CF116" s="58">
        <v>0</v>
      </c>
      <c r="CG116" s="13">
        <v>0</v>
      </c>
      <c r="CH116" s="57">
        <v>0</v>
      </c>
      <c r="CI116" s="58">
        <v>0</v>
      </c>
      <c r="CJ116" s="13">
        <v>0</v>
      </c>
      <c r="CK116" s="57">
        <v>0</v>
      </c>
      <c r="CL116" s="58">
        <v>0</v>
      </c>
      <c r="CM116" s="13">
        <v>0</v>
      </c>
      <c r="CN116" s="57">
        <v>0</v>
      </c>
      <c r="CO116" s="58">
        <v>0</v>
      </c>
      <c r="CP116" s="13">
        <v>0</v>
      </c>
      <c r="CQ116" s="57">
        <f t="shared" si="401"/>
        <v>0</v>
      </c>
      <c r="CR116" s="58">
        <v>0</v>
      </c>
      <c r="CS116" s="13">
        <v>0</v>
      </c>
      <c r="CT116" s="57">
        <v>0</v>
      </c>
      <c r="CU116" s="58"/>
      <c r="CV116" s="13"/>
      <c r="CW116" s="57"/>
      <c r="CX116" s="58">
        <v>2.5</v>
      </c>
      <c r="CY116" s="13">
        <v>518.29999999999995</v>
      </c>
      <c r="CZ116" s="57">
        <f t="shared" si="413"/>
        <v>207320</v>
      </c>
      <c r="DA116" s="58">
        <v>0</v>
      </c>
      <c r="DB116" s="13">
        <v>0</v>
      </c>
      <c r="DC116" s="57">
        <v>0</v>
      </c>
      <c r="DD116" s="58">
        <v>0</v>
      </c>
      <c r="DE116" s="13">
        <v>0</v>
      </c>
      <c r="DF116" s="57">
        <v>0</v>
      </c>
      <c r="DG116" s="58">
        <v>0</v>
      </c>
      <c r="DH116" s="13">
        <v>0</v>
      </c>
      <c r="DI116" s="57">
        <v>0</v>
      </c>
      <c r="DJ116" s="58">
        <v>6.266</v>
      </c>
      <c r="DK116" s="13">
        <v>409.33</v>
      </c>
      <c r="DL116" s="57">
        <f t="shared" si="411"/>
        <v>65325.566549632938</v>
      </c>
      <c r="DM116" s="58">
        <v>0</v>
      </c>
      <c r="DN116" s="13">
        <v>0</v>
      </c>
      <c r="DO116" s="57">
        <v>0</v>
      </c>
      <c r="DP116" s="58">
        <v>0</v>
      </c>
      <c r="DQ116" s="13">
        <v>0</v>
      </c>
      <c r="DR116" s="57">
        <v>0</v>
      </c>
      <c r="DS116" s="58">
        <v>14</v>
      </c>
      <c r="DT116" s="13">
        <v>589.95000000000005</v>
      </c>
      <c r="DU116" s="57">
        <f t="shared" si="402"/>
        <v>42139.285714285717</v>
      </c>
      <c r="DV116" s="58">
        <v>0</v>
      </c>
      <c r="DW116" s="13">
        <v>0</v>
      </c>
      <c r="DX116" s="57">
        <v>0</v>
      </c>
      <c r="DY116" s="58">
        <v>0</v>
      </c>
      <c r="DZ116" s="13">
        <v>0</v>
      </c>
      <c r="EA116" s="57">
        <v>0</v>
      </c>
      <c r="EB116" s="58">
        <v>0</v>
      </c>
      <c r="EC116" s="13">
        <v>0</v>
      </c>
      <c r="ED116" s="57">
        <v>0</v>
      </c>
      <c r="EE116" s="58">
        <v>0</v>
      </c>
      <c r="EF116" s="13">
        <v>0</v>
      </c>
      <c r="EG116" s="57">
        <v>0</v>
      </c>
      <c r="EH116" s="11">
        <f t="shared" si="403"/>
        <v>177.31799999999996</v>
      </c>
      <c r="EI116" s="17">
        <f t="shared" si="404"/>
        <v>5822.0099999999993</v>
      </c>
      <c r="EJ116" s="6"/>
      <c r="EK116" s="9"/>
      <c r="EL116" s="6"/>
      <c r="EM116" s="6"/>
      <c r="EN116" s="6"/>
      <c r="EO116" s="9"/>
      <c r="EP116" s="6"/>
      <c r="EQ116" s="6"/>
      <c r="ER116" s="1"/>
      <c r="ES116" s="2"/>
      <c r="ET116" s="1"/>
      <c r="EU116" s="1"/>
      <c r="EV116" s="1"/>
      <c r="EW116" s="2"/>
      <c r="EX116" s="1"/>
      <c r="EY116" s="1"/>
      <c r="EZ116" s="1"/>
      <c r="FA116" s="2"/>
      <c r="FB116" s="1"/>
      <c r="FC116" s="1"/>
      <c r="FD116" s="1"/>
      <c r="FE116" s="2"/>
      <c r="FF116" s="1"/>
      <c r="FG116" s="1"/>
      <c r="FH116" s="1"/>
      <c r="FI116" s="2"/>
      <c r="FJ116" s="1"/>
      <c r="FK116" s="1"/>
      <c r="FL116" s="1"/>
      <c r="FM116" s="2"/>
      <c r="FN116" s="1"/>
      <c r="FO116" s="1"/>
      <c r="FP116" s="1"/>
      <c r="FQ116" s="2"/>
      <c r="FR116" s="1"/>
      <c r="FS116" s="1"/>
      <c r="FT116" s="1"/>
      <c r="FU116" s="2"/>
      <c r="FV116" s="1"/>
      <c r="FW116" s="1"/>
      <c r="FX116" s="1"/>
      <c r="FY116" s="2"/>
      <c r="FZ116" s="1"/>
      <c r="GA116" s="1"/>
      <c r="GB116" s="1"/>
    </row>
    <row r="117" spans="1:259" x14ac:dyDescent="0.3">
      <c r="A117" s="72">
        <v>2017</v>
      </c>
      <c r="B117" s="73" t="s">
        <v>12</v>
      </c>
      <c r="C117" s="58">
        <v>20</v>
      </c>
      <c r="D117" s="13">
        <v>839.16</v>
      </c>
      <c r="E117" s="57">
        <f t="shared" si="405"/>
        <v>41958</v>
      </c>
      <c r="F117" s="58">
        <v>0</v>
      </c>
      <c r="G117" s="13">
        <v>0</v>
      </c>
      <c r="H117" s="57">
        <v>0</v>
      </c>
      <c r="I117" s="58">
        <v>0</v>
      </c>
      <c r="J117" s="13">
        <v>0</v>
      </c>
      <c r="K117" s="57">
        <v>0</v>
      </c>
      <c r="L117" s="58">
        <v>0</v>
      </c>
      <c r="M117" s="13">
        <v>0</v>
      </c>
      <c r="N117" s="57">
        <v>0</v>
      </c>
      <c r="O117" s="58">
        <v>0</v>
      </c>
      <c r="P117" s="13">
        <v>0</v>
      </c>
      <c r="Q117" s="57">
        <v>0</v>
      </c>
      <c r="R117" s="58">
        <v>17.753</v>
      </c>
      <c r="S117" s="13">
        <v>561.98</v>
      </c>
      <c r="T117" s="57">
        <f t="shared" si="394"/>
        <v>31655.494845941532</v>
      </c>
      <c r="U117" s="58">
        <v>0.63</v>
      </c>
      <c r="V117" s="13">
        <v>149.94999999999999</v>
      </c>
      <c r="W117" s="57">
        <f t="shared" ref="W117" si="416">V117/U117*1000</f>
        <v>238015.87301587299</v>
      </c>
      <c r="X117" s="58">
        <v>0</v>
      </c>
      <c r="Y117" s="13">
        <v>0</v>
      </c>
      <c r="Z117" s="57">
        <v>0</v>
      </c>
      <c r="AA117" s="58">
        <v>0</v>
      </c>
      <c r="AB117" s="13">
        <v>0</v>
      </c>
      <c r="AC117" s="57">
        <v>0</v>
      </c>
      <c r="AD117" s="58">
        <v>0</v>
      </c>
      <c r="AE117" s="13">
        <v>0</v>
      </c>
      <c r="AF117" s="57">
        <f t="shared" si="395"/>
        <v>0</v>
      </c>
      <c r="AG117" s="58">
        <v>0</v>
      </c>
      <c r="AH117" s="13">
        <v>0</v>
      </c>
      <c r="AI117" s="57">
        <v>0</v>
      </c>
      <c r="AJ117" s="58">
        <v>2.4289999999999998</v>
      </c>
      <c r="AK117" s="13">
        <v>3.2</v>
      </c>
      <c r="AL117" s="57">
        <f t="shared" si="396"/>
        <v>1317.414573898724</v>
      </c>
      <c r="AM117" s="58">
        <v>0</v>
      </c>
      <c r="AN117" s="13">
        <v>0</v>
      </c>
      <c r="AO117" s="57">
        <v>0</v>
      </c>
      <c r="AP117" s="58">
        <v>0</v>
      </c>
      <c r="AQ117" s="13">
        <v>0</v>
      </c>
      <c r="AR117" s="57">
        <v>0</v>
      </c>
      <c r="AS117" s="58">
        <v>0</v>
      </c>
      <c r="AT117" s="13">
        <v>0</v>
      </c>
      <c r="AU117" s="57">
        <v>0</v>
      </c>
      <c r="AV117" s="58">
        <v>0</v>
      </c>
      <c r="AW117" s="13">
        <v>0</v>
      </c>
      <c r="AX117" s="57">
        <v>0</v>
      </c>
      <c r="AY117" s="58">
        <v>0</v>
      </c>
      <c r="AZ117" s="13">
        <v>0</v>
      </c>
      <c r="BA117" s="57">
        <v>0</v>
      </c>
      <c r="BB117" s="58">
        <v>0</v>
      </c>
      <c r="BC117" s="13">
        <v>0</v>
      </c>
      <c r="BD117" s="57">
        <v>0</v>
      </c>
      <c r="BE117" s="58">
        <v>0</v>
      </c>
      <c r="BF117" s="13">
        <v>0</v>
      </c>
      <c r="BG117" s="57">
        <v>0</v>
      </c>
      <c r="BH117" s="58">
        <v>0</v>
      </c>
      <c r="BI117" s="13">
        <v>0</v>
      </c>
      <c r="BJ117" s="57">
        <f t="shared" si="398"/>
        <v>0</v>
      </c>
      <c r="BK117" s="58">
        <v>0</v>
      </c>
      <c r="BL117" s="13">
        <v>0</v>
      </c>
      <c r="BM117" s="57">
        <v>0</v>
      </c>
      <c r="BN117" s="58">
        <v>0</v>
      </c>
      <c r="BO117" s="13">
        <v>0</v>
      </c>
      <c r="BP117" s="57">
        <v>0</v>
      </c>
      <c r="BQ117" s="58">
        <v>0</v>
      </c>
      <c r="BR117" s="13">
        <v>0</v>
      </c>
      <c r="BS117" s="57">
        <f t="shared" si="399"/>
        <v>0</v>
      </c>
      <c r="BT117" s="58">
        <v>0</v>
      </c>
      <c r="BU117" s="13">
        <v>0</v>
      </c>
      <c r="BV117" s="57">
        <v>0</v>
      </c>
      <c r="BW117" s="58">
        <v>0</v>
      </c>
      <c r="BX117" s="13">
        <v>0</v>
      </c>
      <c r="BY117" s="57">
        <v>0</v>
      </c>
      <c r="BZ117" s="58">
        <v>0.01</v>
      </c>
      <c r="CA117" s="13">
        <v>0.05</v>
      </c>
      <c r="CB117" s="57">
        <f t="shared" si="400"/>
        <v>5000</v>
      </c>
      <c r="CC117" s="58">
        <v>0</v>
      </c>
      <c r="CD117" s="13">
        <v>0</v>
      </c>
      <c r="CE117" s="57">
        <v>0</v>
      </c>
      <c r="CF117" s="58">
        <v>4.5999999999999999E-2</v>
      </c>
      <c r="CG117" s="13">
        <v>2.4500000000000002</v>
      </c>
      <c r="CH117" s="57">
        <f t="shared" si="409"/>
        <v>53260.869565217399</v>
      </c>
      <c r="CI117" s="58">
        <v>0</v>
      </c>
      <c r="CJ117" s="13">
        <v>0</v>
      </c>
      <c r="CK117" s="57">
        <v>0</v>
      </c>
      <c r="CL117" s="58">
        <v>0</v>
      </c>
      <c r="CM117" s="13">
        <v>0</v>
      </c>
      <c r="CN117" s="57">
        <v>0</v>
      </c>
      <c r="CO117" s="58">
        <v>0</v>
      </c>
      <c r="CP117" s="13">
        <v>0</v>
      </c>
      <c r="CQ117" s="57">
        <f t="shared" si="401"/>
        <v>0</v>
      </c>
      <c r="CR117" s="58">
        <v>0</v>
      </c>
      <c r="CS117" s="13">
        <v>0</v>
      </c>
      <c r="CT117" s="57">
        <v>0</v>
      </c>
      <c r="CU117" s="58"/>
      <c r="CV117" s="13"/>
      <c r="CW117" s="57"/>
      <c r="CX117" s="58">
        <v>0.13100000000000001</v>
      </c>
      <c r="CY117" s="13">
        <v>11.8</v>
      </c>
      <c r="CZ117" s="57">
        <f t="shared" si="413"/>
        <v>90076.335877862599</v>
      </c>
      <c r="DA117" s="58">
        <v>0</v>
      </c>
      <c r="DB117" s="13">
        <v>0</v>
      </c>
      <c r="DC117" s="57">
        <v>0</v>
      </c>
      <c r="DD117" s="58">
        <v>0</v>
      </c>
      <c r="DE117" s="13">
        <v>0</v>
      </c>
      <c r="DF117" s="57">
        <v>0</v>
      </c>
      <c r="DG117" s="58">
        <v>0</v>
      </c>
      <c r="DH117" s="13">
        <v>0</v>
      </c>
      <c r="DI117" s="57">
        <v>0</v>
      </c>
      <c r="DJ117" s="58">
        <v>0</v>
      </c>
      <c r="DK117" s="13">
        <v>0</v>
      </c>
      <c r="DL117" s="57">
        <v>0</v>
      </c>
      <c r="DM117" s="58">
        <v>0</v>
      </c>
      <c r="DN117" s="13">
        <v>0</v>
      </c>
      <c r="DO117" s="57">
        <v>0</v>
      </c>
      <c r="DP117" s="58">
        <v>0</v>
      </c>
      <c r="DQ117" s="13">
        <v>0</v>
      </c>
      <c r="DR117" s="57">
        <v>0</v>
      </c>
      <c r="DS117" s="58">
        <v>0</v>
      </c>
      <c r="DT117" s="13">
        <v>0</v>
      </c>
      <c r="DU117" s="57">
        <v>0</v>
      </c>
      <c r="DV117" s="58">
        <v>0</v>
      </c>
      <c r="DW117" s="13">
        <v>0</v>
      </c>
      <c r="DX117" s="57">
        <v>0</v>
      </c>
      <c r="DY117" s="58">
        <v>0</v>
      </c>
      <c r="DZ117" s="13">
        <v>0</v>
      </c>
      <c r="EA117" s="57">
        <v>0</v>
      </c>
      <c r="EB117" s="58">
        <v>0</v>
      </c>
      <c r="EC117" s="13">
        <v>0</v>
      </c>
      <c r="ED117" s="57">
        <v>0</v>
      </c>
      <c r="EE117" s="58">
        <v>0</v>
      </c>
      <c r="EF117" s="13">
        <v>0</v>
      </c>
      <c r="EG117" s="57">
        <v>0</v>
      </c>
      <c r="EH117" s="11">
        <f t="shared" si="403"/>
        <v>40.999000000000002</v>
      </c>
      <c r="EI117" s="17">
        <f t="shared" si="404"/>
        <v>1568.59</v>
      </c>
      <c r="EJ117" s="6"/>
      <c r="EK117" s="9"/>
      <c r="EL117" s="6"/>
      <c r="EM117" s="6"/>
      <c r="EN117" s="6"/>
      <c r="EO117" s="9"/>
      <c r="EP117" s="6"/>
      <c r="EQ117" s="6"/>
      <c r="ER117" s="1"/>
      <c r="ES117" s="2"/>
      <c r="ET117" s="1"/>
      <c r="EU117" s="1"/>
      <c r="EV117" s="1"/>
      <c r="EW117" s="2"/>
      <c r="EX117" s="1"/>
      <c r="EY117" s="1"/>
      <c r="EZ117" s="1"/>
      <c r="FA117" s="2"/>
      <c r="FB117" s="1"/>
      <c r="FC117" s="1"/>
      <c r="FD117" s="1"/>
      <c r="FE117" s="2"/>
      <c r="FF117" s="1"/>
      <c r="FG117" s="1"/>
      <c r="FH117" s="1"/>
      <c r="FI117" s="2"/>
      <c r="FJ117" s="1"/>
      <c r="FK117" s="1"/>
      <c r="FL117" s="1"/>
      <c r="FM117" s="2"/>
      <c r="FN117" s="1"/>
      <c r="FO117" s="1"/>
      <c r="FP117" s="1"/>
      <c r="FQ117" s="2"/>
      <c r="FR117" s="1"/>
      <c r="FS117" s="1"/>
      <c r="FT117" s="1"/>
      <c r="FU117" s="2"/>
      <c r="FV117" s="1"/>
      <c r="FW117" s="1"/>
      <c r="FX117" s="1"/>
      <c r="FY117" s="2"/>
      <c r="FZ117" s="1"/>
      <c r="GA117" s="1"/>
      <c r="GB117" s="1"/>
    </row>
    <row r="118" spans="1:259" x14ac:dyDescent="0.3">
      <c r="A118" s="72">
        <v>2017</v>
      </c>
      <c r="B118" s="73" t="s">
        <v>13</v>
      </c>
      <c r="C118" s="58">
        <v>88</v>
      </c>
      <c r="D118" s="13">
        <v>2713.36</v>
      </c>
      <c r="E118" s="57">
        <f t="shared" si="405"/>
        <v>30833.636363636364</v>
      </c>
      <c r="F118" s="58">
        <v>0</v>
      </c>
      <c r="G118" s="13">
        <v>0</v>
      </c>
      <c r="H118" s="57">
        <v>0</v>
      </c>
      <c r="I118" s="58">
        <v>0</v>
      </c>
      <c r="J118" s="13">
        <v>0</v>
      </c>
      <c r="K118" s="57">
        <v>0</v>
      </c>
      <c r="L118" s="58">
        <v>0</v>
      </c>
      <c r="M118" s="13">
        <v>0</v>
      </c>
      <c r="N118" s="57">
        <v>0</v>
      </c>
      <c r="O118" s="58">
        <v>0</v>
      </c>
      <c r="P118" s="13">
        <v>0</v>
      </c>
      <c r="Q118" s="57">
        <v>0</v>
      </c>
      <c r="R118" s="58">
        <v>20.309999999999999</v>
      </c>
      <c r="S118" s="13">
        <v>433.57</v>
      </c>
      <c r="T118" s="57">
        <f t="shared" si="394"/>
        <v>21347.612013786314</v>
      </c>
      <c r="U118" s="58">
        <v>0</v>
      </c>
      <c r="V118" s="13">
        <v>0</v>
      </c>
      <c r="W118" s="57">
        <v>0</v>
      </c>
      <c r="X118" s="58">
        <v>0</v>
      </c>
      <c r="Y118" s="13">
        <v>0</v>
      </c>
      <c r="Z118" s="57">
        <v>0</v>
      </c>
      <c r="AA118" s="58">
        <v>0</v>
      </c>
      <c r="AB118" s="13">
        <v>0</v>
      </c>
      <c r="AC118" s="57">
        <v>0</v>
      </c>
      <c r="AD118" s="58">
        <v>0</v>
      </c>
      <c r="AE118" s="13">
        <v>0</v>
      </c>
      <c r="AF118" s="57">
        <f t="shared" si="395"/>
        <v>0</v>
      </c>
      <c r="AG118" s="58">
        <v>0</v>
      </c>
      <c r="AH118" s="13">
        <v>0</v>
      </c>
      <c r="AI118" s="57">
        <v>0</v>
      </c>
      <c r="AJ118" s="58">
        <v>0</v>
      </c>
      <c r="AK118" s="13">
        <v>0</v>
      </c>
      <c r="AL118" s="57">
        <v>0</v>
      </c>
      <c r="AM118" s="58">
        <v>0</v>
      </c>
      <c r="AN118" s="13">
        <v>0</v>
      </c>
      <c r="AO118" s="57">
        <v>0</v>
      </c>
      <c r="AP118" s="58">
        <v>0</v>
      </c>
      <c r="AQ118" s="13">
        <v>0</v>
      </c>
      <c r="AR118" s="57">
        <v>0</v>
      </c>
      <c r="AS118" s="58">
        <v>129.73599999999999</v>
      </c>
      <c r="AT118" s="13">
        <v>2742.57</v>
      </c>
      <c r="AU118" s="57">
        <f t="shared" si="397"/>
        <v>21139.622001603257</v>
      </c>
      <c r="AV118" s="58">
        <v>0</v>
      </c>
      <c r="AW118" s="13">
        <v>0</v>
      </c>
      <c r="AX118" s="57">
        <v>0</v>
      </c>
      <c r="AY118" s="58">
        <v>0</v>
      </c>
      <c r="AZ118" s="13">
        <v>0</v>
      </c>
      <c r="BA118" s="57">
        <v>0</v>
      </c>
      <c r="BB118" s="58">
        <v>0</v>
      </c>
      <c r="BC118" s="13">
        <v>0</v>
      </c>
      <c r="BD118" s="57">
        <v>0</v>
      </c>
      <c r="BE118" s="58">
        <v>0</v>
      </c>
      <c r="BF118" s="13">
        <v>0</v>
      </c>
      <c r="BG118" s="57">
        <v>0</v>
      </c>
      <c r="BH118" s="58">
        <v>0</v>
      </c>
      <c r="BI118" s="13">
        <v>0</v>
      </c>
      <c r="BJ118" s="57">
        <f t="shared" si="398"/>
        <v>0</v>
      </c>
      <c r="BK118" s="58">
        <v>0</v>
      </c>
      <c r="BL118" s="13">
        <v>0</v>
      </c>
      <c r="BM118" s="57">
        <v>0</v>
      </c>
      <c r="BN118" s="58">
        <v>0</v>
      </c>
      <c r="BO118" s="13">
        <v>0</v>
      </c>
      <c r="BP118" s="57">
        <v>0</v>
      </c>
      <c r="BQ118" s="58">
        <v>0</v>
      </c>
      <c r="BR118" s="13">
        <v>0</v>
      </c>
      <c r="BS118" s="57">
        <f t="shared" si="399"/>
        <v>0</v>
      </c>
      <c r="BT118" s="58">
        <v>0</v>
      </c>
      <c r="BU118" s="13">
        <v>0</v>
      </c>
      <c r="BV118" s="57">
        <v>0</v>
      </c>
      <c r="BW118" s="58">
        <v>0</v>
      </c>
      <c r="BX118" s="13">
        <v>0</v>
      </c>
      <c r="BY118" s="57">
        <v>0</v>
      </c>
      <c r="BZ118" s="58">
        <v>0.05</v>
      </c>
      <c r="CA118" s="13">
        <v>0.28999999999999998</v>
      </c>
      <c r="CB118" s="57">
        <f t="shared" si="400"/>
        <v>5799.9999999999991</v>
      </c>
      <c r="CC118" s="58">
        <v>0</v>
      </c>
      <c r="CD118" s="13">
        <v>0</v>
      </c>
      <c r="CE118" s="57">
        <v>0</v>
      </c>
      <c r="CF118" s="58">
        <v>0</v>
      </c>
      <c r="CG118" s="13">
        <v>0</v>
      </c>
      <c r="CH118" s="57">
        <v>0</v>
      </c>
      <c r="CI118" s="58">
        <v>12.303000000000001</v>
      </c>
      <c r="CJ118" s="13">
        <v>456.6</v>
      </c>
      <c r="CK118" s="57">
        <f t="shared" ref="CK118:CK120" si="417">CJ118/CI118*1000</f>
        <v>37112.8992928554</v>
      </c>
      <c r="CL118" s="58">
        <v>0</v>
      </c>
      <c r="CM118" s="13">
        <v>0</v>
      </c>
      <c r="CN118" s="57">
        <v>0</v>
      </c>
      <c r="CO118" s="58">
        <v>0</v>
      </c>
      <c r="CP118" s="13">
        <v>0</v>
      </c>
      <c r="CQ118" s="57">
        <f t="shared" si="401"/>
        <v>0</v>
      </c>
      <c r="CR118" s="58">
        <v>0</v>
      </c>
      <c r="CS118" s="13">
        <v>0</v>
      </c>
      <c r="CT118" s="57">
        <v>0</v>
      </c>
      <c r="CU118" s="58"/>
      <c r="CV118" s="13"/>
      <c r="CW118" s="57"/>
      <c r="CX118" s="58">
        <v>2.5</v>
      </c>
      <c r="CY118" s="13">
        <v>506.21</v>
      </c>
      <c r="CZ118" s="57">
        <f t="shared" si="413"/>
        <v>202483.99999999997</v>
      </c>
      <c r="DA118" s="58">
        <v>0</v>
      </c>
      <c r="DB118" s="13">
        <v>0</v>
      </c>
      <c r="DC118" s="57">
        <v>0</v>
      </c>
      <c r="DD118" s="58">
        <v>0</v>
      </c>
      <c r="DE118" s="13">
        <v>0</v>
      </c>
      <c r="DF118" s="57">
        <v>0</v>
      </c>
      <c r="DG118" s="58">
        <v>0</v>
      </c>
      <c r="DH118" s="13">
        <v>0</v>
      </c>
      <c r="DI118" s="57">
        <v>0</v>
      </c>
      <c r="DJ118" s="58">
        <v>0</v>
      </c>
      <c r="DK118" s="13">
        <v>0</v>
      </c>
      <c r="DL118" s="57">
        <v>0</v>
      </c>
      <c r="DM118" s="58">
        <v>0</v>
      </c>
      <c r="DN118" s="13">
        <v>0</v>
      </c>
      <c r="DO118" s="57">
        <v>0</v>
      </c>
      <c r="DP118" s="58">
        <v>0</v>
      </c>
      <c r="DQ118" s="13">
        <v>0</v>
      </c>
      <c r="DR118" s="57">
        <v>0</v>
      </c>
      <c r="DS118" s="58">
        <v>0</v>
      </c>
      <c r="DT118" s="13">
        <v>0</v>
      </c>
      <c r="DU118" s="57">
        <v>0</v>
      </c>
      <c r="DV118" s="58">
        <v>0</v>
      </c>
      <c r="DW118" s="13">
        <v>0</v>
      </c>
      <c r="DX118" s="57">
        <v>0</v>
      </c>
      <c r="DY118" s="58">
        <v>0</v>
      </c>
      <c r="DZ118" s="13">
        <v>0</v>
      </c>
      <c r="EA118" s="57">
        <v>0</v>
      </c>
      <c r="EB118" s="58">
        <v>0</v>
      </c>
      <c r="EC118" s="13">
        <v>0</v>
      </c>
      <c r="ED118" s="57">
        <v>0</v>
      </c>
      <c r="EE118" s="58">
        <v>0</v>
      </c>
      <c r="EF118" s="13">
        <v>0</v>
      </c>
      <c r="EG118" s="57">
        <v>0</v>
      </c>
      <c r="EH118" s="11">
        <f t="shared" si="403"/>
        <v>252.899</v>
      </c>
      <c r="EI118" s="17">
        <f t="shared" si="404"/>
        <v>6852.6</v>
      </c>
      <c r="EJ118" s="6"/>
      <c r="EK118" s="9"/>
      <c r="EL118" s="6"/>
      <c r="EM118" s="6"/>
      <c r="EN118" s="6"/>
      <c r="EO118" s="9"/>
      <c r="EP118" s="6"/>
      <c r="EQ118" s="6"/>
      <c r="ER118" s="1"/>
      <c r="ES118" s="2"/>
      <c r="ET118" s="1"/>
      <c r="EU118" s="1"/>
      <c r="EV118" s="1"/>
      <c r="EW118" s="2"/>
      <c r="EX118" s="1"/>
      <c r="EY118" s="1"/>
      <c r="EZ118" s="1"/>
      <c r="FA118" s="2"/>
      <c r="FB118" s="1"/>
      <c r="FC118" s="1"/>
      <c r="FD118" s="1"/>
      <c r="FE118" s="2"/>
      <c r="FF118" s="1"/>
      <c r="FG118" s="1"/>
      <c r="FH118" s="1"/>
      <c r="FI118" s="2"/>
      <c r="FJ118" s="1"/>
      <c r="FK118" s="1"/>
      <c r="FL118" s="1"/>
      <c r="FM118" s="2"/>
      <c r="FN118" s="1"/>
      <c r="FO118" s="1"/>
      <c r="FP118" s="1"/>
      <c r="FQ118" s="2"/>
      <c r="FR118" s="1"/>
      <c r="FS118" s="1"/>
      <c r="FT118" s="1"/>
      <c r="FU118" s="2"/>
      <c r="FV118" s="1"/>
      <c r="FW118" s="1"/>
      <c r="FX118" s="1"/>
      <c r="FY118" s="2"/>
      <c r="FZ118" s="1"/>
      <c r="GA118" s="1"/>
      <c r="GB118" s="1"/>
    </row>
    <row r="119" spans="1:259" x14ac:dyDescent="0.3">
      <c r="A119" s="72">
        <v>2017</v>
      </c>
      <c r="B119" s="73" t="s">
        <v>14</v>
      </c>
      <c r="C119" s="58">
        <v>212</v>
      </c>
      <c r="D119" s="13">
        <v>4865.32</v>
      </c>
      <c r="E119" s="57">
        <f t="shared" si="405"/>
        <v>22949.622641509432</v>
      </c>
      <c r="F119" s="58">
        <v>0</v>
      </c>
      <c r="G119" s="13">
        <v>0</v>
      </c>
      <c r="H119" s="57">
        <v>0</v>
      </c>
      <c r="I119" s="58">
        <v>0</v>
      </c>
      <c r="J119" s="13">
        <v>0</v>
      </c>
      <c r="K119" s="57">
        <v>0</v>
      </c>
      <c r="L119" s="58">
        <v>0</v>
      </c>
      <c r="M119" s="13">
        <v>0</v>
      </c>
      <c r="N119" s="57">
        <v>0</v>
      </c>
      <c r="O119" s="58">
        <v>0</v>
      </c>
      <c r="P119" s="13">
        <v>0</v>
      </c>
      <c r="Q119" s="57">
        <v>0</v>
      </c>
      <c r="R119" s="58">
        <v>0.21</v>
      </c>
      <c r="S119" s="13">
        <v>1.61</v>
      </c>
      <c r="T119" s="57">
        <f t="shared" si="394"/>
        <v>7666.6666666666679</v>
      </c>
      <c r="U119" s="58">
        <v>0</v>
      </c>
      <c r="V119" s="13">
        <v>0</v>
      </c>
      <c r="W119" s="57">
        <v>0</v>
      </c>
      <c r="X119" s="58">
        <v>0</v>
      </c>
      <c r="Y119" s="13">
        <v>0</v>
      </c>
      <c r="Z119" s="57">
        <v>0</v>
      </c>
      <c r="AA119" s="58">
        <v>0</v>
      </c>
      <c r="AB119" s="13">
        <v>0</v>
      </c>
      <c r="AC119" s="57">
        <v>0</v>
      </c>
      <c r="AD119" s="58">
        <v>0</v>
      </c>
      <c r="AE119" s="13">
        <v>0</v>
      </c>
      <c r="AF119" s="57">
        <f t="shared" si="395"/>
        <v>0</v>
      </c>
      <c r="AG119" s="58">
        <v>0.14499999999999999</v>
      </c>
      <c r="AH119" s="13">
        <v>19.73</v>
      </c>
      <c r="AI119" s="57">
        <f t="shared" si="408"/>
        <v>136068.96551724139</v>
      </c>
      <c r="AJ119" s="58">
        <v>0</v>
      </c>
      <c r="AK119" s="13">
        <v>0</v>
      </c>
      <c r="AL119" s="57">
        <v>0</v>
      </c>
      <c r="AM119" s="58">
        <v>0</v>
      </c>
      <c r="AN119" s="13">
        <v>0</v>
      </c>
      <c r="AO119" s="57">
        <v>0</v>
      </c>
      <c r="AP119" s="58">
        <v>0</v>
      </c>
      <c r="AQ119" s="13">
        <v>0</v>
      </c>
      <c r="AR119" s="57">
        <v>0</v>
      </c>
      <c r="AS119" s="58">
        <v>0</v>
      </c>
      <c r="AT119" s="13">
        <v>0</v>
      </c>
      <c r="AU119" s="57">
        <v>0</v>
      </c>
      <c r="AV119" s="58">
        <v>0</v>
      </c>
      <c r="AW119" s="13">
        <v>0</v>
      </c>
      <c r="AX119" s="57">
        <v>0</v>
      </c>
      <c r="AY119" s="58">
        <v>0</v>
      </c>
      <c r="AZ119" s="13">
        <v>0</v>
      </c>
      <c r="BA119" s="57">
        <v>0</v>
      </c>
      <c r="BB119" s="58">
        <v>0</v>
      </c>
      <c r="BC119" s="13">
        <v>0</v>
      </c>
      <c r="BD119" s="57">
        <v>0</v>
      </c>
      <c r="BE119" s="58">
        <v>0</v>
      </c>
      <c r="BF119" s="13">
        <v>0</v>
      </c>
      <c r="BG119" s="57">
        <v>0</v>
      </c>
      <c r="BH119" s="58">
        <v>0</v>
      </c>
      <c r="BI119" s="13">
        <v>0</v>
      </c>
      <c r="BJ119" s="57">
        <f t="shared" si="398"/>
        <v>0</v>
      </c>
      <c r="BK119" s="58">
        <v>0</v>
      </c>
      <c r="BL119" s="13">
        <v>0</v>
      </c>
      <c r="BM119" s="57">
        <v>0</v>
      </c>
      <c r="BN119" s="58">
        <v>0</v>
      </c>
      <c r="BO119" s="13">
        <v>0</v>
      </c>
      <c r="BP119" s="57">
        <v>0</v>
      </c>
      <c r="BQ119" s="58">
        <v>0</v>
      </c>
      <c r="BR119" s="13">
        <v>0</v>
      </c>
      <c r="BS119" s="57">
        <f t="shared" si="399"/>
        <v>0</v>
      </c>
      <c r="BT119" s="58">
        <v>0</v>
      </c>
      <c r="BU119" s="13">
        <v>0</v>
      </c>
      <c r="BV119" s="57">
        <v>0</v>
      </c>
      <c r="BW119" s="58">
        <v>0</v>
      </c>
      <c r="BX119" s="13">
        <v>0</v>
      </c>
      <c r="BY119" s="57">
        <v>0</v>
      </c>
      <c r="BZ119" s="58">
        <v>0.112</v>
      </c>
      <c r="CA119" s="13">
        <v>0.69</v>
      </c>
      <c r="CB119" s="57">
        <f t="shared" si="400"/>
        <v>6160.7142857142844</v>
      </c>
      <c r="CC119" s="58">
        <v>0</v>
      </c>
      <c r="CD119" s="13">
        <v>0</v>
      </c>
      <c r="CE119" s="57">
        <v>0</v>
      </c>
      <c r="CF119" s="58">
        <v>0</v>
      </c>
      <c r="CG119" s="13">
        <v>0</v>
      </c>
      <c r="CH119" s="57">
        <v>0</v>
      </c>
      <c r="CI119" s="58">
        <v>0</v>
      </c>
      <c r="CJ119" s="13">
        <v>0</v>
      </c>
      <c r="CK119" s="57">
        <v>0</v>
      </c>
      <c r="CL119" s="58">
        <v>0</v>
      </c>
      <c r="CM119" s="13">
        <v>0</v>
      </c>
      <c r="CN119" s="57">
        <v>0</v>
      </c>
      <c r="CO119" s="58">
        <v>0</v>
      </c>
      <c r="CP119" s="13">
        <v>0</v>
      </c>
      <c r="CQ119" s="57">
        <f t="shared" si="401"/>
        <v>0</v>
      </c>
      <c r="CR119" s="58">
        <v>0</v>
      </c>
      <c r="CS119" s="13">
        <v>0</v>
      </c>
      <c r="CT119" s="57">
        <v>0</v>
      </c>
      <c r="CU119" s="58"/>
      <c r="CV119" s="13"/>
      <c r="CW119" s="57"/>
      <c r="CX119" s="58">
        <v>0</v>
      </c>
      <c r="CY119" s="13">
        <v>0</v>
      </c>
      <c r="CZ119" s="57">
        <v>0</v>
      </c>
      <c r="DA119" s="58">
        <v>0</v>
      </c>
      <c r="DB119" s="13">
        <v>0</v>
      </c>
      <c r="DC119" s="57">
        <v>0</v>
      </c>
      <c r="DD119" s="58">
        <v>0</v>
      </c>
      <c r="DE119" s="13">
        <v>0</v>
      </c>
      <c r="DF119" s="57">
        <v>0</v>
      </c>
      <c r="DG119" s="58">
        <v>0</v>
      </c>
      <c r="DH119" s="13">
        <v>0</v>
      </c>
      <c r="DI119" s="57">
        <v>0</v>
      </c>
      <c r="DJ119" s="58">
        <v>0</v>
      </c>
      <c r="DK119" s="13">
        <v>0</v>
      </c>
      <c r="DL119" s="57">
        <v>0</v>
      </c>
      <c r="DM119" s="58">
        <v>0</v>
      </c>
      <c r="DN119" s="13">
        <v>0</v>
      </c>
      <c r="DO119" s="57">
        <v>0</v>
      </c>
      <c r="DP119" s="58">
        <v>0</v>
      </c>
      <c r="DQ119" s="13">
        <v>0</v>
      </c>
      <c r="DR119" s="57">
        <v>0</v>
      </c>
      <c r="DS119" s="58">
        <v>0</v>
      </c>
      <c r="DT119" s="13">
        <v>0</v>
      </c>
      <c r="DU119" s="57">
        <v>0</v>
      </c>
      <c r="DV119" s="58">
        <v>0</v>
      </c>
      <c r="DW119" s="13">
        <v>0</v>
      </c>
      <c r="DX119" s="57">
        <v>0</v>
      </c>
      <c r="DY119" s="58">
        <v>0</v>
      </c>
      <c r="DZ119" s="13">
        <v>0</v>
      </c>
      <c r="EA119" s="57">
        <v>0</v>
      </c>
      <c r="EB119" s="58">
        <v>0</v>
      </c>
      <c r="EC119" s="13">
        <v>0</v>
      </c>
      <c r="ED119" s="57">
        <v>0</v>
      </c>
      <c r="EE119" s="58">
        <v>0</v>
      </c>
      <c r="EF119" s="13">
        <v>0</v>
      </c>
      <c r="EG119" s="57">
        <v>0</v>
      </c>
      <c r="EH119" s="11">
        <f t="shared" si="403"/>
        <v>212.46700000000001</v>
      </c>
      <c r="EI119" s="17">
        <f t="shared" si="404"/>
        <v>4887.3499999999985</v>
      </c>
      <c r="EJ119" s="6"/>
      <c r="EK119" s="9"/>
      <c r="EL119" s="6"/>
      <c r="EM119" s="6"/>
      <c r="EN119" s="6"/>
      <c r="EO119" s="9"/>
      <c r="EP119" s="6"/>
      <c r="EQ119" s="6"/>
      <c r="ER119" s="1"/>
      <c r="ES119" s="2"/>
      <c r="ET119" s="1"/>
      <c r="EU119" s="1"/>
      <c r="EV119" s="1"/>
      <c r="EW119" s="2"/>
      <c r="EX119" s="1"/>
      <c r="EY119" s="1"/>
      <c r="EZ119" s="1"/>
      <c r="FA119" s="2"/>
      <c r="FB119" s="1"/>
      <c r="FC119" s="1"/>
      <c r="FD119" s="1"/>
      <c r="FE119" s="2"/>
      <c r="FF119" s="1"/>
      <c r="FG119" s="1"/>
      <c r="FH119" s="1"/>
      <c r="FI119" s="2"/>
      <c r="FJ119" s="1"/>
      <c r="FK119" s="1"/>
      <c r="FL119" s="1"/>
      <c r="FM119" s="2"/>
      <c r="FN119" s="1"/>
      <c r="FO119" s="1"/>
      <c r="FP119" s="1"/>
      <c r="FQ119" s="2"/>
      <c r="FR119" s="1"/>
      <c r="FS119" s="1"/>
      <c r="FT119" s="1"/>
      <c r="FU119" s="2"/>
      <c r="FV119" s="1"/>
      <c r="FW119" s="1"/>
      <c r="FX119" s="1"/>
      <c r="FY119" s="2"/>
      <c r="FZ119" s="1"/>
      <c r="GA119" s="1"/>
      <c r="GB119" s="1"/>
    </row>
    <row r="120" spans="1:259" x14ac:dyDescent="0.3">
      <c r="A120" s="72">
        <v>2017</v>
      </c>
      <c r="B120" s="73" t="s">
        <v>15</v>
      </c>
      <c r="C120" s="58">
        <v>123.86</v>
      </c>
      <c r="D120" s="13">
        <v>3198.69</v>
      </c>
      <c r="E120" s="57">
        <f t="shared" si="405"/>
        <v>25825.04440497336</v>
      </c>
      <c r="F120" s="58">
        <v>0</v>
      </c>
      <c r="G120" s="13">
        <v>0</v>
      </c>
      <c r="H120" s="57">
        <v>0</v>
      </c>
      <c r="I120" s="58">
        <v>0</v>
      </c>
      <c r="J120" s="13">
        <v>0</v>
      </c>
      <c r="K120" s="57">
        <v>0</v>
      </c>
      <c r="L120" s="58">
        <v>0</v>
      </c>
      <c r="M120" s="13">
        <v>0</v>
      </c>
      <c r="N120" s="57">
        <v>0</v>
      </c>
      <c r="O120" s="58">
        <v>0</v>
      </c>
      <c r="P120" s="13">
        <v>0</v>
      </c>
      <c r="Q120" s="57">
        <v>0</v>
      </c>
      <c r="R120" s="58">
        <v>5.6219999999999999</v>
      </c>
      <c r="S120" s="13">
        <v>108.91</v>
      </c>
      <c r="T120" s="57">
        <f t="shared" si="394"/>
        <v>19372.109569548204</v>
      </c>
      <c r="U120" s="58">
        <v>0</v>
      </c>
      <c r="V120" s="13">
        <v>0</v>
      </c>
      <c r="W120" s="57">
        <v>0</v>
      </c>
      <c r="X120" s="58">
        <v>0</v>
      </c>
      <c r="Y120" s="13">
        <v>0</v>
      </c>
      <c r="Z120" s="57">
        <v>0</v>
      </c>
      <c r="AA120" s="58">
        <v>0</v>
      </c>
      <c r="AB120" s="13">
        <v>0</v>
      </c>
      <c r="AC120" s="57">
        <v>0</v>
      </c>
      <c r="AD120" s="58">
        <v>0</v>
      </c>
      <c r="AE120" s="13">
        <v>0</v>
      </c>
      <c r="AF120" s="57">
        <f t="shared" si="395"/>
        <v>0</v>
      </c>
      <c r="AG120" s="58">
        <v>4.9000000000000002E-2</v>
      </c>
      <c r="AH120" s="13">
        <v>7.15</v>
      </c>
      <c r="AI120" s="57">
        <f t="shared" si="408"/>
        <v>145918.36734693876</v>
      </c>
      <c r="AJ120" s="58">
        <v>4.04</v>
      </c>
      <c r="AK120" s="13">
        <v>5.99</v>
      </c>
      <c r="AL120" s="57">
        <f t="shared" si="396"/>
        <v>1482.6732673267327</v>
      </c>
      <c r="AM120" s="58">
        <v>0</v>
      </c>
      <c r="AN120" s="13">
        <v>0</v>
      </c>
      <c r="AO120" s="57">
        <v>0</v>
      </c>
      <c r="AP120" s="58">
        <v>0</v>
      </c>
      <c r="AQ120" s="13">
        <v>0</v>
      </c>
      <c r="AR120" s="57">
        <v>0</v>
      </c>
      <c r="AS120" s="58">
        <v>2.7E-2</v>
      </c>
      <c r="AT120" s="13">
        <v>1.49</v>
      </c>
      <c r="AU120" s="57">
        <f t="shared" si="397"/>
        <v>55185.185185185182</v>
      </c>
      <c r="AV120" s="58">
        <v>0</v>
      </c>
      <c r="AW120" s="13">
        <v>0</v>
      </c>
      <c r="AX120" s="57">
        <v>0</v>
      </c>
      <c r="AY120" s="58">
        <v>0</v>
      </c>
      <c r="AZ120" s="13">
        <v>0</v>
      </c>
      <c r="BA120" s="57">
        <v>0</v>
      </c>
      <c r="BB120" s="58">
        <v>0</v>
      </c>
      <c r="BC120" s="13">
        <v>0</v>
      </c>
      <c r="BD120" s="57">
        <v>0</v>
      </c>
      <c r="BE120" s="58">
        <v>0</v>
      </c>
      <c r="BF120" s="13">
        <v>0</v>
      </c>
      <c r="BG120" s="57">
        <v>0</v>
      </c>
      <c r="BH120" s="58">
        <v>0</v>
      </c>
      <c r="BI120" s="13">
        <v>0</v>
      </c>
      <c r="BJ120" s="57">
        <f t="shared" si="398"/>
        <v>0</v>
      </c>
      <c r="BK120" s="58">
        <v>0</v>
      </c>
      <c r="BL120" s="13">
        <v>0</v>
      </c>
      <c r="BM120" s="57">
        <v>0</v>
      </c>
      <c r="BN120" s="58">
        <v>0</v>
      </c>
      <c r="BO120" s="13">
        <v>0</v>
      </c>
      <c r="BP120" s="57">
        <v>0</v>
      </c>
      <c r="BQ120" s="58">
        <v>0</v>
      </c>
      <c r="BR120" s="13">
        <v>0</v>
      </c>
      <c r="BS120" s="57">
        <f t="shared" si="399"/>
        <v>0</v>
      </c>
      <c r="BT120" s="58">
        <v>0</v>
      </c>
      <c r="BU120" s="13">
        <v>0</v>
      </c>
      <c r="BV120" s="57">
        <v>0</v>
      </c>
      <c r="BW120" s="58">
        <v>0</v>
      </c>
      <c r="BX120" s="13">
        <v>0</v>
      </c>
      <c r="BY120" s="57">
        <v>0</v>
      </c>
      <c r="BZ120" s="58">
        <v>0.15</v>
      </c>
      <c r="CA120" s="13">
        <v>0.32</v>
      </c>
      <c r="CB120" s="57">
        <f t="shared" si="400"/>
        <v>2133.3333333333335</v>
      </c>
      <c r="CC120" s="58">
        <v>0.08</v>
      </c>
      <c r="CD120" s="13">
        <v>3.34</v>
      </c>
      <c r="CE120" s="57">
        <f t="shared" si="412"/>
        <v>41750</v>
      </c>
      <c r="CF120" s="58">
        <v>3.9E-2</v>
      </c>
      <c r="CG120" s="13">
        <v>1.08</v>
      </c>
      <c r="CH120" s="57">
        <f t="shared" si="409"/>
        <v>27692.307692307695</v>
      </c>
      <c r="CI120" s="58">
        <v>10.36</v>
      </c>
      <c r="CJ120" s="13">
        <v>425.6</v>
      </c>
      <c r="CK120" s="57">
        <f t="shared" si="417"/>
        <v>41081.081081081087</v>
      </c>
      <c r="CL120" s="58">
        <v>0</v>
      </c>
      <c r="CM120" s="13">
        <v>0</v>
      </c>
      <c r="CN120" s="57">
        <v>0</v>
      </c>
      <c r="CO120" s="58">
        <v>0</v>
      </c>
      <c r="CP120" s="13">
        <v>0</v>
      </c>
      <c r="CQ120" s="57">
        <f t="shared" si="401"/>
        <v>0</v>
      </c>
      <c r="CR120" s="58">
        <v>0</v>
      </c>
      <c r="CS120" s="13">
        <v>0</v>
      </c>
      <c r="CT120" s="57">
        <v>0</v>
      </c>
      <c r="CU120" s="58"/>
      <c r="CV120" s="13"/>
      <c r="CW120" s="57"/>
      <c r="CX120" s="58">
        <v>0</v>
      </c>
      <c r="CY120" s="13">
        <v>0</v>
      </c>
      <c r="CZ120" s="57">
        <v>0</v>
      </c>
      <c r="DA120" s="58">
        <v>0</v>
      </c>
      <c r="DB120" s="13">
        <v>0</v>
      </c>
      <c r="DC120" s="57">
        <v>0</v>
      </c>
      <c r="DD120" s="58">
        <v>0</v>
      </c>
      <c r="DE120" s="13">
        <v>0</v>
      </c>
      <c r="DF120" s="57">
        <v>0</v>
      </c>
      <c r="DG120" s="58">
        <v>0</v>
      </c>
      <c r="DH120" s="13">
        <v>0</v>
      </c>
      <c r="DI120" s="57">
        <v>0</v>
      </c>
      <c r="DJ120" s="58">
        <v>0</v>
      </c>
      <c r="DK120" s="13">
        <v>0</v>
      </c>
      <c r="DL120" s="57">
        <v>0</v>
      </c>
      <c r="DM120" s="58">
        <v>0</v>
      </c>
      <c r="DN120" s="13">
        <v>0</v>
      </c>
      <c r="DO120" s="57">
        <v>0</v>
      </c>
      <c r="DP120" s="58">
        <v>0</v>
      </c>
      <c r="DQ120" s="13">
        <v>0</v>
      </c>
      <c r="DR120" s="57">
        <v>0</v>
      </c>
      <c r="DS120" s="58">
        <v>3.4000000000000002E-2</v>
      </c>
      <c r="DT120" s="13">
        <v>7.37</v>
      </c>
      <c r="DU120" s="57">
        <f t="shared" si="402"/>
        <v>216764.70588235292</v>
      </c>
      <c r="DV120" s="58">
        <v>0</v>
      </c>
      <c r="DW120" s="13">
        <v>0</v>
      </c>
      <c r="DX120" s="57">
        <v>0</v>
      </c>
      <c r="DY120" s="58">
        <v>0</v>
      </c>
      <c r="DZ120" s="13">
        <v>0</v>
      </c>
      <c r="EA120" s="57">
        <v>0</v>
      </c>
      <c r="EB120" s="58">
        <v>0</v>
      </c>
      <c r="EC120" s="13">
        <v>0</v>
      </c>
      <c r="ED120" s="57">
        <v>0</v>
      </c>
      <c r="EE120" s="58">
        <v>0</v>
      </c>
      <c r="EF120" s="13">
        <v>0</v>
      </c>
      <c r="EG120" s="57">
        <v>0</v>
      </c>
      <c r="EH120" s="11">
        <f t="shared" si="403"/>
        <v>144.26099999999997</v>
      </c>
      <c r="EI120" s="17">
        <f t="shared" si="404"/>
        <v>3759.9399999999996</v>
      </c>
      <c r="EJ120" s="6"/>
      <c r="EK120" s="9"/>
      <c r="EL120" s="6"/>
      <c r="EM120" s="6"/>
      <c r="EN120" s="6"/>
      <c r="EO120" s="9"/>
      <c r="EP120" s="6"/>
      <c r="EQ120" s="6"/>
      <c r="ER120" s="1"/>
      <c r="ES120" s="2"/>
      <c r="ET120" s="1"/>
      <c r="EU120" s="1"/>
      <c r="EV120" s="1"/>
      <c r="EW120" s="2"/>
      <c r="EX120" s="1"/>
      <c r="EY120" s="1"/>
      <c r="EZ120" s="1"/>
      <c r="FA120" s="2"/>
      <c r="FB120" s="1"/>
      <c r="FC120" s="1"/>
      <c r="FD120" s="1"/>
      <c r="FE120" s="2"/>
      <c r="FF120" s="1"/>
      <c r="FG120" s="1"/>
      <c r="FH120" s="1"/>
      <c r="FI120" s="2"/>
      <c r="FJ120" s="1"/>
      <c r="FK120" s="1"/>
      <c r="FL120" s="1"/>
      <c r="FM120" s="2"/>
      <c r="FN120" s="1"/>
      <c r="FO120" s="1"/>
      <c r="FP120" s="1"/>
      <c r="FQ120" s="2"/>
      <c r="FR120" s="1"/>
      <c r="FS120" s="1"/>
      <c r="FT120" s="1"/>
      <c r="FU120" s="2"/>
      <c r="FV120" s="1"/>
      <c r="FW120" s="1"/>
      <c r="FX120" s="1"/>
      <c r="FY120" s="2"/>
      <c r="FZ120" s="1"/>
      <c r="GA120" s="1"/>
      <c r="GB120" s="1"/>
    </row>
    <row r="121" spans="1:259" x14ac:dyDescent="0.3">
      <c r="A121" s="72">
        <v>2017</v>
      </c>
      <c r="B121" s="73" t="s">
        <v>16</v>
      </c>
      <c r="C121" s="58">
        <v>0</v>
      </c>
      <c r="D121" s="13">
        <v>0</v>
      </c>
      <c r="E121" s="57">
        <v>0</v>
      </c>
      <c r="F121" s="58">
        <v>0</v>
      </c>
      <c r="G121" s="13">
        <v>0</v>
      </c>
      <c r="H121" s="57">
        <v>0</v>
      </c>
      <c r="I121" s="58">
        <v>0</v>
      </c>
      <c r="J121" s="13">
        <v>0</v>
      </c>
      <c r="K121" s="57">
        <v>0</v>
      </c>
      <c r="L121" s="58">
        <v>0</v>
      </c>
      <c r="M121" s="13">
        <v>0</v>
      </c>
      <c r="N121" s="57">
        <v>0</v>
      </c>
      <c r="O121" s="58">
        <v>0</v>
      </c>
      <c r="P121" s="13">
        <v>0</v>
      </c>
      <c r="Q121" s="57">
        <v>0</v>
      </c>
      <c r="R121" s="58">
        <v>11.125</v>
      </c>
      <c r="S121" s="13">
        <v>688.74</v>
      </c>
      <c r="T121" s="57">
        <f t="shared" si="394"/>
        <v>61909.213483146072</v>
      </c>
      <c r="U121" s="58">
        <v>0</v>
      </c>
      <c r="V121" s="13">
        <v>0</v>
      </c>
      <c r="W121" s="57">
        <v>0</v>
      </c>
      <c r="X121" s="58">
        <v>0</v>
      </c>
      <c r="Y121" s="13">
        <v>0</v>
      </c>
      <c r="Z121" s="57">
        <v>0</v>
      </c>
      <c r="AA121" s="58">
        <v>0</v>
      </c>
      <c r="AB121" s="13">
        <v>0</v>
      </c>
      <c r="AC121" s="57">
        <v>0</v>
      </c>
      <c r="AD121" s="58">
        <v>0</v>
      </c>
      <c r="AE121" s="13">
        <v>0</v>
      </c>
      <c r="AF121" s="57">
        <f t="shared" si="395"/>
        <v>0</v>
      </c>
      <c r="AG121" s="58">
        <v>0</v>
      </c>
      <c r="AH121" s="13">
        <v>0</v>
      </c>
      <c r="AI121" s="57">
        <v>0</v>
      </c>
      <c r="AJ121" s="58">
        <v>1.3260000000000001</v>
      </c>
      <c r="AK121" s="13">
        <v>2.88</v>
      </c>
      <c r="AL121" s="57">
        <f t="shared" si="396"/>
        <v>2171.9457013574661</v>
      </c>
      <c r="AM121" s="58">
        <v>0</v>
      </c>
      <c r="AN121" s="13">
        <v>0</v>
      </c>
      <c r="AO121" s="57">
        <v>0</v>
      </c>
      <c r="AP121" s="58">
        <v>0</v>
      </c>
      <c r="AQ121" s="13">
        <v>0</v>
      </c>
      <c r="AR121" s="57">
        <v>0</v>
      </c>
      <c r="AS121" s="58">
        <v>7.8E-2</v>
      </c>
      <c r="AT121" s="13">
        <v>3.46</v>
      </c>
      <c r="AU121" s="57">
        <f t="shared" si="397"/>
        <v>44358.974358974359</v>
      </c>
      <c r="AV121" s="58">
        <v>0</v>
      </c>
      <c r="AW121" s="13">
        <v>0</v>
      </c>
      <c r="AX121" s="57">
        <v>0</v>
      </c>
      <c r="AY121" s="58">
        <v>0</v>
      </c>
      <c r="AZ121" s="13">
        <v>0</v>
      </c>
      <c r="BA121" s="57">
        <v>0</v>
      </c>
      <c r="BB121" s="58">
        <v>0</v>
      </c>
      <c r="BC121" s="13">
        <v>0</v>
      </c>
      <c r="BD121" s="57">
        <v>0</v>
      </c>
      <c r="BE121" s="58">
        <v>0</v>
      </c>
      <c r="BF121" s="13">
        <v>0</v>
      </c>
      <c r="BG121" s="57">
        <v>0</v>
      </c>
      <c r="BH121" s="58">
        <v>0</v>
      </c>
      <c r="BI121" s="13">
        <v>0</v>
      </c>
      <c r="BJ121" s="57">
        <f t="shared" si="398"/>
        <v>0</v>
      </c>
      <c r="BK121" s="58">
        <v>0</v>
      </c>
      <c r="BL121" s="13">
        <v>0</v>
      </c>
      <c r="BM121" s="57">
        <v>0</v>
      </c>
      <c r="BN121" s="58">
        <v>0</v>
      </c>
      <c r="BO121" s="13">
        <v>0</v>
      </c>
      <c r="BP121" s="57">
        <v>0</v>
      </c>
      <c r="BQ121" s="58">
        <v>0</v>
      </c>
      <c r="BR121" s="13">
        <v>0</v>
      </c>
      <c r="BS121" s="57">
        <f t="shared" si="399"/>
        <v>0</v>
      </c>
      <c r="BT121" s="58">
        <v>0</v>
      </c>
      <c r="BU121" s="13">
        <v>0</v>
      </c>
      <c r="BV121" s="57">
        <v>0</v>
      </c>
      <c r="BW121" s="58">
        <v>0</v>
      </c>
      <c r="BX121" s="13">
        <v>0</v>
      </c>
      <c r="BY121" s="57">
        <v>0</v>
      </c>
      <c r="BZ121" s="58">
        <v>0.245</v>
      </c>
      <c r="CA121" s="13">
        <v>0.61</v>
      </c>
      <c r="CB121" s="57">
        <f t="shared" si="400"/>
        <v>2489.795918367347</v>
      </c>
      <c r="CC121" s="58">
        <v>0</v>
      </c>
      <c r="CD121" s="13">
        <v>0</v>
      </c>
      <c r="CE121" s="57">
        <v>0</v>
      </c>
      <c r="CF121" s="58">
        <v>0</v>
      </c>
      <c r="CG121" s="13">
        <v>0</v>
      </c>
      <c r="CH121" s="57">
        <v>0</v>
      </c>
      <c r="CI121" s="58">
        <v>0</v>
      </c>
      <c r="CJ121" s="13">
        <v>0</v>
      </c>
      <c r="CK121" s="57">
        <v>0</v>
      </c>
      <c r="CL121" s="58">
        <v>1.4E-2</v>
      </c>
      <c r="CM121" s="13">
        <v>1.66</v>
      </c>
      <c r="CN121" s="57">
        <f t="shared" ref="CN121" si="418">CM121/CL121*1000</f>
        <v>118571.42857142857</v>
      </c>
      <c r="CO121" s="58">
        <v>0</v>
      </c>
      <c r="CP121" s="13">
        <v>0</v>
      </c>
      <c r="CQ121" s="57">
        <f t="shared" si="401"/>
        <v>0</v>
      </c>
      <c r="CR121" s="58">
        <v>0</v>
      </c>
      <c r="CS121" s="13">
        <v>0</v>
      </c>
      <c r="CT121" s="57">
        <v>0</v>
      </c>
      <c r="CU121" s="58"/>
      <c r="CV121" s="13"/>
      <c r="CW121" s="57"/>
      <c r="CX121" s="58">
        <v>0</v>
      </c>
      <c r="CY121" s="13">
        <v>0</v>
      </c>
      <c r="CZ121" s="57">
        <v>0</v>
      </c>
      <c r="DA121" s="58">
        <v>0</v>
      </c>
      <c r="DB121" s="13">
        <v>0</v>
      </c>
      <c r="DC121" s="57">
        <v>0</v>
      </c>
      <c r="DD121" s="58">
        <v>0</v>
      </c>
      <c r="DE121" s="13">
        <v>0</v>
      </c>
      <c r="DF121" s="57">
        <v>0</v>
      </c>
      <c r="DG121" s="58">
        <v>0</v>
      </c>
      <c r="DH121" s="13">
        <v>0</v>
      </c>
      <c r="DI121" s="57">
        <v>0</v>
      </c>
      <c r="DJ121" s="58">
        <v>0</v>
      </c>
      <c r="DK121" s="13">
        <v>0</v>
      </c>
      <c r="DL121" s="57">
        <v>0</v>
      </c>
      <c r="DM121" s="58">
        <v>0</v>
      </c>
      <c r="DN121" s="13">
        <v>0</v>
      </c>
      <c r="DO121" s="57">
        <v>0</v>
      </c>
      <c r="DP121" s="58">
        <v>0</v>
      </c>
      <c r="DQ121" s="13">
        <v>0</v>
      </c>
      <c r="DR121" s="57">
        <v>0</v>
      </c>
      <c r="DS121" s="58">
        <v>0</v>
      </c>
      <c r="DT121" s="13">
        <v>0</v>
      </c>
      <c r="DU121" s="57">
        <v>0</v>
      </c>
      <c r="DV121" s="58">
        <v>0</v>
      </c>
      <c r="DW121" s="13">
        <v>0</v>
      </c>
      <c r="DX121" s="57">
        <v>0</v>
      </c>
      <c r="DY121" s="58">
        <v>0</v>
      </c>
      <c r="DZ121" s="13">
        <v>0</v>
      </c>
      <c r="EA121" s="57">
        <v>0</v>
      </c>
      <c r="EB121" s="58">
        <v>0</v>
      </c>
      <c r="EC121" s="13">
        <v>0</v>
      </c>
      <c r="ED121" s="57">
        <v>0</v>
      </c>
      <c r="EE121" s="58">
        <v>0</v>
      </c>
      <c r="EF121" s="13">
        <v>0</v>
      </c>
      <c r="EG121" s="57">
        <v>0</v>
      </c>
      <c r="EH121" s="11">
        <f t="shared" si="403"/>
        <v>12.787999999999998</v>
      </c>
      <c r="EI121" s="17">
        <f t="shared" si="404"/>
        <v>697.35</v>
      </c>
      <c r="EJ121" s="6"/>
      <c r="EK121" s="9"/>
      <c r="EL121" s="6"/>
      <c r="EM121" s="6"/>
      <c r="EN121" s="6"/>
      <c r="EO121" s="9"/>
      <c r="EP121" s="6"/>
      <c r="EQ121" s="6"/>
      <c r="ER121" s="1"/>
      <c r="ES121" s="2"/>
      <c r="ET121" s="1"/>
      <c r="EU121" s="1"/>
      <c r="EV121" s="1"/>
      <c r="EW121" s="2"/>
      <c r="EX121" s="1"/>
      <c r="EY121" s="1"/>
      <c r="EZ121" s="1"/>
      <c r="FA121" s="2"/>
      <c r="FB121" s="1"/>
      <c r="FC121" s="1"/>
      <c r="FD121" s="1"/>
      <c r="FE121" s="2"/>
      <c r="FF121" s="1"/>
      <c r="FG121" s="1"/>
      <c r="FH121" s="1"/>
      <c r="FI121" s="2"/>
      <c r="FJ121" s="1"/>
      <c r="FK121" s="1"/>
      <c r="FL121" s="1"/>
      <c r="FM121" s="2"/>
      <c r="FN121" s="1"/>
      <c r="FO121" s="1"/>
      <c r="FP121" s="1"/>
      <c r="FQ121" s="2"/>
      <c r="FR121" s="1"/>
      <c r="FS121" s="1"/>
      <c r="FT121" s="1"/>
      <c r="FU121" s="2"/>
      <c r="FV121" s="1"/>
      <c r="FW121" s="1"/>
      <c r="FX121" s="1"/>
      <c r="FY121" s="2"/>
      <c r="FZ121" s="1"/>
      <c r="GA121" s="1"/>
      <c r="GB121" s="1"/>
    </row>
    <row r="122" spans="1:259" ht="15" thickBot="1" x14ac:dyDescent="0.35">
      <c r="A122" s="82"/>
      <c r="B122" s="83" t="s">
        <v>17</v>
      </c>
      <c r="C122" s="78">
        <f>SUM(C110:C121)</f>
        <v>1136.99</v>
      </c>
      <c r="D122" s="49">
        <f>SUM(D110:D121)</f>
        <v>31487.629999999997</v>
      </c>
      <c r="E122" s="79"/>
      <c r="F122" s="78">
        <f>SUM(F110:F121)</f>
        <v>0</v>
      </c>
      <c r="G122" s="49">
        <f>SUM(G110:G121)</f>
        <v>0</v>
      </c>
      <c r="H122" s="79"/>
      <c r="I122" s="78">
        <f>SUM(I110:I121)</f>
        <v>0</v>
      </c>
      <c r="J122" s="49">
        <f>SUM(J110:J121)</f>
        <v>0</v>
      </c>
      <c r="K122" s="79"/>
      <c r="L122" s="78">
        <f>SUM(L110:L121)</f>
        <v>6.5</v>
      </c>
      <c r="M122" s="49">
        <f>SUM(M110:M121)</f>
        <v>173.15</v>
      </c>
      <c r="N122" s="79"/>
      <c r="O122" s="78">
        <f>SUM(O110:O121)</f>
        <v>1</v>
      </c>
      <c r="P122" s="49">
        <f>SUM(P110:P121)</f>
        <v>33.43</v>
      </c>
      <c r="Q122" s="79"/>
      <c r="R122" s="78">
        <f>SUM(R110:R121)</f>
        <v>116.125</v>
      </c>
      <c r="S122" s="49">
        <f>SUM(S110:S121)</f>
        <v>3427.34</v>
      </c>
      <c r="T122" s="79"/>
      <c r="U122" s="78">
        <f>SUM(U110:U121)</f>
        <v>0.63</v>
      </c>
      <c r="V122" s="49">
        <f>SUM(V110:V121)</f>
        <v>149.94999999999999</v>
      </c>
      <c r="W122" s="79"/>
      <c r="X122" s="78">
        <f>SUM(X110:X121)</f>
        <v>0</v>
      </c>
      <c r="Y122" s="49">
        <f>SUM(Y110:Y121)</f>
        <v>0</v>
      </c>
      <c r="Z122" s="79"/>
      <c r="AA122" s="78">
        <f>SUM(AA110:AA121)</f>
        <v>0</v>
      </c>
      <c r="AB122" s="49">
        <f>SUM(AB110:AB121)</f>
        <v>0</v>
      </c>
      <c r="AC122" s="79"/>
      <c r="AD122" s="78">
        <f t="shared" ref="AD122:AE122" si="419">SUM(AD110:AD121)</f>
        <v>0</v>
      </c>
      <c r="AE122" s="49">
        <f t="shared" si="419"/>
        <v>0</v>
      </c>
      <c r="AF122" s="79"/>
      <c r="AG122" s="78">
        <f>SUM(AG110:AG121)</f>
        <v>0.24</v>
      </c>
      <c r="AH122" s="49">
        <f>SUM(AH110:AH121)</f>
        <v>34.619999999999997</v>
      </c>
      <c r="AI122" s="79"/>
      <c r="AJ122" s="78">
        <f>SUM(AJ110:AJ121)</f>
        <v>15.785</v>
      </c>
      <c r="AK122" s="49">
        <f>SUM(AK110:AK121)</f>
        <v>24.19</v>
      </c>
      <c r="AL122" s="79"/>
      <c r="AM122" s="78">
        <f>SUM(AM110:AM121)</f>
        <v>5.8000000000000003E-2</v>
      </c>
      <c r="AN122" s="49">
        <f>SUM(AN110:AN121)</f>
        <v>4.76</v>
      </c>
      <c r="AO122" s="79"/>
      <c r="AP122" s="78">
        <f>SUM(AP110:AP121)</f>
        <v>0</v>
      </c>
      <c r="AQ122" s="49">
        <f>SUM(AQ110:AQ121)</f>
        <v>0</v>
      </c>
      <c r="AR122" s="79"/>
      <c r="AS122" s="78">
        <f>SUM(AS110:AS121)</f>
        <v>2392.0599999999995</v>
      </c>
      <c r="AT122" s="49">
        <f>SUM(AT110:AT121)</f>
        <v>22085.389999999996</v>
      </c>
      <c r="AU122" s="79"/>
      <c r="AV122" s="78">
        <f>SUM(AV110:AV121)</f>
        <v>0</v>
      </c>
      <c r="AW122" s="49">
        <f>SUM(AW110:AW121)</f>
        <v>0</v>
      </c>
      <c r="AX122" s="79"/>
      <c r="AY122" s="78">
        <f>SUM(AY110:AY121)</f>
        <v>0</v>
      </c>
      <c r="AZ122" s="49">
        <f>SUM(AZ110:AZ121)</f>
        <v>0</v>
      </c>
      <c r="BA122" s="79"/>
      <c r="BB122" s="78">
        <f>SUM(BB110:BB121)</f>
        <v>0</v>
      </c>
      <c r="BC122" s="49">
        <f>SUM(BC110:BC121)</f>
        <v>0</v>
      </c>
      <c r="BD122" s="79"/>
      <c r="BE122" s="78">
        <f>SUM(BE110:BE121)</f>
        <v>0</v>
      </c>
      <c r="BF122" s="49">
        <f>SUM(BF110:BF121)</f>
        <v>0</v>
      </c>
      <c r="BG122" s="79"/>
      <c r="BH122" s="78">
        <f t="shared" ref="BH122:BI122" si="420">SUM(BH110:BH121)</f>
        <v>0</v>
      </c>
      <c r="BI122" s="49">
        <f t="shared" si="420"/>
        <v>0</v>
      </c>
      <c r="BJ122" s="79"/>
      <c r="BK122" s="78">
        <f>SUM(BK110:BK121)</f>
        <v>0</v>
      </c>
      <c r="BL122" s="49">
        <f>SUM(BL110:BL121)</f>
        <v>0</v>
      </c>
      <c r="BM122" s="79"/>
      <c r="BN122" s="78">
        <f>SUM(BN110:BN121)</f>
        <v>0</v>
      </c>
      <c r="BO122" s="49">
        <f>SUM(BO110:BO121)</f>
        <v>0</v>
      </c>
      <c r="BP122" s="79"/>
      <c r="BQ122" s="78">
        <f t="shared" ref="BQ122:BR122" si="421">SUM(BQ110:BQ121)</f>
        <v>0</v>
      </c>
      <c r="BR122" s="49">
        <f t="shared" si="421"/>
        <v>0</v>
      </c>
      <c r="BS122" s="79"/>
      <c r="BT122" s="78">
        <f>SUM(BT110:BT121)</f>
        <v>0</v>
      </c>
      <c r="BU122" s="49">
        <f>SUM(BU110:BU121)</f>
        <v>0</v>
      </c>
      <c r="BV122" s="79"/>
      <c r="BW122" s="78">
        <f>SUM(BW110:BW121)</f>
        <v>0</v>
      </c>
      <c r="BX122" s="49">
        <f>SUM(BX110:BX121)</f>
        <v>0</v>
      </c>
      <c r="BY122" s="79"/>
      <c r="BZ122" s="78">
        <f>SUM(BZ110:BZ121)</f>
        <v>1.2320000000000002</v>
      </c>
      <c r="CA122" s="49">
        <f>SUM(CA110:CA121)</f>
        <v>3.9699999999999993</v>
      </c>
      <c r="CB122" s="79"/>
      <c r="CC122" s="78">
        <f>SUM(CC110:CC121)</f>
        <v>0.16599999999999998</v>
      </c>
      <c r="CD122" s="49">
        <f>SUM(CD110:CD121)</f>
        <v>6.96</v>
      </c>
      <c r="CE122" s="79"/>
      <c r="CF122" s="78">
        <f>SUM(CF110:CF121)</f>
        <v>0.122</v>
      </c>
      <c r="CG122" s="49">
        <f>SUM(CG110:CG121)</f>
        <v>5.2</v>
      </c>
      <c r="CH122" s="79"/>
      <c r="CI122" s="78">
        <f>SUM(CI110:CI121)</f>
        <v>22.663</v>
      </c>
      <c r="CJ122" s="49">
        <f>SUM(CJ110:CJ121)</f>
        <v>882.2</v>
      </c>
      <c r="CK122" s="79"/>
      <c r="CL122" s="78">
        <f>SUM(CL110:CL121)</f>
        <v>1.4E-2</v>
      </c>
      <c r="CM122" s="49">
        <f>SUM(CM110:CM121)</f>
        <v>1.66</v>
      </c>
      <c r="CN122" s="79"/>
      <c r="CO122" s="78">
        <f t="shared" ref="CO122:CP122" si="422">SUM(CO110:CO121)</f>
        <v>0</v>
      </c>
      <c r="CP122" s="49">
        <f t="shared" si="422"/>
        <v>0</v>
      </c>
      <c r="CQ122" s="79"/>
      <c r="CR122" s="78">
        <f>SUM(CR110:CR121)</f>
        <v>0</v>
      </c>
      <c r="CS122" s="49">
        <f>SUM(CS110:CS121)</f>
        <v>0</v>
      </c>
      <c r="CT122" s="79"/>
      <c r="CU122" s="78"/>
      <c r="CV122" s="49"/>
      <c r="CW122" s="79"/>
      <c r="CX122" s="78">
        <f>SUM(CX110:CX121)</f>
        <v>7.6310000000000002</v>
      </c>
      <c r="CY122" s="49">
        <f>SUM(CY110:CY121)</f>
        <v>1547.26</v>
      </c>
      <c r="CZ122" s="79"/>
      <c r="DA122" s="78">
        <f>SUM(DA110:DA121)</f>
        <v>0</v>
      </c>
      <c r="DB122" s="49">
        <f>SUM(DB110:DB121)</f>
        <v>0</v>
      </c>
      <c r="DC122" s="79"/>
      <c r="DD122" s="78">
        <f>SUM(DD110:DD121)</f>
        <v>0</v>
      </c>
      <c r="DE122" s="49">
        <f>SUM(DE110:DE121)</f>
        <v>0</v>
      </c>
      <c r="DF122" s="79"/>
      <c r="DG122" s="78">
        <f>SUM(DG110:DG121)</f>
        <v>0</v>
      </c>
      <c r="DH122" s="49">
        <f>SUM(DH110:DH121)</f>
        <v>0</v>
      </c>
      <c r="DI122" s="79"/>
      <c r="DJ122" s="78">
        <f>SUM(DJ110:DJ121)</f>
        <v>7.0709999999999997</v>
      </c>
      <c r="DK122" s="49">
        <f>SUM(DK110:DK121)</f>
        <v>412.08</v>
      </c>
      <c r="DL122" s="79"/>
      <c r="DM122" s="78">
        <f>SUM(DM110:DM121)</f>
        <v>0</v>
      </c>
      <c r="DN122" s="49">
        <f>SUM(DN110:DN121)</f>
        <v>0</v>
      </c>
      <c r="DO122" s="79"/>
      <c r="DP122" s="78">
        <f>SUM(DP110:DP121)</f>
        <v>0</v>
      </c>
      <c r="DQ122" s="49">
        <f>SUM(DQ110:DQ121)</f>
        <v>0</v>
      </c>
      <c r="DR122" s="79"/>
      <c r="DS122" s="78">
        <f>SUM(DS110:DS121)</f>
        <v>30.035</v>
      </c>
      <c r="DT122" s="49">
        <f>SUM(DT110:DT121)</f>
        <v>1253.7999999999997</v>
      </c>
      <c r="DU122" s="79"/>
      <c r="DV122" s="78">
        <f>SUM(DV110:DV121)</f>
        <v>11.173999999999999</v>
      </c>
      <c r="DW122" s="49">
        <f>SUM(DW110:DW121)</f>
        <v>516.41</v>
      </c>
      <c r="DX122" s="79"/>
      <c r="DY122" s="78">
        <f>SUM(DY110:DY121)</f>
        <v>1.4999999999999999E-2</v>
      </c>
      <c r="DZ122" s="49">
        <f>SUM(DZ110:DZ121)</f>
        <v>1.01</v>
      </c>
      <c r="EA122" s="79"/>
      <c r="EB122" s="78">
        <f>SUM(EB110:EB121)</f>
        <v>0</v>
      </c>
      <c r="EC122" s="49">
        <f>SUM(EC110:EC121)</f>
        <v>0</v>
      </c>
      <c r="ED122" s="79"/>
      <c r="EE122" s="78">
        <f>SUM(EE110:EE121)</f>
        <v>0</v>
      </c>
      <c r="EF122" s="49">
        <f>SUM(EF110:EF121)</f>
        <v>0</v>
      </c>
      <c r="EG122" s="79"/>
      <c r="EH122" s="50">
        <f t="shared" si="403"/>
        <v>3749.5109999999995</v>
      </c>
      <c r="EI122" s="51">
        <f t="shared" si="404"/>
        <v>62051.01</v>
      </c>
      <c r="EJ122" s="6"/>
      <c r="EK122" s="9"/>
      <c r="EL122" s="6"/>
      <c r="EM122" s="6"/>
      <c r="EN122" s="6"/>
      <c r="EO122" s="9"/>
      <c r="EP122" s="6"/>
      <c r="EQ122" s="6"/>
      <c r="ER122" s="1"/>
      <c r="ES122" s="2"/>
      <c r="ET122" s="1"/>
      <c r="EU122" s="1"/>
      <c r="EV122" s="1"/>
      <c r="EW122" s="2"/>
      <c r="EX122" s="1"/>
      <c r="EY122" s="1"/>
      <c r="EZ122" s="1"/>
      <c r="FA122" s="2"/>
      <c r="FB122" s="1"/>
      <c r="FC122" s="1"/>
      <c r="FD122" s="1"/>
      <c r="FE122" s="2"/>
      <c r="FF122" s="1"/>
      <c r="FG122" s="1"/>
      <c r="FH122" s="1"/>
      <c r="FI122" s="2"/>
      <c r="FJ122" s="1"/>
      <c r="FK122" s="1"/>
      <c r="FL122" s="1"/>
      <c r="FM122" s="2"/>
      <c r="FN122" s="1"/>
      <c r="FO122" s="1"/>
      <c r="FP122" s="1"/>
      <c r="FQ122" s="2"/>
      <c r="FR122" s="1"/>
      <c r="FS122" s="1"/>
      <c r="FT122" s="1"/>
      <c r="FU122" s="2"/>
      <c r="FV122" s="1"/>
      <c r="FW122" s="1"/>
      <c r="FX122" s="1"/>
      <c r="FY122" s="2"/>
      <c r="FZ122" s="1"/>
      <c r="GA122" s="1"/>
      <c r="GB122" s="1"/>
      <c r="GG122" s="3"/>
      <c r="GL122" s="3"/>
      <c r="GQ122" s="3"/>
      <c r="GV122" s="3"/>
      <c r="HA122" s="3"/>
      <c r="HF122" s="3"/>
      <c r="HK122" s="3"/>
      <c r="HP122" s="3"/>
      <c r="HU122" s="3"/>
      <c r="HZ122" s="3"/>
      <c r="IE122" s="3"/>
      <c r="IJ122" s="3"/>
      <c r="IO122" s="3"/>
      <c r="IT122" s="3"/>
      <c r="IY122" s="3"/>
    </row>
    <row r="123" spans="1:259" x14ac:dyDescent="0.3">
      <c r="A123" s="72">
        <v>2018</v>
      </c>
      <c r="B123" s="73" t="s">
        <v>5</v>
      </c>
      <c r="C123" s="58">
        <v>360.99</v>
      </c>
      <c r="D123" s="13">
        <v>8088.91</v>
      </c>
      <c r="E123" s="57">
        <f t="shared" ref="E123:E134" si="423">D123/C123*1000</f>
        <v>22407.573616997699</v>
      </c>
      <c r="F123" s="58">
        <v>0</v>
      </c>
      <c r="G123" s="13">
        <v>0</v>
      </c>
      <c r="H123" s="57">
        <v>0</v>
      </c>
      <c r="I123" s="58">
        <v>0</v>
      </c>
      <c r="J123" s="13">
        <v>0</v>
      </c>
      <c r="K123" s="57">
        <v>0</v>
      </c>
      <c r="L123" s="58">
        <v>0</v>
      </c>
      <c r="M123" s="13">
        <v>0</v>
      </c>
      <c r="N123" s="57">
        <v>0</v>
      </c>
      <c r="O123" s="58">
        <v>0</v>
      </c>
      <c r="P123" s="13">
        <v>0</v>
      </c>
      <c r="Q123" s="57">
        <v>0</v>
      </c>
      <c r="R123" s="58">
        <v>2.649</v>
      </c>
      <c r="S123" s="13">
        <v>47.71</v>
      </c>
      <c r="T123" s="57">
        <f t="shared" ref="T123:T134" si="424">S123/R123*1000</f>
        <v>18010.570026425066</v>
      </c>
      <c r="U123" s="58">
        <v>0.98699999999999999</v>
      </c>
      <c r="V123" s="13">
        <v>207.87</v>
      </c>
      <c r="W123" s="57">
        <f t="shared" ref="W123:W133" si="425">V123/U123*1000</f>
        <v>210607.9027355623</v>
      </c>
      <c r="X123" s="58">
        <v>0</v>
      </c>
      <c r="Y123" s="13">
        <v>0</v>
      </c>
      <c r="Z123" s="57">
        <v>0</v>
      </c>
      <c r="AA123" s="58">
        <v>0</v>
      </c>
      <c r="AB123" s="13">
        <v>0</v>
      </c>
      <c r="AC123" s="57">
        <v>0</v>
      </c>
      <c r="AD123" s="58">
        <v>0</v>
      </c>
      <c r="AE123" s="13">
        <v>0</v>
      </c>
      <c r="AF123" s="57">
        <f t="shared" ref="AF123:AF134" si="426">IF(AD123=0,0,AE123/AD123*1000)</f>
        <v>0</v>
      </c>
      <c r="AG123" s="58">
        <v>0</v>
      </c>
      <c r="AH123" s="13">
        <v>0</v>
      </c>
      <c r="AI123" s="57">
        <v>0</v>
      </c>
      <c r="AJ123" s="58">
        <v>2.0219999999999998</v>
      </c>
      <c r="AK123" s="13">
        <v>2.72</v>
      </c>
      <c r="AL123" s="57">
        <f t="shared" ref="AL123:AL134" si="427">AK123/AJ123*1000</f>
        <v>1345.2027695351142</v>
      </c>
      <c r="AM123" s="58">
        <v>0</v>
      </c>
      <c r="AN123" s="13">
        <v>0</v>
      </c>
      <c r="AO123" s="57">
        <v>0</v>
      </c>
      <c r="AP123" s="58">
        <v>0</v>
      </c>
      <c r="AQ123" s="13">
        <v>0</v>
      </c>
      <c r="AR123" s="57">
        <v>0</v>
      </c>
      <c r="AS123" s="58">
        <v>1.0149999999999999</v>
      </c>
      <c r="AT123" s="13">
        <v>17.2</v>
      </c>
      <c r="AU123" s="57">
        <f t="shared" ref="AU123:AU134" si="428">AT123/AS123*1000</f>
        <v>16945.812807881775</v>
      </c>
      <c r="AV123" s="58">
        <v>0</v>
      </c>
      <c r="AW123" s="13">
        <v>0</v>
      </c>
      <c r="AX123" s="57">
        <v>0</v>
      </c>
      <c r="AY123" s="58">
        <v>0</v>
      </c>
      <c r="AZ123" s="13">
        <v>0</v>
      </c>
      <c r="BA123" s="57">
        <v>0</v>
      </c>
      <c r="BB123" s="58">
        <v>0</v>
      </c>
      <c r="BC123" s="13">
        <v>0</v>
      </c>
      <c r="BD123" s="57">
        <v>0</v>
      </c>
      <c r="BE123" s="58">
        <v>0</v>
      </c>
      <c r="BF123" s="13">
        <v>0</v>
      </c>
      <c r="BG123" s="57">
        <v>0</v>
      </c>
      <c r="BH123" s="58">
        <v>0</v>
      </c>
      <c r="BI123" s="13">
        <v>0</v>
      </c>
      <c r="BJ123" s="57">
        <f t="shared" ref="BJ123:BJ134" si="429">IF(BH123=0,0,BI123/BH123*1000)</f>
        <v>0</v>
      </c>
      <c r="BK123" s="58">
        <v>0</v>
      </c>
      <c r="BL123" s="13">
        <v>0</v>
      </c>
      <c r="BM123" s="57">
        <v>0</v>
      </c>
      <c r="BN123" s="58">
        <v>0.3</v>
      </c>
      <c r="BO123" s="13">
        <v>9.24</v>
      </c>
      <c r="BP123" s="57">
        <f t="shared" ref="BP123" si="430">BO123/BN123*1000</f>
        <v>30800</v>
      </c>
      <c r="BQ123" s="58">
        <v>0</v>
      </c>
      <c r="BR123" s="13">
        <v>0</v>
      </c>
      <c r="BS123" s="57">
        <f t="shared" ref="BS123:BS134" si="431">IF(BQ123=0,0,BR123/BQ123*1000)</f>
        <v>0</v>
      </c>
      <c r="BT123" s="58">
        <v>0</v>
      </c>
      <c r="BU123" s="13">
        <v>0</v>
      </c>
      <c r="BV123" s="57">
        <v>0</v>
      </c>
      <c r="BW123" s="58">
        <v>0</v>
      </c>
      <c r="BX123" s="13">
        <v>0</v>
      </c>
      <c r="BY123" s="57">
        <v>0</v>
      </c>
      <c r="BZ123" s="58">
        <v>0.182</v>
      </c>
      <c r="CA123" s="13">
        <v>0.36</v>
      </c>
      <c r="CB123" s="57">
        <f t="shared" ref="CB123:CB134" si="432">CA123/BZ123*1000</f>
        <v>1978.0219780219782</v>
      </c>
      <c r="CC123" s="58">
        <v>0</v>
      </c>
      <c r="CD123" s="13">
        <v>0</v>
      </c>
      <c r="CE123" s="57">
        <v>0</v>
      </c>
      <c r="CF123" s="58">
        <v>0</v>
      </c>
      <c r="CG123" s="13">
        <v>0</v>
      </c>
      <c r="CH123" s="57">
        <v>0</v>
      </c>
      <c r="CI123" s="58">
        <v>0</v>
      </c>
      <c r="CJ123" s="13">
        <v>0</v>
      </c>
      <c r="CK123" s="57">
        <v>0</v>
      </c>
      <c r="CL123" s="58">
        <v>0</v>
      </c>
      <c r="CM123" s="13">
        <v>0</v>
      </c>
      <c r="CN123" s="57">
        <v>0</v>
      </c>
      <c r="CO123" s="58">
        <v>0</v>
      </c>
      <c r="CP123" s="13">
        <v>0</v>
      </c>
      <c r="CQ123" s="57">
        <f t="shared" ref="CQ123:CQ134" si="433">IF(CO123=0,0,CP123/CO123*1000)</f>
        <v>0</v>
      </c>
      <c r="CR123" s="58">
        <v>0</v>
      </c>
      <c r="CS123" s="13">
        <v>0</v>
      </c>
      <c r="CT123" s="57">
        <v>0</v>
      </c>
      <c r="CU123" s="58"/>
      <c r="CV123" s="13"/>
      <c r="CW123" s="57"/>
      <c r="CX123" s="58">
        <v>0.307</v>
      </c>
      <c r="CY123" s="13">
        <v>31.09</v>
      </c>
      <c r="CZ123" s="57">
        <f t="shared" ref="CZ123:CZ133" si="434">CY123/CX123*1000</f>
        <v>101270.35830618892</v>
      </c>
      <c r="DA123" s="58">
        <v>0</v>
      </c>
      <c r="DB123" s="13">
        <v>0</v>
      </c>
      <c r="DC123" s="57">
        <v>0</v>
      </c>
      <c r="DD123" s="58">
        <v>0</v>
      </c>
      <c r="DE123" s="13">
        <v>0</v>
      </c>
      <c r="DF123" s="57">
        <v>0</v>
      </c>
      <c r="DG123" s="58">
        <v>0</v>
      </c>
      <c r="DH123" s="13">
        <v>0</v>
      </c>
      <c r="DI123" s="57">
        <v>0</v>
      </c>
      <c r="DJ123" s="58">
        <v>0</v>
      </c>
      <c r="DK123" s="13">
        <v>0</v>
      </c>
      <c r="DL123" s="57">
        <v>0</v>
      </c>
      <c r="DM123" s="58">
        <v>0</v>
      </c>
      <c r="DN123" s="13">
        <v>0</v>
      </c>
      <c r="DO123" s="57">
        <v>0</v>
      </c>
      <c r="DP123" s="58">
        <v>0</v>
      </c>
      <c r="DQ123" s="13">
        <v>0</v>
      </c>
      <c r="DR123" s="57">
        <v>0</v>
      </c>
      <c r="DS123" s="58">
        <v>0</v>
      </c>
      <c r="DT123" s="13">
        <v>0</v>
      </c>
      <c r="DU123" s="57">
        <v>0</v>
      </c>
      <c r="DV123" s="58">
        <v>0</v>
      </c>
      <c r="DW123" s="13">
        <v>0</v>
      </c>
      <c r="DX123" s="57">
        <v>0</v>
      </c>
      <c r="DY123" s="58">
        <v>0</v>
      </c>
      <c r="DZ123" s="13">
        <v>0</v>
      </c>
      <c r="EA123" s="57">
        <v>0</v>
      </c>
      <c r="EB123" s="58">
        <v>0</v>
      </c>
      <c r="EC123" s="13">
        <v>0</v>
      </c>
      <c r="ED123" s="57">
        <v>0</v>
      </c>
      <c r="EE123" s="58">
        <v>0</v>
      </c>
      <c r="EF123" s="13">
        <v>0</v>
      </c>
      <c r="EG123" s="57">
        <v>0</v>
      </c>
      <c r="EH123" s="11">
        <f t="shared" si="403"/>
        <v>368.45200000000006</v>
      </c>
      <c r="EI123" s="17">
        <f t="shared" si="404"/>
        <v>8405.1</v>
      </c>
      <c r="EJ123" s="6"/>
      <c r="EK123" s="9"/>
      <c r="EL123" s="6"/>
      <c r="EM123" s="6"/>
      <c r="EN123" s="6"/>
      <c r="EO123" s="9"/>
      <c r="EP123" s="6"/>
      <c r="EQ123" s="6"/>
      <c r="ER123" s="1"/>
      <c r="ES123" s="2"/>
      <c r="ET123" s="1"/>
      <c r="EU123" s="1"/>
      <c r="EV123" s="1"/>
      <c r="EW123" s="2"/>
      <c r="EX123" s="1"/>
      <c r="EY123" s="1"/>
      <c r="EZ123" s="1"/>
      <c r="FA123" s="2"/>
      <c r="FB123" s="1"/>
      <c r="FC123" s="1"/>
      <c r="FD123" s="1"/>
      <c r="FE123" s="2"/>
      <c r="FF123" s="1"/>
      <c r="FG123" s="1"/>
      <c r="FH123" s="1"/>
      <c r="FI123" s="2"/>
      <c r="FJ123" s="1"/>
      <c r="FK123" s="1"/>
      <c r="FL123" s="1"/>
      <c r="FM123" s="2"/>
      <c r="FN123" s="1"/>
      <c r="FO123" s="1"/>
      <c r="FP123" s="1"/>
      <c r="FQ123" s="2"/>
      <c r="FR123" s="1"/>
      <c r="FS123" s="1"/>
      <c r="FT123" s="1"/>
      <c r="FU123" s="2"/>
      <c r="FV123" s="1"/>
      <c r="FW123" s="1"/>
      <c r="FX123" s="1"/>
      <c r="FY123" s="2"/>
      <c r="FZ123" s="1"/>
      <c r="GA123" s="1"/>
      <c r="GB123" s="1"/>
    </row>
    <row r="124" spans="1:259" x14ac:dyDescent="0.3">
      <c r="A124" s="72">
        <v>2018</v>
      </c>
      <c r="B124" s="73" t="s">
        <v>6</v>
      </c>
      <c r="C124" s="58">
        <v>40</v>
      </c>
      <c r="D124" s="13">
        <v>1549.4</v>
      </c>
      <c r="E124" s="57">
        <f t="shared" si="423"/>
        <v>38735</v>
      </c>
      <c r="F124" s="58">
        <v>0</v>
      </c>
      <c r="G124" s="13">
        <v>0</v>
      </c>
      <c r="H124" s="57">
        <v>0</v>
      </c>
      <c r="I124" s="58">
        <v>0</v>
      </c>
      <c r="J124" s="13">
        <v>0</v>
      </c>
      <c r="K124" s="57">
        <v>0</v>
      </c>
      <c r="L124" s="58">
        <v>0</v>
      </c>
      <c r="M124" s="13">
        <v>0</v>
      </c>
      <c r="N124" s="57">
        <v>0</v>
      </c>
      <c r="O124" s="58">
        <v>0</v>
      </c>
      <c r="P124" s="13">
        <v>0</v>
      </c>
      <c r="Q124" s="57">
        <v>0</v>
      </c>
      <c r="R124" s="58">
        <v>15.722</v>
      </c>
      <c r="S124" s="13">
        <v>278.45</v>
      </c>
      <c r="T124" s="57">
        <f t="shared" si="424"/>
        <v>17710.851036763772</v>
      </c>
      <c r="U124" s="58">
        <v>0</v>
      </c>
      <c r="V124" s="13">
        <v>0</v>
      </c>
      <c r="W124" s="57">
        <v>0</v>
      </c>
      <c r="X124" s="58">
        <v>0</v>
      </c>
      <c r="Y124" s="13">
        <v>0</v>
      </c>
      <c r="Z124" s="57">
        <v>0</v>
      </c>
      <c r="AA124" s="58">
        <v>0</v>
      </c>
      <c r="AB124" s="13">
        <v>0</v>
      </c>
      <c r="AC124" s="57">
        <v>0</v>
      </c>
      <c r="AD124" s="58">
        <v>0</v>
      </c>
      <c r="AE124" s="13">
        <v>0</v>
      </c>
      <c r="AF124" s="57">
        <f t="shared" si="426"/>
        <v>0</v>
      </c>
      <c r="AG124" s="58">
        <v>6.6000000000000003E-2</v>
      </c>
      <c r="AH124" s="13">
        <v>8.68</v>
      </c>
      <c r="AI124" s="57">
        <f t="shared" ref="AI124" si="435">AH124/AG124*1000</f>
        <v>131515.15151515149</v>
      </c>
      <c r="AJ124" s="58">
        <v>0</v>
      </c>
      <c r="AK124" s="13">
        <v>0</v>
      </c>
      <c r="AL124" s="57">
        <v>0</v>
      </c>
      <c r="AM124" s="58">
        <v>0</v>
      </c>
      <c r="AN124" s="13">
        <v>0</v>
      </c>
      <c r="AO124" s="57">
        <v>0</v>
      </c>
      <c r="AP124" s="58">
        <v>0</v>
      </c>
      <c r="AQ124" s="13">
        <v>0</v>
      </c>
      <c r="AR124" s="57">
        <v>0</v>
      </c>
      <c r="AS124" s="58">
        <v>0.09</v>
      </c>
      <c r="AT124" s="13">
        <v>2.48</v>
      </c>
      <c r="AU124" s="57">
        <f t="shared" si="428"/>
        <v>27555.555555555558</v>
      </c>
      <c r="AV124" s="58">
        <v>1E-3</v>
      </c>
      <c r="AW124" s="13">
        <v>0.1</v>
      </c>
      <c r="AX124" s="57">
        <f t="shared" ref="AX124" si="436">AW124/AV124*1000</f>
        <v>100000</v>
      </c>
      <c r="AY124" s="58">
        <v>0</v>
      </c>
      <c r="AZ124" s="13">
        <v>0</v>
      </c>
      <c r="BA124" s="57">
        <v>0</v>
      </c>
      <c r="BB124" s="58">
        <v>0</v>
      </c>
      <c r="BC124" s="13">
        <v>0</v>
      </c>
      <c r="BD124" s="57">
        <v>0</v>
      </c>
      <c r="BE124" s="58">
        <v>0</v>
      </c>
      <c r="BF124" s="13">
        <v>0</v>
      </c>
      <c r="BG124" s="57">
        <v>0</v>
      </c>
      <c r="BH124" s="58">
        <v>0</v>
      </c>
      <c r="BI124" s="13">
        <v>0</v>
      </c>
      <c r="BJ124" s="57">
        <f t="shared" si="429"/>
        <v>0</v>
      </c>
      <c r="BK124" s="58">
        <v>0</v>
      </c>
      <c r="BL124" s="13">
        <v>0</v>
      </c>
      <c r="BM124" s="57">
        <v>0</v>
      </c>
      <c r="BN124" s="58">
        <v>0</v>
      </c>
      <c r="BO124" s="13">
        <v>0</v>
      </c>
      <c r="BP124" s="57">
        <v>0</v>
      </c>
      <c r="BQ124" s="58">
        <v>0</v>
      </c>
      <c r="BR124" s="13">
        <v>0</v>
      </c>
      <c r="BS124" s="57">
        <f t="shared" si="431"/>
        <v>0</v>
      </c>
      <c r="BT124" s="58">
        <v>0</v>
      </c>
      <c r="BU124" s="13">
        <v>0</v>
      </c>
      <c r="BV124" s="57">
        <v>0</v>
      </c>
      <c r="BW124" s="58">
        <v>0</v>
      </c>
      <c r="BX124" s="13">
        <v>0</v>
      </c>
      <c r="BY124" s="57">
        <v>0</v>
      </c>
      <c r="BZ124" s="58">
        <v>0.19600000000000001</v>
      </c>
      <c r="CA124" s="13">
        <v>0.36</v>
      </c>
      <c r="CB124" s="57">
        <f t="shared" si="432"/>
        <v>1836.7346938775509</v>
      </c>
      <c r="CC124" s="58">
        <v>0</v>
      </c>
      <c r="CD124" s="13">
        <v>0</v>
      </c>
      <c r="CE124" s="57">
        <v>0</v>
      </c>
      <c r="CF124" s="58">
        <v>0</v>
      </c>
      <c r="CG124" s="13">
        <v>0</v>
      </c>
      <c r="CH124" s="57">
        <v>0</v>
      </c>
      <c r="CI124" s="58">
        <v>0</v>
      </c>
      <c r="CJ124" s="13">
        <v>0</v>
      </c>
      <c r="CK124" s="57">
        <v>0</v>
      </c>
      <c r="CL124" s="58">
        <v>0</v>
      </c>
      <c r="CM124" s="13">
        <v>0</v>
      </c>
      <c r="CN124" s="57">
        <v>0</v>
      </c>
      <c r="CO124" s="58">
        <v>0</v>
      </c>
      <c r="CP124" s="13">
        <v>0</v>
      </c>
      <c r="CQ124" s="57">
        <f t="shared" si="433"/>
        <v>0</v>
      </c>
      <c r="CR124" s="58">
        <v>0</v>
      </c>
      <c r="CS124" s="13">
        <v>0</v>
      </c>
      <c r="CT124" s="57">
        <v>0</v>
      </c>
      <c r="CU124" s="58"/>
      <c r="CV124" s="13"/>
      <c r="CW124" s="57"/>
      <c r="CX124" s="58">
        <v>0</v>
      </c>
      <c r="CY124" s="13">
        <v>0</v>
      </c>
      <c r="CZ124" s="57">
        <v>0</v>
      </c>
      <c r="DA124" s="58">
        <v>0</v>
      </c>
      <c r="DB124" s="13">
        <v>0</v>
      </c>
      <c r="DC124" s="57">
        <v>0</v>
      </c>
      <c r="DD124" s="58">
        <v>0</v>
      </c>
      <c r="DE124" s="13">
        <v>0</v>
      </c>
      <c r="DF124" s="57">
        <v>0</v>
      </c>
      <c r="DG124" s="58">
        <v>0</v>
      </c>
      <c r="DH124" s="13">
        <v>0</v>
      </c>
      <c r="DI124" s="57">
        <v>0</v>
      </c>
      <c r="DJ124" s="58">
        <v>5.851</v>
      </c>
      <c r="DK124" s="13">
        <v>360.86</v>
      </c>
      <c r="DL124" s="57">
        <f t="shared" ref="DL124" si="437">DK124/DJ124*1000</f>
        <v>61674.927362843962</v>
      </c>
      <c r="DM124" s="58">
        <v>0</v>
      </c>
      <c r="DN124" s="13">
        <v>0</v>
      </c>
      <c r="DO124" s="57">
        <v>0</v>
      </c>
      <c r="DP124" s="58">
        <v>0</v>
      </c>
      <c r="DQ124" s="13">
        <v>0</v>
      </c>
      <c r="DR124" s="57">
        <v>0</v>
      </c>
      <c r="DS124" s="58">
        <v>0</v>
      </c>
      <c r="DT124" s="13">
        <v>0</v>
      </c>
      <c r="DU124" s="57">
        <v>0</v>
      </c>
      <c r="DV124" s="58">
        <v>0</v>
      </c>
      <c r="DW124" s="13">
        <v>0</v>
      </c>
      <c r="DX124" s="57">
        <v>0</v>
      </c>
      <c r="DY124" s="58">
        <v>0</v>
      </c>
      <c r="DZ124" s="13">
        <v>0</v>
      </c>
      <c r="EA124" s="57">
        <v>0</v>
      </c>
      <c r="EB124" s="58">
        <v>0</v>
      </c>
      <c r="EC124" s="13">
        <v>0</v>
      </c>
      <c r="ED124" s="57">
        <v>0</v>
      </c>
      <c r="EE124" s="58">
        <v>0</v>
      </c>
      <c r="EF124" s="13">
        <v>0</v>
      </c>
      <c r="EG124" s="57">
        <v>0</v>
      </c>
      <c r="EH124" s="11">
        <f t="shared" si="403"/>
        <v>61.926000000000002</v>
      </c>
      <c r="EI124" s="17">
        <f t="shared" si="404"/>
        <v>2200.33</v>
      </c>
      <c r="EJ124" s="6"/>
      <c r="EK124" s="9"/>
      <c r="EL124" s="6"/>
      <c r="EM124" s="6"/>
      <c r="EN124" s="6"/>
      <c r="EO124" s="9"/>
      <c r="EP124" s="6"/>
      <c r="EQ124" s="6"/>
      <c r="ER124" s="1"/>
      <c r="ES124" s="2"/>
      <c r="ET124" s="1"/>
      <c r="EU124" s="1"/>
      <c r="EV124" s="1"/>
      <c r="EW124" s="2"/>
      <c r="EX124" s="1"/>
      <c r="EY124" s="1"/>
      <c r="EZ124" s="1"/>
      <c r="FA124" s="2"/>
      <c r="FB124" s="1"/>
      <c r="FC124" s="1"/>
      <c r="FD124" s="1"/>
      <c r="FE124" s="2"/>
      <c r="FF124" s="1"/>
      <c r="FG124" s="1"/>
      <c r="FH124" s="1"/>
      <c r="FI124" s="2"/>
      <c r="FJ124" s="1"/>
      <c r="FK124" s="1"/>
      <c r="FL124" s="1"/>
      <c r="FM124" s="2"/>
      <c r="FN124" s="1"/>
      <c r="FO124" s="1"/>
      <c r="FP124" s="1"/>
      <c r="FQ124" s="2"/>
      <c r="FR124" s="1"/>
      <c r="FS124" s="1"/>
      <c r="FT124" s="1"/>
      <c r="FU124" s="2"/>
      <c r="FV124" s="1"/>
      <c r="FW124" s="1"/>
      <c r="FX124" s="1"/>
      <c r="FY124" s="2"/>
      <c r="FZ124" s="1"/>
      <c r="GA124" s="1"/>
      <c r="GB124" s="1"/>
    </row>
    <row r="125" spans="1:259" x14ac:dyDescent="0.3">
      <c r="A125" s="72">
        <v>2018</v>
      </c>
      <c r="B125" s="73" t="s">
        <v>7</v>
      </c>
      <c r="C125" s="58">
        <v>250.23</v>
      </c>
      <c r="D125" s="13">
        <v>5972.9</v>
      </c>
      <c r="E125" s="57">
        <f t="shared" si="423"/>
        <v>23869.639931263235</v>
      </c>
      <c r="F125" s="58">
        <v>0</v>
      </c>
      <c r="G125" s="13">
        <v>0</v>
      </c>
      <c r="H125" s="57">
        <v>0</v>
      </c>
      <c r="I125" s="58">
        <v>0</v>
      </c>
      <c r="J125" s="13">
        <v>0</v>
      </c>
      <c r="K125" s="57">
        <v>0</v>
      </c>
      <c r="L125" s="58">
        <v>0</v>
      </c>
      <c r="M125" s="13">
        <v>0</v>
      </c>
      <c r="N125" s="57">
        <v>0</v>
      </c>
      <c r="O125" s="58">
        <v>0</v>
      </c>
      <c r="P125" s="13">
        <v>0</v>
      </c>
      <c r="Q125" s="57">
        <v>0</v>
      </c>
      <c r="R125" s="58">
        <v>14.686</v>
      </c>
      <c r="S125" s="13">
        <v>503.56</v>
      </c>
      <c r="T125" s="57">
        <f t="shared" si="424"/>
        <v>34288.437968132916</v>
      </c>
      <c r="U125" s="58">
        <v>0.61</v>
      </c>
      <c r="V125" s="13">
        <v>181.56</v>
      </c>
      <c r="W125" s="57">
        <f t="shared" si="425"/>
        <v>297639.34426229511</v>
      </c>
      <c r="X125" s="58">
        <v>0</v>
      </c>
      <c r="Y125" s="13">
        <v>0</v>
      </c>
      <c r="Z125" s="57">
        <v>0</v>
      </c>
      <c r="AA125" s="58">
        <v>0</v>
      </c>
      <c r="AB125" s="13">
        <v>0</v>
      </c>
      <c r="AC125" s="57">
        <v>0</v>
      </c>
      <c r="AD125" s="58">
        <v>0</v>
      </c>
      <c r="AE125" s="13">
        <v>0</v>
      </c>
      <c r="AF125" s="57">
        <f t="shared" si="426"/>
        <v>0</v>
      </c>
      <c r="AG125" s="58">
        <v>0</v>
      </c>
      <c r="AH125" s="13">
        <v>0</v>
      </c>
      <c r="AI125" s="57">
        <v>0</v>
      </c>
      <c r="AJ125" s="58">
        <v>1.5549999999999999</v>
      </c>
      <c r="AK125" s="13">
        <v>4.5999999999999996</v>
      </c>
      <c r="AL125" s="57">
        <f t="shared" si="427"/>
        <v>2958.1993569131832</v>
      </c>
      <c r="AM125" s="58">
        <v>0</v>
      </c>
      <c r="AN125" s="13">
        <v>0</v>
      </c>
      <c r="AO125" s="57">
        <v>0</v>
      </c>
      <c r="AP125" s="58">
        <v>0</v>
      </c>
      <c r="AQ125" s="13">
        <v>0</v>
      </c>
      <c r="AR125" s="57">
        <v>0</v>
      </c>
      <c r="AS125" s="58">
        <v>75.569999999999993</v>
      </c>
      <c r="AT125" s="13">
        <v>1101.6300000000001</v>
      </c>
      <c r="AU125" s="57">
        <f t="shared" si="428"/>
        <v>14577.610162763005</v>
      </c>
      <c r="AV125" s="58">
        <v>0</v>
      </c>
      <c r="AW125" s="13">
        <v>0</v>
      </c>
      <c r="AX125" s="57">
        <v>0</v>
      </c>
      <c r="AY125" s="58">
        <v>0</v>
      </c>
      <c r="AZ125" s="13">
        <v>0</v>
      </c>
      <c r="BA125" s="57">
        <v>0</v>
      </c>
      <c r="BB125" s="58">
        <v>0</v>
      </c>
      <c r="BC125" s="13">
        <v>0</v>
      </c>
      <c r="BD125" s="57">
        <v>0</v>
      </c>
      <c r="BE125" s="58">
        <v>0</v>
      </c>
      <c r="BF125" s="13">
        <v>0</v>
      </c>
      <c r="BG125" s="57">
        <v>0</v>
      </c>
      <c r="BH125" s="58">
        <v>0</v>
      </c>
      <c r="BI125" s="13">
        <v>0</v>
      </c>
      <c r="BJ125" s="57">
        <f t="shared" si="429"/>
        <v>0</v>
      </c>
      <c r="BK125" s="58">
        <v>0</v>
      </c>
      <c r="BL125" s="13">
        <v>0</v>
      </c>
      <c r="BM125" s="57">
        <v>0</v>
      </c>
      <c r="BN125" s="58">
        <v>0</v>
      </c>
      <c r="BO125" s="13">
        <v>0</v>
      </c>
      <c r="BP125" s="57">
        <v>0</v>
      </c>
      <c r="BQ125" s="58">
        <v>0</v>
      </c>
      <c r="BR125" s="13">
        <v>0</v>
      </c>
      <c r="BS125" s="57">
        <f t="shared" si="431"/>
        <v>0</v>
      </c>
      <c r="BT125" s="58">
        <v>0</v>
      </c>
      <c r="BU125" s="13">
        <v>0</v>
      </c>
      <c r="BV125" s="57">
        <v>0</v>
      </c>
      <c r="BW125" s="58">
        <v>0</v>
      </c>
      <c r="BX125" s="13">
        <v>0</v>
      </c>
      <c r="BY125" s="57">
        <v>0</v>
      </c>
      <c r="BZ125" s="58">
        <v>0.09</v>
      </c>
      <c r="CA125" s="13">
        <v>0.27</v>
      </c>
      <c r="CB125" s="57">
        <f t="shared" si="432"/>
        <v>3000.0000000000005</v>
      </c>
      <c r="CC125" s="58">
        <v>0</v>
      </c>
      <c r="CD125" s="13">
        <v>0</v>
      </c>
      <c r="CE125" s="57">
        <v>0</v>
      </c>
      <c r="CF125" s="58">
        <v>0</v>
      </c>
      <c r="CG125" s="13">
        <v>0</v>
      </c>
      <c r="CH125" s="57">
        <v>0</v>
      </c>
      <c r="CI125" s="58">
        <v>0</v>
      </c>
      <c r="CJ125" s="13">
        <v>0</v>
      </c>
      <c r="CK125" s="57">
        <v>0</v>
      </c>
      <c r="CL125" s="58">
        <v>0</v>
      </c>
      <c r="CM125" s="13">
        <v>0</v>
      </c>
      <c r="CN125" s="57">
        <v>0</v>
      </c>
      <c r="CO125" s="58">
        <v>0</v>
      </c>
      <c r="CP125" s="13">
        <v>0</v>
      </c>
      <c r="CQ125" s="57">
        <f t="shared" si="433"/>
        <v>0</v>
      </c>
      <c r="CR125" s="58">
        <v>0</v>
      </c>
      <c r="CS125" s="13">
        <v>0</v>
      </c>
      <c r="CT125" s="57">
        <v>0</v>
      </c>
      <c r="CU125" s="58"/>
      <c r="CV125" s="13"/>
      <c r="CW125" s="57"/>
      <c r="CX125" s="58">
        <v>3.5000000000000003E-2</v>
      </c>
      <c r="CY125" s="13">
        <v>3.16</v>
      </c>
      <c r="CZ125" s="57">
        <f t="shared" si="434"/>
        <v>90285.714285714275</v>
      </c>
      <c r="DA125" s="58">
        <v>0</v>
      </c>
      <c r="DB125" s="13">
        <v>0</v>
      </c>
      <c r="DC125" s="57">
        <v>0</v>
      </c>
      <c r="DD125" s="58">
        <v>0</v>
      </c>
      <c r="DE125" s="13">
        <v>0</v>
      </c>
      <c r="DF125" s="57">
        <v>0</v>
      </c>
      <c r="DG125" s="58">
        <v>0</v>
      </c>
      <c r="DH125" s="13">
        <v>0</v>
      </c>
      <c r="DI125" s="57">
        <v>0</v>
      </c>
      <c r="DJ125" s="58">
        <v>0</v>
      </c>
      <c r="DK125" s="13">
        <v>0</v>
      </c>
      <c r="DL125" s="57">
        <v>0</v>
      </c>
      <c r="DM125" s="58">
        <v>0</v>
      </c>
      <c r="DN125" s="13">
        <v>0</v>
      </c>
      <c r="DO125" s="57">
        <v>0</v>
      </c>
      <c r="DP125" s="58">
        <v>0</v>
      </c>
      <c r="DQ125" s="13">
        <v>0</v>
      </c>
      <c r="DR125" s="57">
        <v>0</v>
      </c>
      <c r="DS125" s="58">
        <v>0</v>
      </c>
      <c r="DT125" s="13">
        <v>0</v>
      </c>
      <c r="DU125" s="57">
        <v>0</v>
      </c>
      <c r="DV125" s="58">
        <v>0</v>
      </c>
      <c r="DW125" s="13">
        <v>0</v>
      </c>
      <c r="DX125" s="57">
        <v>0</v>
      </c>
      <c r="DY125" s="58">
        <v>0</v>
      </c>
      <c r="DZ125" s="13">
        <v>0</v>
      </c>
      <c r="EA125" s="57">
        <v>0</v>
      </c>
      <c r="EB125" s="58">
        <v>0</v>
      </c>
      <c r="EC125" s="13">
        <v>0</v>
      </c>
      <c r="ED125" s="57">
        <v>0</v>
      </c>
      <c r="EE125" s="58">
        <v>0</v>
      </c>
      <c r="EF125" s="13">
        <v>0</v>
      </c>
      <c r="EG125" s="57">
        <v>0</v>
      </c>
      <c r="EH125" s="11">
        <f t="shared" si="403"/>
        <v>342.77600000000001</v>
      </c>
      <c r="EI125" s="17">
        <f t="shared" si="404"/>
        <v>7767.6800000000012</v>
      </c>
      <c r="EJ125" s="6"/>
      <c r="EK125" s="9"/>
      <c r="EL125" s="6"/>
      <c r="EM125" s="6"/>
      <c r="EN125" s="6"/>
      <c r="EO125" s="9"/>
      <c r="EP125" s="6"/>
      <c r="EQ125" s="6"/>
      <c r="ER125" s="1"/>
      <c r="ES125" s="2"/>
      <c r="ET125" s="1"/>
      <c r="EU125" s="1"/>
      <c r="EV125" s="1"/>
      <c r="EW125" s="2"/>
      <c r="EX125" s="1"/>
      <c r="EY125" s="1"/>
      <c r="EZ125" s="1"/>
      <c r="FA125" s="2"/>
      <c r="FB125" s="1"/>
      <c r="FC125" s="1"/>
      <c r="FD125" s="1"/>
      <c r="FE125" s="2"/>
      <c r="FF125" s="1"/>
      <c r="FG125" s="1"/>
      <c r="FH125" s="1"/>
      <c r="FI125" s="2"/>
      <c r="FJ125" s="1"/>
      <c r="FK125" s="1"/>
      <c r="FL125" s="1"/>
      <c r="FM125" s="2"/>
      <c r="FN125" s="1"/>
      <c r="FO125" s="1"/>
      <c r="FP125" s="1"/>
      <c r="FQ125" s="2"/>
      <c r="FR125" s="1"/>
      <c r="FS125" s="1"/>
      <c r="FT125" s="1"/>
      <c r="FU125" s="2"/>
      <c r="FV125" s="1"/>
      <c r="FW125" s="1"/>
      <c r="FX125" s="1"/>
      <c r="FY125" s="2"/>
      <c r="FZ125" s="1"/>
      <c r="GA125" s="1"/>
      <c r="GB125" s="1"/>
    </row>
    <row r="126" spans="1:259" x14ac:dyDescent="0.3">
      <c r="A126" s="72">
        <v>2018</v>
      </c>
      <c r="B126" s="73" t="s">
        <v>8</v>
      </c>
      <c r="C126" s="58">
        <v>96.8</v>
      </c>
      <c r="D126" s="13">
        <v>2491.65</v>
      </c>
      <c r="E126" s="57">
        <f t="shared" si="423"/>
        <v>25740.185950413223</v>
      </c>
      <c r="F126" s="58">
        <v>0</v>
      </c>
      <c r="G126" s="13">
        <v>0</v>
      </c>
      <c r="H126" s="57">
        <v>0</v>
      </c>
      <c r="I126" s="58">
        <v>2.56</v>
      </c>
      <c r="J126" s="13">
        <v>459.37</v>
      </c>
      <c r="K126" s="57">
        <f t="shared" ref="K126:K133" si="438">J126/I126*1000</f>
        <v>179441.40625</v>
      </c>
      <c r="L126" s="58">
        <v>0</v>
      </c>
      <c r="M126" s="13">
        <v>0</v>
      </c>
      <c r="N126" s="57">
        <v>0</v>
      </c>
      <c r="O126" s="58">
        <v>0</v>
      </c>
      <c r="P126" s="13">
        <v>0</v>
      </c>
      <c r="Q126" s="57">
        <v>0</v>
      </c>
      <c r="R126" s="58">
        <v>7.0049999999999999</v>
      </c>
      <c r="S126" s="13">
        <v>109.29</v>
      </c>
      <c r="T126" s="57">
        <f t="shared" si="424"/>
        <v>15601.713062098503</v>
      </c>
      <c r="U126" s="58">
        <v>0</v>
      </c>
      <c r="V126" s="13">
        <v>0</v>
      </c>
      <c r="W126" s="57">
        <v>0</v>
      </c>
      <c r="X126" s="58">
        <v>0</v>
      </c>
      <c r="Y126" s="13">
        <v>0</v>
      </c>
      <c r="Z126" s="57">
        <v>0</v>
      </c>
      <c r="AA126" s="58">
        <v>0</v>
      </c>
      <c r="AB126" s="13">
        <v>0</v>
      </c>
      <c r="AC126" s="57">
        <v>0</v>
      </c>
      <c r="AD126" s="58">
        <v>0</v>
      </c>
      <c r="AE126" s="13">
        <v>0</v>
      </c>
      <c r="AF126" s="57">
        <f t="shared" si="426"/>
        <v>0</v>
      </c>
      <c r="AG126" s="58">
        <v>0</v>
      </c>
      <c r="AH126" s="13">
        <v>0</v>
      </c>
      <c r="AI126" s="57">
        <v>0</v>
      </c>
      <c r="AJ126" s="58">
        <v>0.98899999999999999</v>
      </c>
      <c r="AK126" s="13">
        <v>1.79</v>
      </c>
      <c r="AL126" s="57">
        <f t="shared" si="427"/>
        <v>1809.9089989888778</v>
      </c>
      <c r="AM126" s="58">
        <v>0</v>
      </c>
      <c r="AN126" s="13">
        <v>0</v>
      </c>
      <c r="AO126" s="57">
        <v>0</v>
      </c>
      <c r="AP126" s="58">
        <v>0</v>
      </c>
      <c r="AQ126" s="13">
        <v>0</v>
      </c>
      <c r="AR126" s="57">
        <v>0</v>
      </c>
      <c r="AS126" s="58">
        <v>0</v>
      </c>
      <c r="AT126" s="13">
        <v>0</v>
      </c>
      <c r="AU126" s="57">
        <v>0</v>
      </c>
      <c r="AV126" s="58">
        <v>0</v>
      </c>
      <c r="AW126" s="13">
        <v>0</v>
      </c>
      <c r="AX126" s="57">
        <v>0</v>
      </c>
      <c r="AY126" s="58">
        <v>0</v>
      </c>
      <c r="AZ126" s="13">
        <v>0</v>
      </c>
      <c r="BA126" s="57">
        <v>0</v>
      </c>
      <c r="BB126" s="58">
        <v>0</v>
      </c>
      <c r="BC126" s="13">
        <v>0</v>
      </c>
      <c r="BD126" s="57">
        <v>0</v>
      </c>
      <c r="BE126" s="58">
        <v>0</v>
      </c>
      <c r="BF126" s="13">
        <v>0</v>
      </c>
      <c r="BG126" s="57">
        <v>0</v>
      </c>
      <c r="BH126" s="58">
        <v>0</v>
      </c>
      <c r="BI126" s="13">
        <v>0</v>
      </c>
      <c r="BJ126" s="57">
        <f t="shared" si="429"/>
        <v>0</v>
      </c>
      <c r="BK126" s="58">
        <v>0</v>
      </c>
      <c r="BL126" s="13">
        <v>0</v>
      </c>
      <c r="BM126" s="57">
        <v>0</v>
      </c>
      <c r="BN126" s="58">
        <v>0</v>
      </c>
      <c r="BO126" s="13">
        <v>0</v>
      </c>
      <c r="BP126" s="57">
        <v>0</v>
      </c>
      <c r="BQ126" s="58">
        <v>0</v>
      </c>
      <c r="BR126" s="13">
        <v>0</v>
      </c>
      <c r="BS126" s="57">
        <f t="shared" si="431"/>
        <v>0</v>
      </c>
      <c r="BT126" s="58">
        <v>0</v>
      </c>
      <c r="BU126" s="13">
        <v>0</v>
      </c>
      <c r="BV126" s="57">
        <v>0</v>
      </c>
      <c r="BW126" s="58">
        <v>0</v>
      </c>
      <c r="BX126" s="13">
        <v>0</v>
      </c>
      <c r="BY126" s="57">
        <v>0</v>
      </c>
      <c r="BZ126" s="58">
        <v>0</v>
      </c>
      <c r="CA126" s="13">
        <v>0</v>
      </c>
      <c r="CB126" s="57">
        <v>0</v>
      </c>
      <c r="CC126" s="58">
        <v>0</v>
      </c>
      <c r="CD126" s="13">
        <v>0</v>
      </c>
      <c r="CE126" s="57">
        <v>0</v>
      </c>
      <c r="CF126" s="58">
        <v>0</v>
      </c>
      <c r="CG126" s="13">
        <v>0</v>
      </c>
      <c r="CH126" s="57">
        <v>0</v>
      </c>
      <c r="CI126" s="58">
        <v>0</v>
      </c>
      <c r="CJ126" s="13">
        <v>0</v>
      </c>
      <c r="CK126" s="57">
        <v>0</v>
      </c>
      <c r="CL126" s="58">
        <v>0</v>
      </c>
      <c r="CM126" s="13">
        <v>0</v>
      </c>
      <c r="CN126" s="57">
        <v>0</v>
      </c>
      <c r="CO126" s="58">
        <v>0</v>
      </c>
      <c r="CP126" s="13">
        <v>0</v>
      </c>
      <c r="CQ126" s="57">
        <f t="shared" si="433"/>
        <v>0</v>
      </c>
      <c r="CR126" s="58">
        <v>0</v>
      </c>
      <c r="CS126" s="13">
        <v>0</v>
      </c>
      <c r="CT126" s="57">
        <v>0</v>
      </c>
      <c r="CU126" s="58"/>
      <c r="CV126" s="13"/>
      <c r="CW126" s="57"/>
      <c r="CX126" s="58">
        <v>0</v>
      </c>
      <c r="CY126" s="13">
        <v>0</v>
      </c>
      <c r="CZ126" s="57">
        <v>0</v>
      </c>
      <c r="DA126" s="58">
        <v>0</v>
      </c>
      <c r="DB126" s="13">
        <v>0</v>
      </c>
      <c r="DC126" s="57">
        <v>0</v>
      </c>
      <c r="DD126" s="58">
        <v>0</v>
      </c>
      <c r="DE126" s="13">
        <v>0</v>
      </c>
      <c r="DF126" s="57">
        <v>0</v>
      </c>
      <c r="DG126" s="58">
        <v>0</v>
      </c>
      <c r="DH126" s="13">
        <v>0</v>
      </c>
      <c r="DI126" s="57">
        <v>0</v>
      </c>
      <c r="DJ126" s="58">
        <v>0</v>
      </c>
      <c r="DK126" s="13">
        <v>0</v>
      </c>
      <c r="DL126" s="57">
        <v>0</v>
      </c>
      <c r="DM126" s="58">
        <v>0</v>
      </c>
      <c r="DN126" s="13">
        <v>0</v>
      </c>
      <c r="DO126" s="57">
        <v>0</v>
      </c>
      <c r="DP126" s="58">
        <v>0</v>
      </c>
      <c r="DQ126" s="13">
        <v>0</v>
      </c>
      <c r="DR126" s="57">
        <v>0</v>
      </c>
      <c r="DS126" s="58">
        <v>0</v>
      </c>
      <c r="DT126" s="13">
        <v>0</v>
      </c>
      <c r="DU126" s="57">
        <v>0</v>
      </c>
      <c r="DV126" s="58">
        <v>0</v>
      </c>
      <c r="DW126" s="13">
        <v>0</v>
      </c>
      <c r="DX126" s="57">
        <v>0</v>
      </c>
      <c r="DY126" s="58">
        <v>0</v>
      </c>
      <c r="DZ126" s="13">
        <v>0</v>
      </c>
      <c r="EA126" s="57">
        <v>0</v>
      </c>
      <c r="EB126" s="58">
        <v>0</v>
      </c>
      <c r="EC126" s="13">
        <v>0</v>
      </c>
      <c r="ED126" s="57">
        <v>0</v>
      </c>
      <c r="EE126" s="58">
        <v>0</v>
      </c>
      <c r="EF126" s="13">
        <v>0</v>
      </c>
      <c r="EG126" s="57">
        <v>0</v>
      </c>
      <c r="EH126" s="11">
        <f t="shared" si="403"/>
        <v>107.354</v>
      </c>
      <c r="EI126" s="17">
        <f t="shared" si="404"/>
        <v>3062.1</v>
      </c>
      <c r="EJ126" s="6"/>
      <c r="EK126" s="9"/>
      <c r="EL126" s="6"/>
      <c r="EM126" s="6"/>
      <c r="EN126" s="6"/>
      <c r="EO126" s="9"/>
      <c r="EP126" s="6"/>
      <c r="EQ126" s="6"/>
      <c r="ER126" s="1"/>
      <c r="ES126" s="2"/>
      <c r="ET126" s="1"/>
      <c r="EU126" s="1"/>
      <c r="EV126" s="1"/>
      <c r="EW126" s="2"/>
      <c r="EX126" s="1"/>
      <c r="EY126" s="1"/>
      <c r="EZ126" s="1"/>
      <c r="FA126" s="2"/>
      <c r="FB126" s="1"/>
      <c r="FC126" s="1"/>
      <c r="FD126" s="1"/>
      <c r="FE126" s="2"/>
      <c r="FF126" s="1"/>
      <c r="FG126" s="1"/>
      <c r="FH126" s="1"/>
      <c r="FI126" s="2"/>
      <c r="FJ126" s="1"/>
      <c r="FK126" s="1"/>
      <c r="FL126" s="1"/>
      <c r="FM126" s="2"/>
      <c r="FN126" s="1"/>
      <c r="FO126" s="1"/>
      <c r="FP126" s="1"/>
      <c r="FQ126" s="2"/>
      <c r="FR126" s="1"/>
      <c r="FS126" s="1"/>
      <c r="FT126" s="1"/>
      <c r="FU126" s="2"/>
      <c r="FV126" s="1"/>
      <c r="FW126" s="1"/>
      <c r="FX126" s="1"/>
      <c r="FY126" s="2"/>
      <c r="FZ126" s="1"/>
      <c r="GA126" s="1"/>
      <c r="GB126" s="1"/>
    </row>
    <row r="127" spans="1:259" x14ac:dyDescent="0.3">
      <c r="A127" s="72">
        <v>2018</v>
      </c>
      <c r="B127" s="73" t="s">
        <v>9</v>
      </c>
      <c r="C127" s="58">
        <v>21.6</v>
      </c>
      <c r="D127" s="13">
        <v>408.89</v>
      </c>
      <c r="E127" s="57">
        <f t="shared" si="423"/>
        <v>18930.092592592591</v>
      </c>
      <c r="F127" s="58">
        <v>0</v>
      </c>
      <c r="G127" s="13">
        <v>0</v>
      </c>
      <c r="H127" s="57">
        <v>0</v>
      </c>
      <c r="I127" s="58">
        <v>0</v>
      </c>
      <c r="J127" s="13">
        <v>0</v>
      </c>
      <c r="K127" s="57">
        <v>0</v>
      </c>
      <c r="L127" s="58">
        <v>0</v>
      </c>
      <c r="M127" s="13">
        <v>0</v>
      </c>
      <c r="N127" s="57">
        <v>0</v>
      </c>
      <c r="O127" s="58">
        <v>0</v>
      </c>
      <c r="P127" s="13">
        <v>0</v>
      </c>
      <c r="Q127" s="57">
        <v>0</v>
      </c>
      <c r="R127" s="58">
        <v>0.29599999999999999</v>
      </c>
      <c r="S127" s="13">
        <v>1.31</v>
      </c>
      <c r="T127" s="57">
        <f t="shared" si="424"/>
        <v>4425.6756756756768</v>
      </c>
      <c r="U127" s="58">
        <v>1.3129999999999999</v>
      </c>
      <c r="V127" s="13">
        <v>303.61</v>
      </c>
      <c r="W127" s="57">
        <f t="shared" si="425"/>
        <v>231233.81568926128</v>
      </c>
      <c r="X127" s="58">
        <v>0</v>
      </c>
      <c r="Y127" s="13">
        <v>0</v>
      </c>
      <c r="Z127" s="57">
        <v>0</v>
      </c>
      <c r="AA127" s="58">
        <v>0</v>
      </c>
      <c r="AB127" s="13">
        <v>0</v>
      </c>
      <c r="AC127" s="57">
        <v>0</v>
      </c>
      <c r="AD127" s="58">
        <v>0</v>
      </c>
      <c r="AE127" s="13">
        <v>0</v>
      </c>
      <c r="AF127" s="57">
        <f t="shared" si="426"/>
        <v>0</v>
      </c>
      <c r="AG127" s="58">
        <v>0</v>
      </c>
      <c r="AH127" s="13">
        <v>0</v>
      </c>
      <c r="AI127" s="57">
        <v>0</v>
      </c>
      <c r="AJ127" s="58">
        <v>1.1850000000000001</v>
      </c>
      <c r="AK127" s="13">
        <v>2.63</v>
      </c>
      <c r="AL127" s="57">
        <f t="shared" si="427"/>
        <v>2219.409282700422</v>
      </c>
      <c r="AM127" s="58">
        <v>0</v>
      </c>
      <c r="AN127" s="13">
        <v>0</v>
      </c>
      <c r="AO127" s="57">
        <v>0</v>
      </c>
      <c r="AP127" s="58">
        <v>0</v>
      </c>
      <c r="AQ127" s="13">
        <v>0</v>
      </c>
      <c r="AR127" s="57">
        <v>0</v>
      </c>
      <c r="AS127" s="58">
        <v>0</v>
      </c>
      <c r="AT127" s="13">
        <v>0</v>
      </c>
      <c r="AU127" s="57">
        <v>0</v>
      </c>
      <c r="AV127" s="58">
        <v>0</v>
      </c>
      <c r="AW127" s="13">
        <v>0</v>
      </c>
      <c r="AX127" s="57">
        <v>0</v>
      </c>
      <c r="AY127" s="58">
        <v>0</v>
      </c>
      <c r="AZ127" s="13">
        <v>0</v>
      </c>
      <c r="BA127" s="57">
        <v>0</v>
      </c>
      <c r="BB127" s="58">
        <v>0</v>
      </c>
      <c r="BC127" s="13">
        <v>0</v>
      </c>
      <c r="BD127" s="57">
        <v>0</v>
      </c>
      <c r="BE127" s="58">
        <v>0</v>
      </c>
      <c r="BF127" s="13">
        <v>0</v>
      </c>
      <c r="BG127" s="57">
        <v>0</v>
      </c>
      <c r="BH127" s="58">
        <v>0</v>
      </c>
      <c r="BI127" s="13">
        <v>0</v>
      </c>
      <c r="BJ127" s="57">
        <f t="shared" si="429"/>
        <v>0</v>
      </c>
      <c r="BK127" s="58">
        <v>0</v>
      </c>
      <c r="BL127" s="13">
        <v>0</v>
      </c>
      <c r="BM127" s="57">
        <v>0</v>
      </c>
      <c r="BN127" s="58">
        <v>0</v>
      </c>
      <c r="BO127" s="13">
        <v>0</v>
      </c>
      <c r="BP127" s="57">
        <v>0</v>
      </c>
      <c r="BQ127" s="58">
        <v>0</v>
      </c>
      <c r="BR127" s="13">
        <v>0</v>
      </c>
      <c r="BS127" s="57">
        <f t="shared" si="431"/>
        <v>0</v>
      </c>
      <c r="BT127" s="58">
        <v>0</v>
      </c>
      <c r="BU127" s="13">
        <v>0</v>
      </c>
      <c r="BV127" s="57">
        <v>0</v>
      </c>
      <c r="BW127" s="58">
        <v>0</v>
      </c>
      <c r="BX127" s="13">
        <v>0</v>
      </c>
      <c r="BY127" s="57">
        <v>0</v>
      </c>
      <c r="BZ127" s="58">
        <v>0.44500000000000001</v>
      </c>
      <c r="CA127" s="13">
        <v>1.75</v>
      </c>
      <c r="CB127" s="57">
        <f t="shared" si="432"/>
        <v>3932.5842696629211</v>
      </c>
      <c r="CC127" s="58">
        <v>0</v>
      </c>
      <c r="CD127" s="13">
        <v>0</v>
      </c>
      <c r="CE127" s="57">
        <v>0</v>
      </c>
      <c r="CF127" s="58">
        <v>0</v>
      </c>
      <c r="CG127" s="13">
        <v>0</v>
      </c>
      <c r="CH127" s="57">
        <v>0</v>
      </c>
      <c r="CI127" s="58">
        <v>0</v>
      </c>
      <c r="CJ127" s="13">
        <v>0</v>
      </c>
      <c r="CK127" s="57">
        <v>0</v>
      </c>
      <c r="CL127" s="58">
        <v>0</v>
      </c>
      <c r="CM127" s="13">
        <v>0</v>
      </c>
      <c r="CN127" s="57">
        <v>0</v>
      </c>
      <c r="CO127" s="58">
        <v>0</v>
      </c>
      <c r="CP127" s="13">
        <v>0</v>
      </c>
      <c r="CQ127" s="57">
        <f t="shared" si="433"/>
        <v>0</v>
      </c>
      <c r="CR127" s="58">
        <v>0</v>
      </c>
      <c r="CS127" s="13">
        <v>0</v>
      </c>
      <c r="CT127" s="57">
        <v>0</v>
      </c>
      <c r="CU127" s="58"/>
      <c r="CV127" s="13"/>
      <c r="CW127" s="57"/>
      <c r="CX127" s="58">
        <v>0.27300000000000002</v>
      </c>
      <c r="CY127" s="13">
        <v>23.8</v>
      </c>
      <c r="CZ127" s="57">
        <f t="shared" si="434"/>
        <v>87179.487179487187</v>
      </c>
      <c r="DA127" s="58">
        <v>0</v>
      </c>
      <c r="DB127" s="13">
        <v>0</v>
      </c>
      <c r="DC127" s="57">
        <v>0</v>
      </c>
      <c r="DD127" s="58">
        <v>0</v>
      </c>
      <c r="DE127" s="13">
        <v>0</v>
      </c>
      <c r="DF127" s="57">
        <v>0</v>
      </c>
      <c r="DG127" s="58">
        <v>0</v>
      </c>
      <c r="DH127" s="13">
        <v>0</v>
      </c>
      <c r="DI127" s="57">
        <v>0</v>
      </c>
      <c r="DJ127" s="58">
        <v>0</v>
      </c>
      <c r="DK127" s="13">
        <v>0</v>
      </c>
      <c r="DL127" s="57">
        <v>0</v>
      </c>
      <c r="DM127" s="58">
        <v>0</v>
      </c>
      <c r="DN127" s="13">
        <v>0</v>
      </c>
      <c r="DO127" s="57">
        <v>0</v>
      </c>
      <c r="DP127" s="58">
        <v>0</v>
      </c>
      <c r="DQ127" s="13">
        <v>0</v>
      </c>
      <c r="DR127" s="57">
        <v>0</v>
      </c>
      <c r="DS127" s="58">
        <v>0</v>
      </c>
      <c r="DT127" s="13">
        <v>0</v>
      </c>
      <c r="DU127" s="57">
        <v>0</v>
      </c>
      <c r="DV127" s="58">
        <v>0</v>
      </c>
      <c r="DW127" s="13">
        <v>0</v>
      </c>
      <c r="DX127" s="57">
        <v>0</v>
      </c>
      <c r="DY127" s="58">
        <v>0</v>
      </c>
      <c r="DZ127" s="13">
        <v>0</v>
      </c>
      <c r="EA127" s="57">
        <v>0</v>
      </c>
      <c r="EB127" s="58">
        <v>0</v>
      </c>
      <c r="EC127" s="13">
        <v>0</v>
      </c>
      <c r="ED127" s="57">
        <v>0</v>
      </c>
      <c r="EE127" s="58">
        <v>0</v>
      </c>
      <c r="EF127" s="13">
        <v>0</v>
      </c>
      <c r="EG127" s="57">
        <v>0</v>
      </c>
      <c r="EH127" s="11">
        <f t="shared" si="403"/>
        <v>25.111999999999998</v>
      </c>
      <c r="EI127" s="17">
        <f t="shared" si="404"/>
        <v>741.9899999999999</v>
      </c>
      <c r="EJ127" s="6"/>
      <c r="EK127" s="9"/>
      <c r="EL127" s="6"/>
      <c r="EM127" s="6"/>
      <c r="EN127" s="6"/>
      <c r="EO127" s="9"/>
      <c r="EP127" s="6"/>
      <c r="EQ127" s="6"/>
      <c r="ER127" s="1"/>
      <c r="ES127" s="2"/>
      <c r="ET127" s="1"/>
      <c r="EU127" s="1"/>
      <c r="EV127" s="1"/>
      <c r="EW127" s="2"/>
      <c r="EX127" s="1"/>
      <c r="EY127" s="1"/>
      <c r="EZ127" s="1"/>
      <c r="FA127" s="2"/>
      <c r="FB127" s="1"/>
      <c r="FC127" s="1"/>
      <c r="FD127" s="1"/>
      <c r="FE127" s="2"/>
      <c r="FF127" s="1"/>
      <c r="FG127" s="1"/>
      <c r="FH127" s="1"/>
      <c r="FI127" s="2"/>
      <c r="FJ127" s="1"/>
      <c r="FK127" s="1"/>
      <c r="FL127" s="1"/>
      <c r="FM127" s="2"/>
      <c r="FN127" s="1"/>
      <c r="FO127" s="1"/>
      <c r="FP127" s="1"/>
      <c r="FQ127" s="2"/>
      <c r="FR127" s="1"/>
      <c r="FS127" s="1"/>
      <c r="FT127" s="1"/>
      <c r="FU127" s="2"/>
      <c r="FV127" s="1"/>
      <c r="FW127" s="1"/>
      <c r="FX127" s="1"/>
      <c r="FY127" s="2"/>
      <c r="FZ127" s="1"/>
      <c r="GA127" s="1"/>
      <c r="GB127" s="1"/>
    </row>
    <row r="128" spans="1:259" x14ac:dyDescent="0.3">
      <c r="A128" s="72">
        <v>2018</v>
      </c>
      <c r="B128" s="73" t="s">
        <v>10</v>
      </c>
      <c r="C128" s="58">
        <v>106.4</v>
      </c>
      <c r="D128" s="13">
        <v>2419.6990000000001</v>
      </c>
      <c r="E128" s="57">
        <f t="shared" si="423"/>
        <v>22741.531954887218</v>
      </c>
      <c r="F128" s="58">
        <v>0.65</v>
      </c>
      <c r="G128" s="13">
        <v>23.829000000000001</v>
      </c>
      <c r="H128" s="57">
        <f t="shared" ref="H128" si="439">G128/F128*1000</f>
        <v>36660</v>
      </c>
      <c r="I128" s="58">
        <v>0</v>
      </c>
      <c r="J128" s="13">
        <v>0</v>
      </c>
      <c r="K128" s="57">
        <v>0</v>
      </c>
      <c r="L128" s="58">
        <v>0</v>
      </c>
      <c r="M128" s="13">
        <v>0</v>
      </c>
      <c r="N128" s="57">
        <v>0</v>
      </c>
      <c r="O128" s="58">
        <v>0</v>
      </c>
      <c r="P128" s="13">
        <v>0</v>
      </c>
      <c r="Q128" s="57">
        <v>0</v>
      </c>
      <c r="R128" s="58">
        <v>0.62020000000000008</v>
      </c>
      <c r="S128" s="13">
        <v>3.6080000000000001</v>
      </c>
      <c r="T128" s="57">
        <f t="shared" si="424"/>
        <v>5817.478232828119</v>
      </c>
      <c r="U128" s="58">
        <v>1.5407999999999999</v>
      </c>
      <c r="V128" s="13">
        <v>350.22699999999998</v>
      </c>
      <c r="W128" s="57">
        <f t="shared" si="425"/>
        <v>227302.05088265837</v>
      </c>
      <c r="X128" s="58">
        <v>0</v>
      </c>
      <c r="Y128" s="13">
        <v>0</v>
      </c>
      <c r="Z128" s="57">
        <v>0</v>
      </c>
      <c r="AA128" s="58">
        <v>0</v>
      </c>
      <c r="AB128" s="13">
        <v>0</v>
      </c>
      <c r="AC128" s="57">
        <v>0</v>
      </c>
      <c r="AD128" s="58">
        <v>0</v>
      </c>
      <c r="AE128" s="13">
        <v>0</v>
      </c>
      <c r="AF128" s="57">
        <f t="shared" si="426"/>
        <v>0</v>
      </c>
      <c r="AG128" s="58">
        <v>0</v>
      </c>
      <c r="AH128" s="13">
        <v>0</v>
      </c>
      <c r="AI128" s="57">
        <v>0</v>
      </c>
      <c r="AJ128" s="58">
        <v>1.7310000000000001</v>
      </c>
      <c r="AK128" s="13">
        <v>3.3370000000000002</v>
      </c>
      <c r="AL128" s="57">
        <f t="shared" si="427"/>
        <v>1927.787406123628</v>
      </c>
      <c r="AM128" s="58">
        <v>0</v>
      </c>
      <c r="AN128" s="13">
        <v>0</v>
      </c>
      <c r="AO128" s="57">
        <v>0</v>
      </c>
      <c r="AP128" s="58">
        <v>0</v>
      </c>
      <c r="AQ128" s="13">
        <v>0</v>
      </c>
      <c r="AR128" s="57">
        <v>0</v>
      </c>
      <c r="AS128" s="58">
        <v>0</v>
      </c>
      <c r="AT128" s="13">
        <v>0</v>
      </c>
      <c r="AU128" s="57">
        <v>0</v>
      </c>
      <c r="AV128" s="58">
        <v>0</v>
      </c>
      <c r="AW128" s="13">
        <v>0</v>
      </c>
      <c r="AX128" s="57">
        <v>0</v>
      </c>
      <c r="AY128" s="58">
        <v>0</v>
      </c>
      <c r="AZ128" s="13">
        <v>0</v>
      </c>
      <c r="BA128" s="57">
        <v>0</v>
      </c>
      <c r="BB128" s="58">
        <v>0</v>
      </c>
      <c r="BC128" s="13">
        <v>0</v>
      </c>
      <c r="BD128" s="57">
        <v>0</v>
      </c>
      <c r="BE128" s="58">
        <v>0</v>
      </c>
      <c r="BF128" s="13">
        <v>0</v>
      </c>
      <c r="BG128" s="57">
        <v>0</v>
      </c>
      <c r="BH128" s="58">
        <v>0</v>
      </c>
      <c r="BI128" s="13">
        <v>0</v>
      </c>
      <c r="BJ128" s="57">
        <f t="shared" si="429"/>
        <v>0</v>
      </c>
      <c r="BK128" s="58">
        <v>0</v>
      </c>
      <c r="BL128" s="13">
        <v>0</v>
      </c>
      <c r="BM128" s="57">
        <v>0</v>
      </c>
      <c r="BN128" s="58">
        <v>0</v>
      </c>
      <c r="BO128" s="13">
        <v>0</v>
      </c>
      <c r="BP128" s="57">
        <v>0</v>
      </c>
      <c r="BQ128" s="58">
        <v>0</v>
      </c>
      <c r="BR128" s="13">
        <v>0</v>
      </c>
      <c r="BS128" s="57">
        <f t="shared" si="431"/>
        <v>0</v>
      </c>
      <c r="BT128" s="58">
        <v>0</v>
      </c>
      <c r="BU128" s="13">
        <v>0</v>
      </c>
      <c r="BV128" s="57">
        <v>0</v>
      </c>
      <c r="BW128" s="58">
        <v>0</v>
      </c>
      <c r="BX128" s="13">
        <v>0</v>
      </c>
      <c r="BY128" s="57">
        <v>0</v>
      </c>
      <c r="BZ128" s="58">
        <v>0.34599999999999997</v>
      </c>
      <c r="CA128" s="13">
        <v>1.4259999999999999</v>
      </c>
      <c r="CB128" s="57">
        <f t="shared" si="432"/>
        <v>4121.3872832369943</v>
      </c>
      <c r="CC128" s="58">
        <v>0</v>
      </c>
      <c r="CD128" s="13">
        <v>0</v>
      </c>
      <c r="CE128" s="57">
        <v>0</v>
      </c>
      <c r="CF128" s="58">
        <v>0</v>
      </c>
      <c r="CG128" s="13">
        <v>0</v>
      </c>
      <c r="CH128" s="57">
        <v>0</v>
      </c>
      <c r="CI128" s="58">
        <v>0</v>
      </c>
      <c r="CJ128" s="13">
        <v>0</v>
      </c>
      <c r="CK128" s="57">
        <v>0</v>
      </c>
      <c r="CL128" s="58">
        <v>0</v>
      </c>
      <c r="CM128" s="13">
        <v>0</v>
      </c>
      <c r="CN128" s="57">
        <v>0</v>
      </c>
      <c r="CO128" s="58">
        <v>0</v>
      </c>
      <c r="CP128" s="13">
        <v>0</v>
      </c>
      <c r="CQ128" s="57">
        <f t="shared" si="433"/>
        <v>0</v>
      </c>
      <c r="CR128" s="58">
        <v>0</v>
      </c>
      <c r="CS128" s="13">
        <v>0</v>
      </c>
      <c r="CT128" s="57">
        <v>0</v>
      </c>
      <c r="CU128" s="58"/>
      <c r="CV128" s="13"/>
      <c r="CW128" s="57"/>
      <c r="CX128" s="58">
        <v>2.8931999999999998</v>
      </c>
      <c r="CY128" s="13">
        <v>491.815</v>
      </c>
      <c r="CZ128" s="57">
        <f t="shared" si="434"/>
        <v>169989.97649661277</v>
      </c>
      <c r="DA128" s="58">
        <v>0</v>
      </c>
      <c r="DB128" s="13">
        <v>0</v>
      </c>
      <c r="DC128" s="57">
        <v>0</v>
      </c>
      <c r="DD128" s="58">
        <v>0</v>
      </c>
      <c r="DE128" s="13">
        <v>0</v>
      </c>
      <c r="DF128" s="57">
        <v>0</v>
      </c>
      <c r="DG128" s="58">
        <v>0</v>
      </c>
      <c r="DH128" s="13">
        <v>0</v>
      </c>
      <c r="DI128" s="57">
        <v>0</v>
      </c>
      <c r="DJ128" s="58">
        <v>0</v>
      </c>
      <c r="DK128" s="13">
        <v>0</v>
      </c>
      <c r="DL128" s="57">
        <v>0</v>
      </c>
      <c r="DM128" s="58">
        <v>0</v>
      </c>
      <c r="DN128" s="13">
        <v>0</v>
      </c>
      <c r="DO128" s="57">
        <v>0</v>
      </c>
      <c r="DP128" s="58">
        <v>0</v>
      </c>
      <c r="DQ128" s="13">
        <v>0</v>
      </c>
      <c r="DR128" s="57">
        <v>0</v>
      </c>
      <c r="DS128" s="58">
        <v>56</v>
      </c>
      <c r="DT128" s="13">
        <v>1906.7660000000001</v>
      </c>
      <c r="DU128" s="57">
        <f t="shared" ref="DU128:DU130" si="440">DT128/DS128*1000</f>
        <v>34049.392857142855</v>
      </c>
      <c r="DV128" s="58">
        <v>0</v>
      </c>
      <c r="DW128" s="13">
        <v>0</v>
      </c>
      <c r="DX128" s="57">
        <v>0</v>
      </c>
      <c r="DY128" s="58">
        <v>0</v>
      </c>
      <c r="DZ128" s="13">
        <v>0</v>
      </c>
      <c r="EA128" s="57">
        <v>0</v>
      </c>
      <c r="EB128" s="58">
        <v>0</v>
      </c>
      <c r="EC128" s="13">
        <v>0</v>
      </c>
      <c r="ED128" s="57">
        <v>0</v>
      </c>
      <c r="EE128" s="58">
        <v>0</v>
      </c>
      <c r="EF128" s="13">
        <v>0</v>
      </c>
      <c r="EG128" s="57">
        <v>0</v>
      </c>
      <c r="EH128" s="11">
        <f t="shared" si="403"/>
        <v>170.18119999999999</v>
      </c>
      <c r="EI128" s="17">
        <f t="shared" si="404"/>
        <v>5200.7070000000003</v>
      </c>
      <c r="EJ128" s="6"/>
      <c r="EK128" s="9"/>
      <c r="EL128" s="6"/>
      <c r="EM128" s="6"/>
      <c r="EN128" s="6"/>
      <c r="EO128" s="9"/>
      <c r="EP128" s="6"/>
      <c r="EQ128" s="6"/>
      <c r="ER128" s="1"/>
      <c r="ES128" s="2"/>
      <c r="ET128" s="1"/>
      <c r="EU128" s="1"/>
      <c r="EV128" s="1"/>
      <c r="EW128" s="2"/>
      <c r="EX128" s="1"/>
      <c r="EY128" s="1"/>
      <c r="EZ128" s="1"/>
      <c r="FA128" s="2"/>
      <c r="FB128" s="1"/>
      <c r="FC128" s="1"/>
      <c r="FD128" s="1"/>
      <c r="FE128" s="2"/>
      <c r="FF128" s="1"/>
      <c r="FG128" s="1"/>
      <c r="FH128" s="1"/>
      <c r="FI128" s="2"/>
      <c r="FJ128" s="1"/>
      <c r="FK128" s="1"/>
      <c r="FL128" s="1"/>
      <c r="FM128" s="2"/>
      <c r="FN128" s="1"/>
      <c r="FO128" s="1"/>
      <c r="FP128" s="1"/>
      <c r="FQ128" s="2"/>
      <c r="FR128" s="1"/>
      <c r="FS128" s="1"/>
      <c r="FT128" s="1"/>
      <c r="FU128" s="2"/>
      <c r="FV128" s="1"/>
      <c r="FW128" s="1"/>
      <c r="FX128" s="1"/>
      <c r="FY128" s="2"/>
      <c r="FZ128" s="1"/>
      <c r="GA128" s="1"/>
      <c r="GB128" s="1"/>
    </row>
    <row r="129" spans="1:259" x14ac:dyDescent="0.3">
      <c r="A129" s="72">
        <v>2018</v>
      </c>
      <c r="B129" s="73" t="s">
        <v>11</v>
      </c>
      <c r="C129" s="87">
        <v>359.78</v>
      </c>
      <c r="D129" s="13">
        <v>6952</v>
      </c>
      <c r="E129" s="57">
        <f t="shared" si="423"/>
        <v>19322.919561954528</v>
      </c>
      <c r="F129" s="58">
        <v>0</v>
      </c>
      <c r="G129" s="13">
        <v>0</v>
      </c>
      <c r="H129" s="57">
        <v>0</v>
      </c>
      <c r="I129" s="58">
        <v>0</v>
      </c>
      <c r="J129" s="13">
        <v>0</v>
      </c>
      <c r="K129" s="57">
        <v>0</v>
      </c>
      <c r="L129" s="58">
        <v>0</v>
      </c>
      <c r="M129" s="13">
        <v>0</v>
      </c>
      <c r="N129" s="57">
        <v>0</v>
      </c>
      <c r="O129" s="58">
        <v>0</v>
      </c>
      <c r="P129" s="13">
        <v>0</v>
      </c>
      <c r="Q129" s="57">
        <v>0</v>
      </c>
      <c r="R129" s="58">
        <v>19.209</v>
      </c>
      <c r="S129" s="13">
        <v>384.39600000000002</v>
      </c>
      <c r="T129" s="57">
        <f t="shared" si="424"/>
        <v>20011.244729033264</v>
      </c>
      <c r="U129" s="58">
        <v>15.2064</v>
      </c>
      <c r="V129" s="13">
        <v>1131.365</v>
      </c>
      <c r="W129" s="57">
        <f t="shared" si="425"/>
        <v>74400.581334175091</v>
      </c>
      <c r="X129" s="58">
        <v>0</v>
      </c>
      <c r="Y129" s="13">
        <v>0</v>
      </c>
      <c r="Z129" s="57">
        <v>0</v>
      </c>
      <c r="AA129" s="58">
        <v>0</v>
      </c>
      <c r="AB129" s="13">
        <v>0</v>
      </c>
      <c r="AC129" s="57">
        <v>0</v>
      </c>
      <c r="AD129" s="58">
        <v>0</v>
      </c>
      <c r="AE129" s="13">
        <v>0</v>
      </c>
      <c r="AF129" s="57">
        <f t="shared" si="426"/>
        <v>0</v>
      </c>
      <c r="AG129" s="58">
        <v>0</v>
      </c>
      <c r="AH129" s="13">
        <v>0</v>
      </c>
      <c r="AI129" s="57">
        <v>0</v>
      </c>
      <c r="AJ129" s="58">
        <v>0.86399999999999999</v>
      </c>
      <c r="AK129" s="13">
        <v>1.254</v>
      </c>
      <c r="AL129" s="57">
        <f t="shared" si="427"/>
        <v>1451.3888888888889</v>
      </c>
      <c r="AM129" s="58">
        <v>0</v>
      </c>
      <c r="AN129" s="13">
        <v>0</v>
      </c>
      <c r="AO129" s="57">
        <v>0</v>
      </c>
      <c r="AP129" s="58">
        <v>0</v>
      </c>
      <c r="AQ129" s="13">
        <v>0</v>
      </c>
      <c r="AR129" s="57">
        <v>0</v>
      </c>
      <c r="AS129" s="58">
        <v>0.216</v>
      </c>
      <c r="AT129" s="13">
        <v>7.4820000000000002</v>
      </c>
      <c r="AU129" s="57">
        <f t="shared" si="428"/>
        <v>34638.888888888891</v>
      </c>
      <c r="AV129" s="58">
        <v>0</v>
      </c>
      <c r="AW129" s="13">
        <v>0</v>
      </c>
      <c r="AX129" s="57">
        <v>0</v>
      </c>
      <c r="AY129" s="58">
        <v>0</v>
      </c>
      <c r="AZ129" s="13">
        <v>0</v>
      </c>
      <c r="BA129" s="57">
        <v>0</v>
      </c>
      <c r="BB129" s="58">
        <v>0</v>
      </c>
      <c r="BC129" s="13">
        <v>0</v>
      </c>
      <c r="BD129" s="57">
        <v>0</v>
      </c>
      <c r="BE129" s="58">
        <v>0</v>
      </c>
      <c r="BF129" s="13">
        <v>0</v>
      </c>
      <c r="BG129" s="57">
        <v>0</v>
      </c>
      <c r="BH129" s="58">
        <v>0</v>
      </c>
      <c r="BI129" s="13">
        <v>0</v>
      </c>
      <c r="BJ129" s="57">
        <f t="shared" si="429"/>
        <v>0</v>
      </c>
      <c r="BK129" s="58">
        <v>0</v>
      </c>
      <c r="BL129" s="13">
        <v>0</v>
      </c>
      <c r="BM129" s="57">
        <v>0</v>
      </c>
      <c r="BN129" s="58">
        <v>0</v>
      </c>
      <c r="BO129" s="13">
        <v>0</v>
      </c>
      <c r="BP129" s="57">
        <v>0</v>
      </c>
      <c r="BQ129" s="58">
        <v>0</v>
      </c>
      <c r="BR129" s="13">
        <v>0</v>
      </c>
      <c r="BS129" s="57">
        <f t="shared" si="431"/>
        <v>0</v>
      </c>
      <c r="BT129" s="58">
        <v>0</v>
      </c>
      <c r="BU129" s="13">
        <v>0</v>
      </c>
      <c r="BV129" s="57">
        <v>0</v>
      </c>
      <c r="BW129" s="58">
        <v>0</v>
      </c>
      <c r="BX129" s="13">
        <v>0</v>
      </c>
      <c r="BY129" s="57">
        <v>0</v>
      </c>
      <c r="BZ129" s="58">
        <v>8.5000000000000006E-2</v>
      </c>
      <c r="CA129" s="13">
        <v>0.13200000000000001</v>
      </c>
      <c r="CB129" s="57">
        <f t="shared" si="432"/>
        <v>1552.9411764705883</v>
      </c>
      <c r="CC129" s="58">
        <v>0</v>
      </c>
      <c r="CD129" s="13">
        <v>0</v>
      </c>
      <c r="CE129" s="57">
        <v>0</v>
      </c>
      <c r="CF129" s="58">
        <v>0</v>
      </c>
      <c r="CG129" s="13">
        <v>0</v>
      </c>
      <c r="CH129" s="57">
        <v>0</v>
      </c>
      <c r="CI129" s="58">
        <v>0</v>
      </c>
      <c r="CJ129" s="13">
        <v>0</v>
      </c>
      <c r="CK129" s="57">
        <v>0</v>
      </c>
      <c r="CL129" s="58">
        <v>0</v>
      </c>
      <c r="CM129" s="13">
        <v>0</v>
      </c>
      <c r="CN129" s="57">
        <v>0</v>
      </c>
      <c r="CO129" s="58">
        <v>0</v>
      </c>
      <c r="CP129" s="13">
        <v>0</v>
      </c>
      <c r="CQ129" s="57">
        <f t="shared" si="433"/>
        <v>0</v>
      </c>
      <c r="CR129" s="58">
        <v>0</v>
      </c>
      <c r="CS129" s="13">
        <v>0</v>
      </c>
      <c r="CT129" s="57">
        <v>0</v>
      </c>
      <c r="CU129" s="58"/>
      <c r="CV129" s="13"/>
      <c r="CW129" s="57"/>
      <c r="CX129" s="58">
        <v>0</v>
      </c>
      <c r="CY129" s="13">
        <v>0</v>
      </c>
      <c r="CZ129" s="57">
        <v>0</v>
      </c>
      <c r="DA129" s="58">
        <v>0</v>
      </c>
      <c r="DB129" s="13">
        <v>0</v>
      </c>
      <c r="DC129" s="57">
        <v>0</v>
      </c>
      <c r="DD129" s="58">
        <v>0</v>
      </c>
      <c r="DE129" s="13">
        <v>0</v>
      </c>
      <c r="DF129" s="57">
        <v>0</v>
      </c>
      <c r="DG129" s="58">
        <v>0</v>
      </c>
      <c r="DH129" s="13">
        <v>0</v>
      </c>
      <c r="DI129" s="57">
        <v>0</v>
      </c>
      <c r="DJ129" s="58">
        <v>0</v>
      </c>
      <c r="DK129" s="13">
        <v>0</v>
      </c>
      <c r="DL129" s="57">
        <v>0</v>
      </c>
      <c r="DM129" s="58">
        <v>0</v>
      </c>
      <c r="DN129" s="13">
        <v>0</v>
      </c>
      <c r="DO129" s="57">
        <v>0</v>
      </c>
      <c r="DP129" s="58">
        <v>0</v>
      </c>
      <c r="DQ129" s="13">
        <v>0</v>
      </c>
      <c r="DR129" s="57">
        <v>0</v>
      </c>
      <c r="DS129" s="58">
        <v>0</v>
      </c>
      <c r="DT129" s="13">
        <v>0</v>
      </c>
      <c r="DU129" s="57">
        <v>0</v>
      </c>
      <c r="DV129" s="58">
        <v>0</v>
      </c>
      <c r="DW129" s="13">
        <v>0</v>
      </c>
      <c r="DX129" s="57">
        <v>0</v>
      </c>
      <c r="DY129" s="58">
        <v>0</v>
      </c>
      <c r="DZ129" s="13">
        <v>0</v>
      </c>
      <c r="EA129" s="57">
        <v>0</v>
      </c>
      <c r="EB129" s="58">
        <v>0</v>
      </c>
      <c r="EC129" s="13">
        <v>0</v>
      </c>
      <c r="ED129" s="57">
        <v>0</v>
      </c>
      <c r="EE129" s="58">
        <v>0</v>
      </c>
      <c r="EF129" s="13">
        <v>0</v>
      </c>
      <c r="EG129" s="57">
        <v>0</v>
      </c>
      <c r="EH129" s="11">
        <f t="shared" si="403"/>
        <v>395.36039999999991</v>
      </c>
      <c r="EI129" s="17">
        <f t="shared" si="404"/>
        <v>8476.6290000000008</v>
      </c>
      <c r="EJ129" s="6"/>
      <c r="EK129" s="9"/>
      <c r="EL129" s="6"/>
      <c r="EM129" s="6"/>
      <c r="EN129" s="6"/>
      <c r="EO129" s="9"/>
      <c r="EP129" s="6"/>
      <c r="EQ129" s="6"/>
      <c r="ER129" s="1"/>
      <c r="ES129" s="2"/>
      <c r="ET129" s="1"/>
      <c r="EU129" s="1"/>
      <c r="EV129" s="1"/>
      <c r="EW129" s="2"/>
      <c r="EX129" s="1"/>
      <c r="EY129" s="1"/>
      <c r="EZ129" s="1"/>
      <c r="FA129" s="2"/>
      <c r="FB129" s="1"/>
      <c r="FC129" s="1"/>
      <c r="FD129" s="1"/>
      <c r="FE129" s="2"/>
      <c r="FF129" s="1"/>
      <c r="FG129" s="1"/>
      <c r="FH129" s="1"/>
      <c r="FI129" s="2"/>
      <c r="FJ129" s="1"/>
      <c r="FK129" s="1"/>
      <c r="FL129" s="1"/>
      <c r="FM129" s="2"/>
      <c r="FN129" s="1"/>
      <c r="FO129" s="1"/>
      <c r="FP129" s="1"/>
      <c r="FQ129" s="2"/>
      <c r="FR129" s="1"/>
      <c r="FS129" s="1"/>
      <c r="FT129" s="1"/>
      <c r="FU129" s="2"/>
      <c r="FV129" s="1"/>
      <c r="FW129" s="1"/>
      <c r="FX129" s="1"/>
      <c r="FY129" s="2"/>
      <c r="FZ129" s="1"/>
      <c r="GA129" s="1"/>
      <c r="GB129" s="1"/>
    </row>
    <row r="130" spans="1:259" x14ac:dyDescent="0.3">
      <c r="A130" s="72">
        <v>2018</v>
      </c>
      <c r="B130" s="73" t="s">
        <v>12</v>
      </c>
      <c r="C130" s="58">
        <v>188.84</v>
      </c>
      <c r="D130" s="13">
        <v>4034.55</v>
      </c>
      <c r="E130" s="57">
        <f t="shared" si="423"/>
        <v>21364.912094895149</v>
      </c>
      <c r="F130" s="58">
        <v>0</v>
      </c>
      <c r="G130" s="13">
        <v>0</v>
      </c>
      <c r="H130" s="57">
        <v>0</v>
      </c>
      <c r="I130" s="58">
        <v>0</v>
      </c>
      <c r="J130" s="13">
        <v>0</v>
      </c>
      <c r="K130" s="57">
        <v>0</v>
      </c>
      <c r="L130" s="58">
        <v>0</v>
      </c>
      <c r="M130" s="13">
        <v>0</v>
      </c>
      <c r="N130" s="57">
        <v>0</v>
      </c>
      <c r="O130" s="58">
        <v>0</v>
      </c>
      <c r="P130" s="13">
        <v>0</v>
      </c>
      <c r="Q130" s="57">
        <v>0</v>
      </c>
      <c r="R130" s="58">
        <v>5.8943000000000003</v>
      </c>
      <c r="S130" s="13">
        <v>337.298</v>
      </c>
      <c r="T130" s="57">
        <f t="shared" si="424"/>
        <v>57224.437168111566</v>
      </c>
      <c r="U130" s="58">
        <v>15.2064</v>
      </c>
      <c r="V130" s="13">
        <v>1211.6990000000001</v>
      </c>
      <c r="W130" s="57">
        <f t="shared" si="425"/>
        <v>79683.488531144787</v>
      </c>
      <c r="X130" s="58">
        <v>0</v>
      </c>
      <c r="Y130" s="13">
        <v>0</v>
      </c>
      <c r="Z130" s="57">
        <v>0</v>
      </c>
      <c r="AA130" s="58">
        <v>0</v>
      </c>
      <c r="AB130" s="13">
        <v>0</v>
      </c>
      <c r="AC130" s="57">
        <v>0</v>
      </c>
      <c r="AD130" s="58">
        <v>0</v>
      </c>
      <c r="AE130" s="13">
        <v>0</v>
      </c>
      <c r="AF130" s="57">
        <f t="shared" si="426"/>
        <v>0</v>
      </c>
      <c r="AG130" s="58">
        <v>0</v>
      </c>
      <c r="AH130" s="13">
        <v>0</v>
      </c>
      <c r="AI130" s="57">
        <v>0</v>
      </c>
      <c r="AJ130" s="58">
        <v>1.085</v>
      </c>
      <c r="AK130" s="13">
        <v>2.0139999999999998</v>
      </c>
      <c r="AL130" s="57">
        <f t="shared" si="427"/>
        <v>1856.2211981566818</v>
      </c>
      <c r="AM130" s="58">
        <v>0</v>
      </c>
      <c r="AN130" s="13">
        <v>0</v>
      </c>
      <c r="AO130" s="57">
        <v>0</v>
      </c>
      <c r="AP130" s="58">
        <v>0</v>
      </c>
      <c r="AQ130" s="13">
        <v>0</v>
      </c>
      <c r="AR130" s="57">
        <v>0</v>
      </c>
      <c r="AS130" s="58">
        <v>0.16</v>
      </c>
      <c r="AT130" s="13">
        <v>7.093</v>
      </c>
      <c r="AU130" s="57">
        <f t="shared" si="428"/>
        <v>44331.25</v>
      </c>
      <c r="AV130" s="58">
        <v>0</v>
      </c>
      <c r="AW130" s="13">
        <v>0</v>
      </c>
      <c r="AX130" s="57">
        <v>0</v>
      </c>
      <c r="AY130" s="58">
        <v>0</v>
      </c>
      <c r="AZ130" s="13">
        <v>0</v>
      </c>
      <c r="BA130" s="57">
        <v>0</v>
      </c>
      <c r="BB130" s="58">
        <v>0</v>
      </c>
      <c r="BC130" s="13">
        <v>0</v>
      </c>
      <c r="BD130" s="57">
        <v>0</v>
      </c>
      <c r="BE130" s="58">
        <v>0</v>
      </c>
      <c r="BF130" s="13">
        <v>0</v>
      </c>
      <c r="BG130" s="57">
        <v>0</v>
      </c>
      <c r="BH130" s="58">
        <v>0</v>
      </c>
      <c r="BI130" s="13">
        <v>0</v>
      </c>
      <c r="BJ130" s="57">
        <f t="shared" si="429"/>
        <v>0</v>
      </c>
      <c r="BK130" s="58">
        <v>0</v>
      </c>
      <c r="BL130" s="13">
        <v>0</v>
      </c>
      <c r="BM130" s="57">
        <v>0</v>
      </c>
      <c r="BN130" s="58">
        <v>0</v>
      </c>
      <c r="BO130" s="13">
        <v>0</v>
      </c>
      <c r="BP130" s="57">
        <v>0</v>
      </c>
      <c r="BQ130" s="58">
        <v>0</v>
      </c>
      <c r="BR130" s="13">
        <v>0</v>
      </c>
      <c r="BS130" s="57">
        <f t="shared" si="431"/>
        <v>0</v>
      </c>
      <c r="BT130" s="58">
        <v>0</v>
      </c>
      <c r="BU130" s="13">
        <v>0</v>
      </c>
      <c r="BV130" s="57">
        <v>0</v>
      </c>
      <c r="BW130" s="58">
        <v>0</v>
      </c>
      <c r="BX130" s="13">
        <v>0</v>
      </c>
      <c r="BY130" s="57">
        <v>0</v>
      </c>
      <c r="BZ130" s="58">
        <v>0.14399999999999999</v>
      </c>
      <c r="CA130" s="13">
        <v>0.16600000000000001</v>
      </c>
      <c r="CB130" s="57">
        <f t="shared" si="432"/>
        <v>1152.7777777777778</v>
      </c>
      <c r="CC130" s="58">
        <v>0</v>
      </c>
      <c r="CD130" s="13">
        <v>0</v>
      </c>
      <c r="CE130" s="57">
        <v>0</v>
      </c>
      <c r="CF130" s="58">
        <v>0</v>
      </c>
      <c r="CG130" s="13">
        <v>0</v>
      </c>
      <c r="CH130" s="57">
        <v>0</v>
      </c>
      <c r="CI130" s="58">
        <v>0</v>
      </c>
      <c r="CJ130" s="13">
        <v>0</v>
      </c>
      <c r="CK130" s="57">
        <v>0</v>
      </c>
      <c r="CL130" s="58">
        <v>0</v>
      </c>
      <c r="CM130" s="13">
        <v>0</v>
      </c>
      <c r="CN130" s="57">
        <v>0</v>
      </c>
      <c r="CO130" s="58">
        <v>0</v>
      </c>
      <c r="CP130" s="13">
        <v>0</v>
      </c>
      <c r="CQ130" s="57">
        <f t="shared" si="433"/>
        <v>0</v>
      </c>
      <c r="CR130" s="58">
        <v>0</v>
      </c>
      <c r="CS130" s="13">
        <v>0</v>
      </c>
      <c r="CT130" s="57">
        <v>0</v>
      </c>
      <c r="CU130" s="58"/>
      <c r="CV130" s="13"/>
      <c r="CW130" s="57"/>
      <c r="CX130" s="58">
        <v>0</v>
      </c>
      <c r="CY130" s="13">
        <v>0</v>
      </c>
      <c r="CZ130" s="57">
        <v>0</v>
      </c>
      <c r="DA130" s="58">
        <v>0</v>
      </c>
      <c r="DB130" s="13">
        <v>0</v>
      </c>
      <c r="DC130" s="57">
        <v>0</v>
      </c>
      <c r="DD130" s="58">
        <v>0</v>
      </c>
      <c r="DE130" s="13">
        <v>0</v>
      </c>
      <c r="DF130" s="57">
        <v>0</v>
      </c>
      <c r="DG130" s="58">
        <v>0</v>
      </c>
      <c r="DH130" s="13">
        <v>0</v>
      </c>
      <c r="DI130" s="57">
        <v>0</v>
      </c>
      <c r="DJ130" s="58">
        <v>0</v>
      </c>
      <c r="DK130" s="13">
        <v>0</v>
      </c>
      <c r="DL130" s="57">
        <v>0</v>
      </c>
      <c r="DM130" s="58">
        <v>0</v>
      </c>
      <c r="DN130" s="13">
        <v>0</v>
      </c>
      <c r="DO130" s="57">
        <v>0</v>
      </c>
      <c r="DP130" s="58">
        <v>0</v>
      </c>
      <c r="DQ130" s="13">
        <v>0</v>
      </c>
      <c r="DR130" s="57">
        <v>0</v>
      </c>
      <c r="DS130" s="58">
        <v>16</v>
      </c>
      <c r="DT130" s="13">
        <v>576.30399999999997</v>
      </c>
      <c r="DU130" s="57">
        <f t="shared" si="440"/>
        <v>36019</v>
      </c>
      <c r="DV130" s="58">
        <v>0</v>
      </c>
      <c r="DW130" s="13">
        <v>0</v>
      </c>
      <c r="DX130" s="57">
        <v>0</v>
      </c>
      <c r="DY130" s="58">
        <v>0</v>
      </c>
      <c r="DZ130" s="13">
        <v>0</v>
      </c>
      <c r="EA130" s="57">
        <v>0</v>
      </c>
      <c r="EB130" s="58">
        <v>0</v>
      </c>
      <c r="EC130" s="13">
        <v>0</v>
      </c>
      <c r="ED130" s="57">
        <v>0</v>
      </c>
      <c r="EE130" s="58">
        <v>0</v>
      </c>
      <c r="EF130" s="13">
        <v>0</v>
      </c>
      <c r="EG130" s="57">
        <v>0</v>
      </c>
      <c r="EH130" s="11">
        <f t="shared" si="403"/>
        <v>227.3297</v>
      </c>
      <c r="EI130" s="17">
        <f t="shared" si="404"/>
        <v>6169.1240000000007</v>
      </c>
      <c r="EJ130" s="6"/>
      <c r="EK130" s="9"/>
      <c r="EL130" s="6"/>
      <c r="EM130" s="6"/>
      <c r="EN130" s="6"/>
      <c r="EO130" s="9"/>
      <c r="EP130" s="6"/>
      <c r="EQ130" s="6"/>
      <c r="ER130" s="1"/>
      <c r="ES130" s="2"/>
      <c r="ET130" s="1"/>
      <c r="EU130" s="1"/>
      <c r="EV130" s="1"/>
      <c r="EW130" s="2"/>
      <c r="EX130" s="1"/>
      <c r="EY130" s="1"/>
      <c r="EZ130" s="1"/>
      <c r="FA130" s="2"/>
      <c r="FB130" s="1"/>
      <c r="FC130" s="1"/>
      <c r="FD130" s="1"/>
      <c r="FE130" s="2"/>
      <c r="FF130" s="1"/>
      <c r="FG130" s="1"/>
      <c r="FH130" s="1"/>
      <c r="FI130" s="2"/>
      <c r="FJ130" s="1"/>
      <c r="FK130" s="1"/>
      <c r="FL130" s="1"/>
      <c r="FM130" s="2"/>
      <c r="FN130" s="1"/>
      <c r="FO130" s="1"/>
      <c r="FP130" s="1"/>
      <c r="FQ130" s="2"/>
      <c r="FR130" s="1"/>
      <c r="FS130" s="1"/>
      <c r="FT130" s="1"/>
      <c r="FU130" s="2"/>
      <c r="FV130" s="1"/>
      <c r="FW130" s="1"/>
      <c r="FX130" s="1"/>
      <c r="FY130" s="2"/>
      <c r="FZ130" s="1"/>
      <c r="GA130" s="1"/>
      <c r="GB130" s="1"/>
    </row>
    <row r="131" spans="1:259" x14ac:dyDescent="0.3">
      <c r="A131" s="72">
        <v>2018</v>
      </c>
      <c r="B131" s="73" t="s">
        <v>13</v>
      </c>
      <c r="C131" s="58">
        <v>231.32</v>
      </c>
      <c r="D131" s="13">
        <v>5414.82</v>
      </c>
      <c r="E131" s="57">
        <f t="shared" si="423"/>
        <v>23408.35206640152</v>
      </c>
      <c r="F131" s="58">
        <v>0</v>
      </c>
      <c r="G131" s="13">
        <v>0</v>
      </c>
      <c r="H131" s="57">
        <v>0</v>
      </c>
      <c r="I131" s="58">
        <v>0</v>
      </c>
      <c r="J131" s="13">
        <v>0</v>
      </c>
      <c r="K131" s="57">
        <v>0</v>
      </c>
      <c r="L131" s="58">
        <v>0</v>
      </c>
      <c r="M131" s="13">
        <v>0</v>
      </c>
      <c r="N131" s="57">
        <v>0</v>
      </c>
      <c r="O131" s="58">
        <v>0</v>
      </c>
      <c r="P131" s="13">
        <v>0</v>
      </c>
      <c r="Q131" s="57">
        <v>0</v>
      </c>
      <c r="R131" s="58">
        <v>7.7561200000000001</v>
      </c>
      <c r="S131" s="13">
        <v>183.02099999999999</v>
      </c>
      <c r="T131" s="57">
        <f t="shared" si="424"/>
        <v>23596.978901822044</v>
      </c>
      <c r="U131" s="58">
        <v>0</v>
      </c>
      <c r="V131" s="13">
        <v>0</v>
      </c>
      <c r="W131" s="57">
        <v>0</v>
      </c>
      <c r="X131" s="58">
        <v>0</v>
      </c>
      <c r="Y131" s="13">
        <v>0</v>
      </c>
      <c r="Z131" s="57">
        <v>0</v>
      </c>
      <c r="AA131" s="58">
        <v>0</v>
      </c>
      <c r="AB131" s="13">
        <v>0</v>
      </c>
      <c r="AC131" s="57">
        <v>0</v>
      </c>
      <c r="AD131" s="58">
        <v>0</v>
      </c>
      <c r="AE131" s="13">
        <v>0</v>
      </c>
      <c r="AF131" s="57">
        <f t="shared" si="426"/>
        <v>0</v>
      </c>
      <c r="AG131" s="58">
        <v>0</v>
      </c>
      <c r="AH131" s="13">
        <v>0</v>
      </c>
      <c r="AI131" s="57">
        <v>0</v>
      </c>
      <c r="AJ131" s="58">
        <v>1.5648299999999999</v>
      </c>
      <c r="AK131" s="13">
        <v>6.1239999999999997</v>
      </c>
      <c r="AL131" s="57">
        <f t="shared" si="427"/>
        <v>3913.5241527833691</v>
      </c>
      <c r="AM131" s="58">
        <v>0</v>
      </c>
      <c r="AN131" s="13">
        <v>0</v>
      </c>
      <c r="AO131" s="57">
        <v>0</v>
      </c>
      <c r="AP131" s="58">
        <v>0</v>
      </c>
      <c r="AQ131" s="13">
        <v>0</v>
      </c>
      <c r="AR131" s="57">
        <v>0</v>
      </c>
      <c r="AS131" s="58">
        <v>0</v>
      </c>
      <c r="AT131" s="13">
        <v>0</v>
      </c>
      <c r="AU131" s="57">
        <v>0</v>
      </c>
      <c r="AV131" s="58">
        <v>0</v>
      </c>
      <c r="AW131" s="13">
        <v>0</v>
      </c>
      <c r="AX131" s="57">
        <v>0</v>
      </c>
      <c r="AY131" s="58">
        <v>0</v>
      </c>
      <c r="AZ131" s="13">
        <v>0</v>
      </c>
      <c r="BA131" s="57">
        <v>0</v>
      </c>
      <c r="BB131" s="58">
        <v>0</v>
      </c>
      <c r="BC131" s="13">
        <v>0</v>
      </c>
      <c r="BD131" s="57">
        <v>0</v>
      </c>
      <c r="BE131" s="58">
        <v>0</v>
      </c>
      <c r="BF131" s="13">
        <v>0</v>
      </c>
      <c r="BG131" s="57">
        <v>0</v>
      </c>
      <c r="BH131" s="58">
        <v>0</v>
      </c>
      <c r="BI131" s="13">
        <v>0</v>
      </c>
      <c r="BJ131" s="57">
        <f t="shared" si="429"/>
        <v>0</v>
      </c>
      <c r="BK131" s="58">
        <v>0</v>
      </c>
      <c r="BL131" s="13">
        <v>0</v>
      </c>
      <c r="BM131" s="57">
        <v>0</v>
      </c>
      <c r="BN131" s="58">
        <v>0</v>
      </c>
      <c r="BO131" s="13">
        <v>0</v>
      </c>
      <c r="BP131" s="57">
        <v>0</v>
      </c>
      <c r="BQ131" s="58">
        <v>0</v>
      </c>
      <c r="BR131" s="13">
        <v>0</v>
      </c>
      <c r="BS131" s="57">
        <f t="shared" si="431"/>
        <v>0</v>
      </c>
      <c r="BT131" s="58">
        <v>0</v>
      </c>
      <c r="BU131" s="13">
        <v>0</v>
      </c>
      <c r="BV131" s="57">
        <v>0</v>
      </c>
      <c r="BW131" s="58">
        <v>0</v>
      </c>
      <c r="BX131" s="13">
        <v>0</v>
      </c>
      <c r="BY131" s="57">
        <v>0</v>
      </c>
      <c r="BZ131" s="58">
        <v>0.95499999999999996</v>
      </c>
      <c r="CA131" s="13">
        <v>1.4930000000000001</v>
      </c>
      <c r="CB131" s="57">
        <f t="shared" si="432"/>
        <v>1563.3507853403144</v>
      </c>
      <c r="CC131" s="58">
        <v>0</v>
      </c>
      <c r="CD131" s="13">
        <v>0</v>
      </c>
      <c r="CE131" s="57">
        <v>0</v>
      </c>
      <c r="CF131" s="58">
        <v>0</v>
      </c>
      <c r="CG131" s="13">
        <v>0</v>
      </c>
      <c r="CH131" s="57">
        <v>0</v>
      </c>
      <c r="CI131" s="58">
        <v>0</v>
      </c>
      <c r="CJ131" s="13">
        <v>0</v>
      </c>
      <c r="CK131" s="57">
        <v>0</v>
      </c>
      <c r="CL131" s="58">
        <v>0</v>
      </c>
      <c r="CM131" s="13">
        <v>0</v>
      </c>
      <c r="CN131" s="57">
        <v>0</v>
      </c>
      <c r="CO131" s="58">
        <v>0</v>
      </c>
      <c r="CP131" s="13">
        <v>0</v>
      </c>
      <c r="CQ131" s="57">
        <f t="shared" si="433"/>
        <v>0</v>
      </c>
      <c r="CR131" s="58">
        <v>1</v>
      </c>
      <c r="CS131" s="13">
        <v>39.335000000000001</v>
      </c>
      <c r="CT131" s="57">
        <f t="shared" ref="CT131" si="441">CS131/CR131*1000</f>
        <v>39335</v>
      </c>
      <c r="CU131" s="58"/>
      <c r="CV131" s="13"/>
      <c r="CW131" s="57"/>
      <c r="CX131" s="58">
        <v>0</v>
      </c>
      <c r="CY131" s="13">
        <v>0</v>
      </c>
      <c r="CZ131" s="57">
        <v>0</v>
      </c>
      <c r="DA131" s="58">
        <v>0</v>
      </c>
      <c r="DB131" s="13">
        <v>0</v>
      </c>
      <c r="DC131" s="57">
        <v>0</v>
      </c>
      <c r="DD131" s="58">
        <v>0</v>
      </c>
      <c r="DE131" s="13">
        <v>0</v>
      </c>
      <c r="DF131" s="57">
        <v>0</v>
      </c>
      <c r="DG131" s="58">
        <v>0</v>
      </c>
      <c r="DH131" s="13">
        <v>0</v>
      </c>
      <c r="DI131" s="57">
        <v>0</v>
      </c>
      <c r="DJ131" s="58">
        <v>0</v>
      </c>
      <c r="DK131" s="13">
        <v>0</v>
      </c>
      <c r="DL131" s="57">
        <v>0</v>
      </c>
      <c r="DM131" s="58">
        <v>0</v>
      </c>
      <c r="DN131" s="13">
        <v>0</v>
      </c>
      <c r="DO131" s="57">
        <v>0</v>
      </c>
      <c r="DP131" s="58">
        <v>0</v>
      </c>
      <c r="DQ131" s="13">
        <v>0</v>
      </c>
      <c r="DR131" s="57">
        <v>0</v>
      </c>
      <c r="DS131" s="58">
        <v>0</v>
      </c>
      <c r="DT131" s="13">
        <v>0</v>
      </c>
      <c r="DU131" s="57">
        <v>0</v>
      </c>
      <c r="DV131" s="58">
        <v>0</v>
      </c>
      <c r="DW131" s="13">
        <v>0</v>
      </c>
      <c r="DX131" s="57">
        <v>0</v>
      </c>
      <c r="DY131" s="58">
        <v>5.0000000000000001E-3</v>
      </c>
      <c r="DZ131" s="13">
        <v>0.191</v>
      </c>
      <c r="EA131" s="57">
        <f t="shared" ref="EA131" si="442">DZ131/DY131*1000</f>
        <v>38200</v>
      </c>
      <c r="EB131" s="58">
        <v>0</v>
      </c>
      <c r="EC131" s="13">
        <v>0</v>
      </c>
      <c r="ED131" s="57">
        <v>0</v>
      </c>
      <c r="EE131" s="58">
        <v>0</v>
      </c>
      <c r="EF131" s="13">
        <v>0</v>
      </c>
      <c r="EG131" s="57">
        <v>0</v>
      </c>
      <c r="EH131" s="11">
        <f t="shared" si="403"/>
        <v>242.60095000000001</v>
      </c>
      <c r="EI131" s="17">
        <f t="shared" si="404"/>
        <v>5644.9839999999995</v>
      </c>
      <c r="EJ131" s="6"/>
      <c r="EK131" s="9"/>
      <c r="EL131" s="6"/>
      <c r="EM131" s="6"/>
      <c r="EN131" s="6"/>
      <c r="EO131" s="9"/>
      <c r="EP131" s="6"/>
      <c r="EQ131" s="6"/>
      <c r="ER131" s="1"/>
      <c r="ES131" s="2"/>
      <c r="ET131" s="1"/>
      <c r="EU131" s="1"/>
      <c r="EV131" s="1"/>
      <c r="EW131" s="2"/>
      <c r="EX131" s="1"/>
      <c r="EY131" s="1"/>
      <c r="EZ131" s="1"/>
      <c r="FA131" s="2"/>
      <c r="FB131" s="1"/>
      <c r="FC131" s="1"/>
      <c r="FD131" s="1"/>
      <c r="FE131" s="2"/>
      <c r="FF131" s="1"/>
      <c r="FG131" s="1"/>
      <c r="FH131" s="1"/>
      <c r="FI131" s="2"/>
      <c r="FJ131" s="1"/>
      <c r="FK131" s="1"/>
      <c r="FL131" s="1"/>
      <c r="FM131" s="2"/>
      <c r="FN131" s="1"/>
      <c r="FO131" s="1"/>
      <c r="FP131" s="1"/>
      <c r="FQ131" s="2"/>
      <c r="FR131" s="1"/>
      <c r="FS131" s="1"/>
      <c r="FT131" s="1"/>
      <c r="FU131" s="2"/>
      <c r="FV131" s="1"/>
      <c r="FW131" s="1"/>
      <c r="FX131" s="1"/>
      <c r="FY131" s="2"/>
      <c r="FZ131" s="1"/>
      <c r="GA131" s="1"/>
      <c r="GB131" s="1"/>
    </row>
    <row r="132" spans="1:259" x14ac:dyDescent="0.3">
      <c r="A132" s="72">
        <v>2018</v>
      </c>
      <c r="B132" s="73" t="s">
        <v>14</v>
      </c>
      <c r="C132" s="58">
        <v>144</v>
      </c>
      <c r="D132" s="13">
        <v>3584.7510000000002</v>
      </c>
      <c r="E132" s="57">
        <f t="shared" si="423"/>
        <v>24894.104166666668</v>
      </c>
      <c r="F132" s="58">
        <v>0</v>
      </c>
      <c r="G132" s="13">
        <v>0</v>
      </c>
      <c r="H132" s="57">
        <v>0</v>
      </c>
      <c r="I132" s="58">
        <v>0</v>
      </c>
      <c r="J132" s="13">
        <v>0</v>
      </c>
      <c r="K132" s="57">
        <v>0</v>
      </c>
      <c r="L132" s="58">
        <v>0</v>
      </c>
      <c r="M132" s="13">
        <v>0</v>
      </c>
      <c r="N132" s="57">
        <v>0</v>
      </c>
      <c r="O132" s="58">
        <v>0</v>
      </c>
      <c r="P132" s="13">
        <v>0</v>
      </c>
      <c r="Q132" s="57">
        <v>0</v>
      </c>
      <c r="R132" s="58">
        <v>9.2539400000000001</v>
      </c>
      <c r="S132" s="13">
        <v>194.09800000000001</v>
      </c>
      <c r="T132" s="57">
        <f t="shared" si="424"/>
        <v>20974.633507457365</v>
      </c>
      <c r="U132" s="58">
        <v>0</v>
      </c>
      <c r="V132" s="13">
        <v>0</v>
      </c>
      <c r="W132" s="57">
        <v>0</v>
      </c>
      <c r="X132" s="58">
        <v>0</v>
      </c>
      <c r="Y132" s="13">
        <v>0</v>
      </c>
      <c r="Z132" s="57">
        <v>0</v>
      </c>
      <c r="AA132" s="58">
        <v>0</v>
      </c>
      <c r="AB132" s="13">
        <v>0</v>
      </c>
      <c r="AC132" s="57">
        <v>0</v>
      </c>
      <c r="AD132" s="58">
        <v>0</v>
      </c>
      <c r="AE132" s="13">
        <v>0</v>
      </c>
      <c r="AF132" s="57">
        <f t="shared" si="426"/>
        <v>0</v>
      </c>
      <c r="AG132" s="58">
        <v>0</v>
      </c>
      <c r="AH132" s="13">
        <v>0</v>
      </c>
      <c r="AI132" s="57">
        <v>0</v>
      </c>
      <c r="AJ132" s="58">
        <v>2.3649</v>
      </c>
      <c r="AK132" s="13">
        <v>5.21</v>
      </c>
      <c r="AL132" s="57">
        <f t="shared" si="427"/>
        <v>2203.0529832128209</v>
      </c>
      <c r="AM132" s="58">
        <v>0</v>
      </c>
      <c r="AN132" s="13">
        <v>0</v>
      </c>
      <c r="AO132" s="57">
        <v>0</v>
      </c>
      <c r="AP132" s="58">
        <v>0</v>
      </c>
      <c r="AQ132" s="13">
        <v>0</v>
      </c>
      <c r="AR132" s="57">
        <v>0</v>
      </c>
      <c r="AS132" s="58">
        <v>0.216</v>
      </c>
      <c r="AT132" s="13">
        <v>7.8559999999999999</v>
      </c>
      <c r="AU132" s="57">
        <f t="shared" si="428"/>
        <v>36370.370370370365</v>
      </c>
      <c r="AV132" s="58">
        <v>0</v>
      </c>
      <c r="AW132" s="13">
        <v>0</v>
      </c>
      <c r="AX132" s="57">
        <v>0</v>
      </c>
      <c r="AY132" s="58">
        <v>0</v>
      </c>
      <c r="AZ132" s="13">
        <v>0</v>
      </c>
      <c r="BA132" s="57">
        <v>0</v>
      </c>
      <c r="BB132" s="58">
        <v>0</v>
      </c>
      <c r="BC132" s="13">
        <v>0</v>
      </c>
      <c r="BD132" s="57">
        <v>0</v>
      </c>
      <c r="BE132" s="58">
        <v>0</v>
      </c>
      <c r="BF132" s="13">
        <v>0</v>
      </c>
      <c r="BG132" s="57">
        <v>0</v>
      </c>
      <c r="BH132" s="58">
        <v>0</v>
      </c>
      <c r="BI132" s="13">
        <v>0</v>
      </c>
      <c r="BJ132" s="57">
        <f t="shared" si="429"/>
        <v>0</v>
      </c>
      <c r="BK132" s="58">
        <v>0</v>
      </c>
      <c r="BL132" s="13">
        <v>0</v>
      </c>
      <c r="BM132" s="57">
        <v>0</v>
      </c>
      <c r="BN132" s="58">
        <v>0</v>
      </c>
      <c r="BO132" s="13">
        <v>0</v>
      </c>
      <c r="BP132" s="57">
        <v>0</v>
      </c>
      <c r="BQ132" s="58">
        <v>0</v>
      </c>
      <c r="BR132" s="13">
        <v>0</v>
      </c>
      <c r="BS132" s="57">
        <f t="shared" si="431"/>
        <v>0</v>
      </c>
      <c r="BT132" s="58">
        <v>0</v>
      </c>
      <c r="BU132" s="13">
        <v>0</v>
      </c>
      <c r="BV132" s="57">
        <v>0</v>
      </c>
      <c r="BW132" s="58">
        <v>0</v>
      </c>
      <c r="BX132" s="13">
        <v>0</v>
      </c>
      <c r="BY132" s="57">
        <v>0</v>
      </c>
      <c r="BZ132" s="58">
        <v>0</v>
      </c>
      <c r="CA132" s="13">
        <v>0</v>
      </c>
      <c r="CB132" s="57">
        <v>0</v>
      </c>
      <c r="CC132" s="58">
        <v>0</v>
      </c>
      <c r="CD132" s="13">
        <v>0</v>
      </c>
      <c r="CE132" s="57">
        <v>0</v>
      </c>
      <c r="CF132" s="58">
        <v>0</v>
      </c>
      <c r="CG132" s="13">
        <v>0</v>
      </c>
      <c r="CH132" s="57">
        <v>0</v>
      </c>
      <c r="CI132" s="58">
        <v>0</v>
      </c>
      <c r="CJ132" s="13">
        <v>0</v>
      </c>
      <c r="CK132" s="57">
        <v>0</v>
      </c>
      <c r="CL132" s="58">
        <v>0</v>
      </c>
      <c r="CM132" s="13">
        <v>0</v>
      </c>
      <c r="CN132" s="57">
        <v>0</v>
      </c>
      <c r="CO132" s="58">
        <v>0</v>
      </c>
      <c r="CP132" s="13">
        <v>0</v>
      </c>
      <c r="CQ132" s="57">
        <f t="shared" si="433"/>
        <v>0</v>
      </c>
      <c r="CR132" s="58">
        <v>0</v>
      </c>
      <c r="CS132" s="13">
        <v>0</v>
      </c>
      <c r="CT132" s="57">
        <v>0</v>
      </c>
      <c r="CU132" s="58"/>
      <c r="CV132" s="13"/>
      <c r="CW132" s="57"/>
      <c r="CX132" s="58">
        <v>1.1299999999999999</v>
      </c>
      <c r="CY132" s="13">
        <v>241.21100000000001</v>
      </c>
      <c r="CZ132" s="57">
        <f t="shared" si="434"/>
        <v>213461.06194690269</v>
      </c>
      <c r="DA132" s="58">
        <v>0</v>
      </c>
      <c r="DB132" s="13">
        <v>0</v>
      </c>
      <c r="DC132" s="57">
        <v>0</v>
      </c>
      <c r="DD132" s="58">
        <v>0</v>
      </c>
      <c r="DE132" s="13">
        <v>0</v>
      </c>
      <c r="DF132" s="57">
        <v>0</v>
      </c>
      <c r="DG132" s="58">
        <v>0</v>
      </c>
      <c r="DH132" s="13">
        <v>0</v>
      </c>
      <c r="DI132" s="57">
        <v>0</v>
      </c>
      <c r="DJ132" s="58">
        <v>0</v>
      </c>
      <c r="DK132" s="13">
        <v>0</v>
      </c>
      <c r="DL132" s="57">
        <v>0</v>
      </c>
      <c r="DM132" s="58">
        <v>0</v>
      </c>
      <c r="DN132" s="13">
        <v>0</v>
      </c>
      <c r="DO132" s="57">
        <v>0</v>
      </c>
      <c r="DP132" s="58">
        <v>0</v>
      </c>
      <c r="DQ132" s="13">
        <v>0</v>
      </c>
      <c r="DR132" s="57">
        <v>0</v>
      </c>
      <c r="DS132" s="58">
        <v>0</v>
      </c>
      <c r="DT132" s="13">
        <v>0</v>
      </c>
      <c r="DU132" s="57">
        <v>0</v>
      </c>
      <c r="DV132" s="58">
        <v>20</v>
      </c>
      <c r="DW132" s="13">
        <v>590.61199999999997</v>
      </c>
      <c r="DX132" s="57">
        <f t="shared" ref="DX132" si="443">DW132/DV132*1000</f>
        <v>29530.6</v>
      </c>
      <c r="DY132" s="58">
        <v>0</v>
      </c>
      <c r="DZ132" s="13">
        <v>0</v>
      </c>
      <c r="EA132" s="57">
        <v>0</v>
      </c>
      <c r="EB132" s="58">
        <v>0</v>
      </c>
      <c r="EC132" s="13">
        <v>0</v>
      </c>
      <c r="ED132" s="57">
        <v>0</v>
      </c>
      <c r="EE132" s="58">
        <v>0</v>
      </c>
      <c r="EF132" s="13">
        <v>0</v>
      </c>
      <c r="EG132" s="57">
        <v>0</v>
      </c>
      <c r="EH132" s="11">
        <f t="shared" si="403"/>
        <v>176.96484000000001</v>
      </c>
      <c r="EI132" s="17">
        <f t="shared" si="404"/>
        <v>4623.7380000000003</v>
      </c>
      <c r="EJ132" s="6"/>
      <c r="EK132" s="9"/>
      <c r="EL132" s="6"/>
      <c r="EM132" s="6"/>
      <c r="EN132" s="6"/>
      <c r="EO132" s="9"/>
      <c r="EP132" s="6"/>
      <c r="EQ132" s="6"/>
      <c r="ER132" s="1"/>
      <c r="ES132" s="2"/>
      <c r="ET132" s="1"/>
      <c r="EU132" s="1"/>
      <c r="EV132" s="1"/>
      <c r="EW132" s="2"/>
      <c r="EX132" s="1"/>
      <c r="EY132" s="1"/>
      <c r="EZ132" s="1"/>
      <c r="FA132" s="2"/>
      <c r="FB132" s="1"/>
      <c r="FC132" s="1"/>
      <c r="FD132" s="1"/>
      <c r="FE132" s="2"/>
      <c r="FF132" s="1"/>
      <c r="FG132" s="1"/>
      <c r="FH132" s="1"/>
      <c r="FI132" s="2"/>
      <c r="FJ132" s="1"/>
      <c r="FK132" s="1"/>
      <c r="FL132" s="1"/>
      <c r="FM132" s="2"/>
      <c r="FN132" s="1"/>
      <c r="FO132" s="1"/>
      <c r="FP132" s="1"/>
      <c r="FQ132" s="2"/>
      <c r="FR132" s="1"/>
      <c r="FS132" s="1"/>
      <c r="FT132" s="1"/>
      <c r="FU132" s="2"/>
      <c r="FV132" s="1"/>
      <c r="FW132" s="1"/>
      <c r="FX132" s="1"/>
      <c r="FY132" s="2"/>
      <c r="FZ132" s="1"/>
      <c r="GA132" s="1"/>
      <c r="GB132" s="1"/>
    </row>
    <row r="133" spans="1:259" x14ac:dyDescent="0.3">
      <c r="A133" s="72">
        <v>2018</v>
      </c>
      <c r="B133" s="73" t="s">
        <v>15</v>
      </c>
      <c r="C133" s="58">
        <v>87.72</v>
      </c>
      <c r="D133" s="13">
        <v>1447.2729999999999</v>
      </c>
      <c r="E133" s="57">
        <f t="shared" si="423"/>
        <v>16498.780209758323</v>
      </c>
      <c r="F133" s="58">
        <v>1</v>
      </c>
      <c r="G133" s="13">
        <v>76.094999999999999</v>
      </c>
      <c r="H133" s="57">
        <f t="shared" ref="H133:H134" si="444">G133/F133*1000</f>
        <v>76095</v>
      </c>
      <c r="I133" s="58">
        <v>1.28</v>
      </c>
      <c r="J133" s="13">
        <v>262.04300000000001</v>
      </c>
      <c r="K133" s="57">
        <f t="shared" si="438"/>
        <v>204721.09375</v>
      </c>
      <c r="L133" s="58">
        <v>0</v>
      </c>
      <c r="M133" s="13">
        <v>0</v>
      </c>
      <c r="N133" s="57">
        <v>0</v>
      </c>
      <c r="O133" s="58">
        <v>0</v>
      </c>
      <c r="P133" s="13">
        <v>0</v>
      </c>
      <c r="Q133" s="57">
        <v>0</v>
      </c>
      <c r="R133" s="58">
        <v>17.994769999999999</v>
      </c>
      <c r="S133" s="13">
        <v>828.18</v>
      </c>
      <c r="T133" s="57">
        <f t="shared" si="424"/>
        <v>46023.372346520679</v>
      </c>
      <c r="U133" s="58">
        <v>14.955200000000001</v>
      </c>
      <c r="V133" s="13">
        <v>1228.806</v>
      </c>
      <c r="W133" s="57">
        <f t="shared" si="425"/>
        <v>82165.801861559856</v>
      </c>
      <c r="X133" s="58">
        <v>0</v>
      </c>
      <c r="Y133" s="13">
        <v>0</v>
      </c>
      <c r="Z133" s="57">
        <v>0</v>
      </c>
      <c r="AA133" s="58">
        <v>0</v>
      </c>
      <c r="AB133" s="13">
        <v>0</v>
      </c>
      <c r="AC133" s="57">
        <v>0</v>
      </c>
      <c r="AD133" s="58">
        <v>0</v>
      </c>
      <c r="AE133" s="13">
        <v>0</v>
      </c>
      <c r="AF133" s="57">
        <f t="shared" si="426"/>
        <v>0</v>
      </c>
      <c r="AG133" s="58">
        <v>0</v>
      </c>
      <c r="AH133" s="13">
        <v>0</v>
      </c>
      <c r="AI133" s="57">
        <v>0</v>
      </c>
      <c r="AJ133" s="58">
        <v>0.15</v>
      </c>
      <c r="AK133" s="13">
        <v>0.57899999999999996</v>
      </c>
      <c r="AL133" s="57">
        <f t="shared" si="427"/>
        <v>3860</v>
      </c>
      <c r="AM133" s="58">
        <v>0</v>
      </c>
      <c r="AN133" s="13">
        <v>0</v>
      </c>
      <c r="AO133" s="57">
        <v>0</v>
      </c>
      <c r="AP133" s="58">
        <v>0</v>
      </c>
      <c r="AQ133" s="13">
        <v>0</v>
      </c>
      <c r="AR133" s="57">
        <v>0</v>
      </c>
      <c r="AS133" s="58">
        <v>2.16</v>
      </c>
      <c r="AT133" s="13">
        <v>46.487000000000002</v>
      </c>
      <c r="AU133" s="57">
        <f t="shared" si="428"/>
        <v>21521.759259259259</v>
      </c>
      <c r="AV133" s="58">
        <v>0</v>
      </c>
      <c r="AW133" s="13">
        <v>0</v>
      </c>
      <c r="AX133" s="57">
        <v>0</v>
      </c>
      <c r="AY133" s="58">
        <v>0</v>
      </c>
      <c r="AZ133" s="13">
        <v>0</v>
      </c>
      <c r="BA133" s="57">
        <v>0</v>
      </c>
      <c r="BB133" s="58">
        <v>0</v>
      </c>
      <c r="BC133" s="13">
        <v>0</v>
      </c>
      <c r="BD133" s="57">
        <v>0</v>
      </c>
      <c r="BE133" s="58">
        <v>0</v>
      </c>
      <c r="BF133" s="13">
        <v>0</v>
      </c>
      <c r="BG133" s="57">
        <v>0</v>
      </c>
      <c r="BH133" s="58">
        <v>0</v>
      </c>
      <c r="BI133" s="13">
        <v>0</v>
      </c>
      <c r="BJ133" s="57">
        <f t="shared" si="429"/>
        <v>0</v>
      </c>
      <c r="BK133" s="58">
        <v>0</v>
      </c>
      <c r="BL133" s="13">
        <v>0</v>
      </c>
      <c r="BM133" s="57">
        <v>0</v>
      </c>
      <c r="BN133" s="58">
        <v>0</v>
      </c>
      <c r="BO133" s="13">
        <v>0</v>
      </c>
      <c r="BP133" s="57">
        <v>0</v>
      </c>
      <c r="BQ133" s="58">
        <v>0</v>
      </c>
      <c r="BR133" s="13">
        <v>0</v>
      </c>
      <c r="BS133" s="57">
        <f t="shared" si="431"/>
        <v>0</v>
      </c>
      <c r="BT133" s="58">
        <v>0</v>
      </c>
      <c r="BU133" s="13">
        <v>0</v>
      </c>
      <c r="BV133" s="57">
        <v>0</v>
      </c>
      <c r="BW133" s="58">
        <v>0</v>
      </c>
      <c r="BX133" s="13">
        <v>0</v>
      </c>
      <c r="BY133" s="57">
        <v>0</v>
      </c>
      <c r="BZ133" s="58">
        <v>0.51</v>
      </c>
      <c r="CA133" s="13">
        <v>1.59</v>
      </c>
      <c r="CB133" s="57">
        <f t="shared" si="432"/>
        <v>3117.6470588235293</v>
      </c>
      <c r="CC133" s="58">
        <v>0</v>
      </c>
      <c r="CD133" s="13">
        <v>0</v>
      </c>
      <c r="CE133" s="57">
        <v>0</v>
      </c>
      <c r="CF133" s="58">
        <v>0</v>
      </c>
      <c r="CG133" s="13">
        <v>0</v>
      </c>
      <c r="CH133" s="57">
        <v>0</v>
      </c>
      <c r="CI133" s="58">
        <v>0</v>
      </c>
      <c r="CJ133" s="13">
        <v>0</v>
      </c>
      <c r="CK133" s="57">
        <v>0</v>
      </c>
      <c r="CL133" s="58">
        <v>0</v>
      </c>
      <c r="CM133" s="13">
        <v>0</v>
      </c>
      <c r="CN133" s="57">
        <v>0</v>
      </c>
      <c r="CO133" s="58">
        <v>0</v>
      </c>
      <c r="CP133" s="13">
        <v>0</v>
      </c>
      <c r="CQ133" s="57">
        <f t="shared" si="433"/>
        <v>0</v>
      </c>
      <c r="CR133" s="58">
        <v>0</v>
      </c>
      <c r="CS133" s="13">
        <v>0</v>
      </c>
      <c r="CT133" s="57">
        <v>0</v>
      </c>
      <c r="CU133" s="58"/>
      <c r="CV133" s="13"/>
      <c r="CW133" s="57"/>
      <c r="CX133" s="58">
        <v>0.14892</v>
      </c>
      <c r="CY133" s="13">
        <v>14.734</v>
      </c>
      <c r="CZ133" s="57">
        <f t="shared" si="434"/>
        <v>98939.027665860864</v>
      </c>
      <c r="DA133" s="58">
        <v>0</v>
      </c>
      <c r="DB133" s="13">
        <v>0</v>
      </c>
      <c r="DC133" s="57">
        <v>0</v>
      </c>
      <c r="DD133" s="58">
        <v>0</v>
      </c>
      <c r="DE133" s="13">
        <v>0</v>
      </c>
      <c r="DF133" s="57">
        <v>0</v>
      </c>
      <c r="DG133" s="58">
        <v>0</v>
      </c>
      <c r="DH133" s="13">
        <v>0</v>
      </c>
      <c r="DI133" s="57">
        <v>0</v>
      </c>
      <c r="DJ133" s="58">
        <v>0</v>
      </c>
      <c r="DK133" s="13">
        <v>0</v>
      </c>
      <c r="DL133" s="57">
        <v>0</v>
      </c>
      <c r="DM133" s="58">
        <v>0</v>
      </c>
      <c r="DN133" s="13">
        <v>0</v>
      </c>
      <c r="DO133" s="57">
        <v>0</v>
      </c>
      <c r="DP133" s="58">
        <v>0</v>
      </c>
      <c r="DQ133" s="13">
        <v>0</v>
      </c>
      <c r="DR133" s="57">
        <v>0</v>
      </c>
      <c r="DS133" s="58">
        <v>0</v>
      </c>
      <c r="DT133" s="13">
        <v>0</v>
      </c>
      <c r="DU133" s="57">
        <v>0</v>
      </c>
      <c r="DV133" s="58">
        <v>0</v>
      </c>
      <c r="DW133" s="13">
        <v>0</v>
      </c>
      <c r="DX133" s="57">
        <v>0</v>
      </c>
      <c r="DY133" s="58">
        <v>0</v>
      </c>
      <c r="DZ133" s="13">
        <v>0</v>
      </c>
      <c r="EA133" s="57">
        <v>0</v>
      </c>
      <c r="EB133" s="58">
        <v>0</v>
      </c>
      <c r="EC133" s="13">
        <v>0</v>
      </c>
      <c r="ED133" s="57">
        <v>0</v>
      </c>
      <c r="EE133" s="58">
        <v>0</v>
      </c>
      <c r="EF133" s="13">
        <v>0</v>
      </c>
      <c r="EG133" s="57">
        <v>0</v>
      </c>
      <c r="EH133" s="11">
        <f t="shared" si="403"/>
        <v>125.91889000000002</v>
      </c>
      <c r="EI133" s="17">
        <f t="shared" si="404"/>
        <v>3905.7870000000003</v>
      </c>
      <c r="EJ133" s="6"/>
      <c r="EK133" s="9"/>
      <c r="EL133" s="6"/>
      <c r="EM133" s="6"/>
      <c r="EN133" s="6"/>
      <c r="EO133" s="9"/>
      <c r="EP133" s="6"/>
      <c r="EQ133" s="6"/>
      <c r="ER133" s="1"/>
      <c r="ES133" s="2"/>
      <c r="ET133" s="1"/>
      <c r="EU133" s="1"/>
      <c r="EV133" s="1"/>
      <c r="EW133" s="2"/>
      <c r="EX133" s="1"/>
      <c r="EY133" s="1"/>
      <c r="EZ133" s="1"/>
      <c r="FA133" s="2"/>
      <c r="FB133" s="1"/>
      <c r="FC133" s="1"/>
      <c r="FD133" s="1"/>
      <c r="FE133" s="2"/>
      <c r="FF133" s="1"/>
      <c r="FG133" s="1"/>
      <c r="FH133" s="1"/>
      <c r="FI133" s="2"/>
      <c r="FJ133" s="1"/>
      <c r="FK133" s="1"/>
      <c r="FL133" s="1"/>
      <c r="FM133" s="2"/>
      <c r="FN133" s="1"/>
      <c r="FO133" s="1"/>
      <c r="FP133" s="1"/>
      <c r="FQ133" s="2"/>
      <c r="FR133" s="1"/>
      <c r="FS133" s="1"/>
      <c r="FT133" s="1"/>
      <c r="FU133" s="2"/>
      <c r="FV133" s="1"/>
      <c r="FW133" s="1"/>
      <c r="FX133" s="1"/>
      <c r="FY133" s="2"/>
      <c r="FZ133" s="1"/>
      <c r="GA133" s="1"/>
      <c r="GB133" s="1"/>
    </row>
    <row r="134" spans="1:259" x14ac:dyDescent="0.3">
      <c r="A134" s="72">
        <v>2018</v>
      </c>
      <c r="B134" s="73" t="s">
        <v>16</v>
      </c>
      <c r="C134" s="58">
        <v>109.77</v>
      </c>
      <c r="D134" s="13">
        <v>1771.963</v>
      </c>
      <c r="E134" s="57">
        <f t="shared" si="423"/>
        <v>16142.507060216818</v>
      </c>
      <c r="F134" s="58">
        <v>1</v>
      </c>
      <c r="G134" s="13">
        <v>76.094999999999999</v>
      </c>
      <c r="H134" s="57">
        <f t="shared" si="444"/>
        <v>76095</v>
      </c>
      <c r="I134" s="58">
        <v>0</v>
      </c>
      <c r="J134" s="13">
        <v>0</v>
      </c>
      <c r="K134" s="57">
        <v>0</v>
      </c>
      <c r="L134" s="58">
        <v>0</v>
      </c>
      <c r="M134" s="13">
        <v>0</v>
      </c>
      <c r="N134" s="57">
        <v>0</v>
      </c>
      <c r="O134" s="58">
        <v>0</v>
      </c>
      <c r="P134" s="13">
        <v>0</v>
      </c>
      <c r="Q134" s="57">
        <v>0</v>
      </c>
      <c r="R134" s="58">
        <v>9.8792099999999987</v>
      </c>
      <c r="S134" s="13">
        <v>404.59300000000002</v>
      </c>
      <c r="T134" s="57">
        <f t="shared" si="424"/>
        <v>40953.983162621313</v>
      </c>
      <c r="U134" s="58">
        <v>0</v>
      </c>
      <c r="V134" s="13">
        <v>0</v>
      </c>
      <c r="W134" s="57">
        <v>0</v>
      </c>
      <c r="X134" s="58">
        <v>0</v>
      </c>
      <c r="Y134" s="13">
        <v>0</v>
      </c>
      <c r="Z134" s="57">
        <v>0</v>
      </c>
      <c r="AA134" s="58">
        <v>0</v>
      </c>
      <c r="AB134" s="13">
        <v>0</v>
      </c>
      <c r="AC134" s="57">
        <v>0</v>
      </c>
      <c r="AD134" s="58">
        <v>0</v>
      </c>
      <c r="AE134" s="13">
        <v>0</v>
      </c>
      <c r="AF134" s="57">
        <f t="shared" si="426"/>
        <v>0</v>
      </c>
      <c r="AG134" s="58">
        <v>0</v>
      </c>
      <c r="AH134" s="13">
        <v>0</v>
      </c>
      <c r="AI134" s="57">
        <v>0</v>
      </c>
      <c r="AJ134" s="58">
        <v>0.91252999999999995</v>
      </c>
      <c r="AK134" s="13">
        <v>1.246</v>
      </c>
      <c r="AL134" s="57">
        <f t="shared" si="427"/>
        <v>1365.434561055527</v>
      </c>
      <c r="AM134" s="58">
        <v>0</v>
      </c>
      <c r="AN134" s="13">
        <v>0</v>
      </c>
      <c r="AO134" s="57">
        <v>0</v>
      </c>
      <c r="AP134" s="58">
        <v>0</v>
      </c>
      <c r="AQ134" s="13">
        <v>0</v>
      </c>
      <c r="AR134" s="57">
        <v>0</v>
      </c>
      <c r="AS134" s="58">
        <v>0.16</v>
      </c>
      <c r="AT134" s="13">
        <v>6.9210000000000003</v>
      </c>
      <c r="AU134" s="57">
        <f t="shared" si="428"/>
        <v>43256.25</v>
      </c>
      <c r="AV134" s="58">
        <v>0</v>
      </c>
      <c r="AW134" s="13">
        <v>0</v>
      </c>
      <c r="AX134" s="57">
        <v>0</v>
      </c>
      <c r="AY134" s="58">
        <v>0</v>
      </c>
      <c r="AZ134" s="13">
        <v>0</v>
      </c>
      <c r="BA134" s="57">
        <v>0</v>
      </c>
      <c r="BB134" s="58">
        <v>0</v>
      </c>
      <c r="BC134" s="13">
        <v>0</v>
      </c>
      <c r="BD134" s="57">
        <v>0</v>
      </c>
      <c r="BE134" s="58">
        <v>0</v>
      </c>
      <c r="BF134" s="13">
        <v>0</v>
      </c>
      <c r="BG134" s="57">
        <v>0</v>
      </c>
      <c r="BH134" s="58">
        <v>0</v>
      </c>
      <c r="BI134" s="13">
        <v>0</v>
      </c>
      <c r="BJ134" s="57">
        <f t="shared" si="429"/>
        <v>0</v>
      </c>
      <c r="BK134" s="58">
        <v>0</v>
      </c>
      <c r="BL134" s="13">
        <v>0</v>
      </c>
      <c r="BM134" s="57">
        <v>0</v>
      </c>
      <c r="BN134" s="58">
        <v>0</v>
      </c>
      <c r="BO134" s="13">
        <v>0</v>
      </c>
      <c r="BP134" s="57">
        <v>0</v>
      </c>
      <c r="BQ134" s="58">
        <v>0</v>
      </c>
      <c r="BR134" s="13">
        <v>0</v>
      </c>
      <c r="BS134" s="57">
        <f t="shared" si="431"/>
        <v>0</v>
      </c>
      <c r="BT134" s="58">
        <v>0</v>
      </c>
      <c r="BU134" s="13">
        <v>0</v>
      </c>
      <c r="BV134" s="57">
        <v>0</v>
      </c>
      <c r="BW134" s="58">
        <v>0</v>
      </c>
      <c r="BX134" s="13">
        <v>0</v>
      </c>
      <c r="BY134" s="57">
        <v>0</v>
      </c>
      <c r="BZ134" s="58">
        <v>0.01</v>
      </c>
      <c r="CA134" s="13">
        <v>0.45700000000000002</v>
      </c>
      <c r="CB134" s="57">
        <f t="shared" si="432"/>
        <v>45700</v>
      </c>
      <c r="CC134" s="58">
        <v>0</v>
      </c>
      <c r="CD134" s="13">
        <v>0</v>
      </c>
      <c r="CE134" s="57">
        <v>0</v>
      </c>
      <c r="CF134" s="58">
        <v>0</v>
      </c>
      <c r="CG134" s="13">
        <v>0</v>
      </c>
      <c r="CH134" s="57">
        <v>0</v>
      </c>
      <c r="CI134" s="58">
        <v>0</v>
      </c>
      <c r="CJ134" s="13">
        <v>0</v>
      </c>
      <c r="CK134" s="57">
        <v>0</v>
      </c>
      <c r="CL134" s="58">
        <v>0</v>
      </c>
      <c r="CM134" s="13">
        <v>0</v>
      </c>
      <c r="CN134" s="57">
        <v>0</v>
      </c>
      <c r="CO134" s="58">
        <v>0</v>
      </c>
      <c r="CP134" s="13">
        <v>0</v>
      </c>
      <c r="CQ134" s="57">
        <f t="shared" si="433"/>
        <v>0</v>
      </c>
      <c r="CR134" s="58">
        <v>0</v>
      </c>
      <c r="CS134" s="13">
        <v>0</v>
      </c>
      <c r="CT134" s="57">
        <v>0</v>
      </c>
      <c r="CU134" s="58"/>
      <c r="CV134" s="13"/>
      <c r="CW134" s="57"/>
      <c r="CX134" s="58">
        <v>0</v>
      </c>
      <c r="CY134" s="13">
        <v>0</v>
      </c>
      <c r="CZ134" s="57">
        <v>0</v>
      </c>
      <c r="DA134" s="58">
        <v>0</v>
      </c>
      <c r="DB134" s="13">
        <v>0</v>
      </c>
      <c r="DC134" s="57">
        <v>0</v>
      </c>
      <c r="DD134" s="58">
        <v>0</v>
      </c>
      <c r="DE134" s="13">
        <v>0</v>
      </c>
      <c r="DF134" s="57">
        <v>0</v>
      </c>
      <c r="DG134" s="58">
        <v>0</v>
      </c>
      <c r="DH134" s="13">
        <v>0</v>
      </c>
      <c r="DI134" s="57">
        <v>0</v>
      </c>
      <c r="DJ134" s="58">
        <v>0</v>
      </c>
      <c r="DK134" s="13">
        <v>0</v>
      </c>
      <c r="DL134" s="57">
        <v>0</v>
      </c>
      <c r="DM134" s="58">
        <v>1</v>
      </c>
      <c r="DN134" s="13">
        <v>98.617999999999995</v>
      </c>
      <c r="DO134" s="57">
        <f t="shared" ref="DO134" si="445">DN134/DM134*1000</f>
        <v>98618</v>
      </c>
      <c r="DP134" s="58">
        <v>0</v>
      </c>
      <c r="DQ134" s="13">
        <v>0</v>
      </c>
      <c r="DR134" s="57">
        <v>0</v>
      </c>
      <c r="DS134" s="58">
        <v>0</v>
      </c>
      <c r="DT134" s="13">
        <v>0</v>
      </c>
      <c r="DU134" s="57">
        <v>0</v>
      </c>
      <c r="DV134" s="58">
        <v>0</v>
      </c>
      <c r="DW134" s="13">
        <v>0</v>
      </c>
      <c r="DX134" s="57">
        <v>0</v>
      </c>
      <c r="DY134" s="58">
        <v>0</v>
      </c>
      <c r="DZ134" s="13">
        <v>0</v>
      </c>
      <c r="EA134" s="57">
        <v>0</v>
      </c>
      <c r="EB134" s="58">
        <v>0</v>
      </c>
      <c r="EC134" s="13">
        <v>0</v>
      </c>
      <c r="ED134" s="57">
        <v>0</v>
      </c>
      <c r="EE134" s="58">
        <v>0</v>
      </c>
      <c r="EF134" s="13">
        <v>0</v>
      </c>
      <c r="EG134" s="57">
        <v>0</v>
      </c>
      <c r="EH134" s="11">
        <f t="shared" si="403"/>
        <v>122.73174</v>
      </c>
      <c r="EI134" s="17">
        <f t="shared" si="404"/>
        <v>2359.8929999999996</v>
      </c>
      <c r="EJ134" s="6"/>
      <c r="EK134" s="9"/>
      <c r="EL134" s="6"/>
      <c r="EM134" s="6"/>
      <c r="EN134" s="6"/>
      <c r="EO134" s="9"/>
      <c r="EP134" s="6"/>
      <c r="EQ134" s="6"/>
      <c r="ER134" s="1"/>
      <c r="ES134" s="2"/>
      <c r="ET134" s="1"/>
      <c r="EU134" s="1"/>
      <c r="EV134" s="1"/>
      <c r="EW134" s="2"/>
      <c r="EX134" s="1"/>
      <c r="EY134" s="1"/>
      <c r="EZ134" s="1"/>
      <c r="FA134" s="2"/>
      <c r="FB134" s="1"/>
      <c r="FC134" s="1"/>
      <c r="FD134" s="1"/>
      <c r="FE134" s="2"/>
      <c r="FF134" s="1"/>
      <c r="FG134" s="1"/>
      <c r="FH134" s="1"/>
      <c r="FI134" s="2"/>
      <c r="FJ134" s="1"/>
      <c r="FK134" s="1"/>
      <c r="FL134" s="1"/>
      <c r="FM134" s="2"/>
      <c r="FN134" s="1"/>
      <c r="FO134" s="1"/>
      <c r="FP134" s="1"/>
      <c r="FQ134" s="2"/>
      <c r="FR134" s="1"/>
      <c r="FS134" s="1"/>
      <c r="FT134" s="1"/>
      <c r="FU134" s="2"/>
      <c r="FV134" s="1"/>
      <c r="FW134" s="1"/>
      <c r="FX134" s="1"/>
      <c r="FY134" s="2"/>
      <c r="FZ134" s="1"/>
      <c r="GA134" s="1"/>
      <c r="GB134" s="1"/>
    </row>
    <row r="135" spans="1:259" ht="15" thickBot="1" x14ac:dyDescent="0.35">
      <c r="A135" s="82"/>
      <c r="B135" s="83" t="s">
        <v>17</v>
      </c>
      <c r="C135" s="78">
        <f>SUM(C123:C134)</f>
        <v>1997.4499999999998</v>
      </c>
      <c r="D135" s="49">
        <f>SUM(D123:D134)</f>
        <v>44136.806000000011</v>
      </c>
      <c r="E135" s="79"/>
      <c r="F135" s="78">
        <f>SUM(F123:F134)</f>
        <v>2.65</v>
      </c>
      <c r="G135" s="49">
        <f>SUM(G123:G134)</f>
        <v>176.01900000000001</v>
      </c>
      <c r="H135" s="79"/>
      <c r="I135" s="78">
        <f>SUM(I123:I134)</f>
        <v>3.84</v>
      </c>
      <c r="J135" s="49">
        <f>SUM(J123:J134)</f>
        <v>721.41300000000001</v>
      </c>
      <c r="K135" s="79"/>
      <c r="L135" s="78">
        <f>SUM(L123:L134)</f>
        <v>0</v>
      </c>
      <c r="M135" s="49">
        <f>SUM(M123:M134)</f>
        <v>0</v>
      </c>
      <c r="N135" s="79"/>
      <c r="O135" s="78">
        <f>SUM(O123:O134)</f>
        <v>0</v>
      </c>
      <c r="P135" s="49">
        <f>SUM(P123:P134)</f>
        <v>0</v>
      </c>
      <c r="Q135" s="79"/>
      <c r="R135" s="78">
        <f>SUM(R123:R134)</f>
        <v>110.96554</v>
      </c>
      <c r="S135" s="49">
        <f>SUM(S123:S134)</f>
        <v>3275.5139999999997</v>
      </c>
      <c r="T135" s="79"/>
      <c r="U135" s="78">
        <f>SUM(U123:U134)</f>
        <v>49.818799999999996</v>
      </c>
      <c r="V135" s="49">
        <f>SUM(V123:V134)</f>
        <v>4615.1369999999997</v>
      </c>
      <c r="W135" s="79"/>
      <c r="X135" s="78">
        <f>SUM(X123:X134)</f>
        <v>0</v>
      </c>
      <c r="Y135" s="49">
        <f>SUM(Y123:Y134)</f>
        <v>0</v>
      </c>
      <c r="Z135" s="79"/>
      <c r="AA135" s="78">
        <f>SUM(AA123:AA134)</f>
        <v>0</v>
      </c>
      <c r="AB135" s="49">
        <f>SUM(AB123:AB134)</f>
        <v>0</v>
      </c>
      <c r="AC135" s="79"/>
      <c r="AD135" s="78">
        <f t="shared" ref="AD135:AE135" si="446">SUM(AD123:AD134)</f>
        <v>0</v>
      </c>
      <c r="AE135" s="49">
        <f t="shared" si="446"/>
        <v>0</v>
      </c>
      <c r="AF135" s="79"/>
      <c r="AG135" s="78">
        <f>SUM(AG123:AG134)</f>
        <v>6.6000000000000003E-2</v>
      </c>
      <c r="AH135" s="49">
        <f>SUM(AH123:AH134)</f>
        <v>8.68</v>
      </c>
      <c r="AI135" s="79"/>
      <c r="AJ135" s="78">
        <f>SUM(AJ123:AJ134)</f>
        <v>14.423260000000003</v>
      </c>
      <c r="AK135" s="49">
        <f>SUM(AK123:AK134)</f>
        <v>31.503999999999998</v>
      </c>
      <c r="AL135" s="79"/>
      <c r="AM135" s="78">
        <f>SUM(AM123:AM134)</f>
        <v>0</v>
      </c>
      <c r="AN135" s="49">
        <f>SUM(AN123:AN134)</f>
        <v>0</v>
      </c>
      <c r="AO135" s="79"/>
      <c r="AP135" s="78">
        <f>SUM(AP123:AP134)</f>
        <v>0</v>
      </c>
      <c r="AQ135" s="49">
        <f>SUM(AQ123:AQ134)</f>
        <v>0</v>
      </c>
      <c r="AR135" s="79"/>
      <c r="AS135" s="78">
        <f>SUM(AS123:AS134)</f>
        <v>79.586999999999975</v>
      </c>
      <c r="AT135" s="49">
        <f>SUM(AT123:AT134)</f>
        <v>1197.1490000000003</v>
      </c>
      <c r="AU135" s="79"/>
      <c r="AV135" s="78">
        <f>SUM(AV123:AV134)</f>
        <v>1E-3</v>
      </c>
      <c r="AW135" s="49">
        <f>SUM(AW123:AW134)</f>
        <v>0.1</v>
      </c>
      <c r="AX135" s="79"/>
      <c r="AY135" s="78">
        <f>SUM(AY123:AY134)</f>
        <v>0</v>
      </c>
      <c r="AZ135" s="49">
        <f>SUM(AZ123:AZ134)</f>
        <v>0</v>
      </c>
      <c r="BA135" s="79"/>
      <c r="BB135" s="78">
        <f>SUM(BB123:BB134)</f>
        <v>0</v>
      </c>
      <c r="BC135" s="49">
        <f>SUM(BC123:BC134)</f>
        <v>0</v>
      </c>
      <c r="BD135" s="79"/>
      <c r="BE135" s="78">
        <f>SUM(BE123:BE134)</f>
        <v>0</v>
      </c>
      <c r="BF135" s="49">
        <f>SUM(BF123:BF134)</f>
        <v>0</v>
      </c>
      <c r="BG135" s="79"/>
      <c r="BH135" s="78">
        <f t="shared" ref="BH135:BI135" si="447">SUM(BH123:BH134)</f>
        <v>0</v>
      </c>
      <c r="BI135" s="49">
        <f t="shared" si="447"/>
        <v>0</v>
      </c>
      <c r="BJ135" s="79"/>
      <c r="BK135" s="78">
        <f>SUM(BK123:BK134)</f>
        <v>0</v>
      </c>
      <c r="BL135" s="49">
        <f>SUM(BL123:BL134)</f>
        <v>0</v>
      </c>
      <c r="BM135" s="79"/>
      <c r="BN135" s="78">
        <f>SUM(BN123:BN134)</f>
        <v>0.3</v>
      </c>
      <c r="BO135" s="49">
        <f>SUM(BO123:BO134)</f>
        <v>9.24</v>
      </c>
      <c r="BP135" s="79"/>
      <c r="BQ135" s="78">
        <f t="shared" ref="BQ135:BR135" si="448">SUM(BQ123:BQ134)</f>
        <v>0</v>
      </c>
      <c r="BR135" s="49">
        <f t="shared" si="448"/>
        <v>0</v>
      </c>
      <c r="BS135" s="79"/>
      <c r="BT135" s="78">
        <f>SUM(BT123:BT134)</f>
        <v>0</v>
      </c>
      <c r="BU135" s="49">
        <f>SUM(BU123:BU134)</f>
        <v>0</v>
      </c>
      <c r="BV135" s="79"/>
      <c r="BW135" s="78">
        <f>SUM(BW123:BW134)</f>
        <v>0</v>
      </c>
      <c r="BX135" s="49">
        <f>SUM(BX123:BX134)</f>
        <v>0</v>
      </c>
      <c r="BY135" s="79"/>
      <c r="BZ135" s="78">
        <f>SUM(BZ123:BZ134)</f>
        <v>2.9629999999999992</v>
      </c>
      <c r="CA135" s="49">
        <f>SUM(CA123:CA134)</f>
        <v>8.0040000000000013</v>
      </c>
      <c r="CB135" s="79"/>
      <c r="CC135" s="78">
        <f>SUM(CC123:CC134)</f>
        <v>0</v>
      </c>
      <c r="CD135" s="49">
        <f>SUM(CD123:CD134)</f>
        <v>0</v>
      </c>
      <c r="CE135" s="79"/>
      <c r="CF135" s="78">
        <f>SUM(CF123:CF134)</f>
        <v>0</v>
      </c>
      <c r="CG135" s="49">
        <f>SUM(CG123:CG134)</f>
        <v>0</v>
      </c>
      <c r="CH135" s="79"/>
      <c r="CI135" s="78">
        <f>SUM(CI123:CI134)</f>
        <v>0</v>
      </c>
      <c r="CJ135" s="49">
        <f>SUM(CJ123:CJ134)</f>
        <v>0</v>
      </c>
      <c r="CK135" s="79"/>
      <c r="CL135" s="78">
        <f>SUM(CL123:CL134)</f>
        <v>0</v>
      </c>
      <c r="CM135" s="49">
        <f>SUM(CM123:CM134)</f>
        <v>0</v>
      </c>
      <c r="CN135" s="79"/>
      <c r="CO135" s="78">
        <f t="shared" ref="CO135:CP135" si="449">SUM(CO123:CO134)</f>
        <v>0</v>
      </c>
      <c r="CP135" s="49">
        <f t="shared" si="449"/>
        <v>0</v>
      </c>
      <c r="CQ135" s="79"/>
      <c r="CR135" s="78">
        <f>SUM(CR123:CR134)</f>
        <v>1</v>
      </c>
      <c r="CS135" s="49">
        <f>SUM(CS123:CS134)</f>
        <v>39.335000000000001</v>
      </c>
      <c r="CT135" s="79"/>
      <c r="CU135" s="78"/>
      <c r="CV135" s="49"/>
      <c r="CW135" s="79"/>
      <c r="CX135" s="78">
        <f>SUM(CX123:CX134)</f>
        <v>4.7871199999999998</v>
      </c>
      <c r="CY135" s="49">
        <f>SUM(CY123:CY134)</f>
        <v>805.81000000000006</v>
      </c>
      <c r="CZ135" s="79"/>
      <c r="DA135" s="78">
        <f>SUM(DA123:DA134)</f>
        <v>0</v>
      </c>
      <c r="DB135" s="49">
        <f>SUM(DB123:DB134)</f>
        <v>0</v>
      </c>
      <c r="DC135" s="79"/>
      <c r="DD135" s="78">
        <f>SUM(DD123:DD134)</f>
        <v>0</v>
      </c>
      <c r="DE135" s="49">
        <f>SUM(DE123:DE134)</f>
        <v>0</v>
      </c>
      <c r="DF135" s="79"/>
      <c r="DG135" s="78">
        <f>SUM(DG123:DG134)</f>
        <v>0</v>
      </c>
      <c r="DH135" s="49">
        <f>SUM(DH123:DH134)</f>
        <v>0</v>
      </c>
      <c r="DI135" s="79"/>
      <c r="DJ135" s="78">
        <f>SUM(DJ123:DJ134)</f>
        <v>5.851</v>
      </c>
      <c r="DK135" s="49">
        <f>SUM(DK123:DK134)</f>
        <v>360.86</v>
      </c>
      <c r="DL135" s="79"/>
      <c r="DM135" s="78">
        <f>SUM(DM123:DM134)</f>
        <v>1</v>
      </c>
      <c r="DN135" s="49">
        <f>SUM(DN123:DN134)</f>
        <v>98.617999999999995</v>
      </c>
      <c r="DO135" s="79"/>
      <c r="DP135" s="78">
        <f>SUM(DP123:DP134)</f>
        <v>0</v>
      </c>
      <c r="DQ135" s="49">
        <f>SUM(DQ123:DQ134)</f>
        <v>0</v>
      </c>
      <c r="DR135" s="79"/>
      <c r="DS135" s="78">
        <f>SUM(DS123:DS134)</f>
        <v>72</v>
      </c>
      <c r="DT135" s="49">
        <f>SUM(DT123:DT134)</f>
        <v>2483.0700000000002</v>
      </c>
      <c r="DU135" s="79"/>
      <c r="DV135" s="78">
        <f>SUM(DV123:DV134)</f>
        <v>20</v>
      </c>
      <c r="DW135" s="49">
        <f>SUM(DW123:DW134)</f>
        <v>590.61199999999997</v>
      </c>
      <c r="DX135" s="79"/>
      <c r="DY135" s="78">
        <f>SUM(DY123:DY134)</f>
        <v>5.0000000000000001E-3</v>
      </c>
      <c r="DZ135" s="49">
        <f>SUM(DZ123:DZ134)</f>
        <v>0.191</v>
      </c>
      <c r="EA135" s="79"/>
      <c r="EB135" s="78">
        <f>SUM(EB123:EB134)</f>
        <v>0</v>
      </c>
      <c r="EC135" s="49">
        <f>SUM(EC123:EC134)</f>
        <v>0</v>
      </c>
      <c r="ED135" s="79"/>
      <c r="EE135" s="78">
        <f>SUM(EE123:EE134)</f>
        <v>0</v>
      </c>
      <c r="EF135" s="49">
        <f>SUM(EF123:EF134)</f>
        <v>0</v>
      </c>
      <c r="EG135" s="79"/>
      <c r="EH135" s="50">
        <f t="shared" si="403"/>
        <v>2366.7077200000008</v>
      </c>
      <c r="EI135" s="51">
        <f t="shared" si="404"/>
        <v>58558.062000000013</v>
      </c>
      <c r="EJ135" s="6"/>
      <c r="EK135" s="9"/>
      <c r="EL135" s="6"/>
      <c r="EM135" s="6"/>
      <c r="EN135" s="6"/>
      <c r="EO135" s="9"/>
      <c r="EP135" s="6"/>
      <c r="EQ135" s="6"/>
      <c r="ER135" s="1"/>
      <c r="ES135" s="2"/>
      <c r="ET135" s="1"/>
      <c r="EU135" s="1"/>
      <c r="EV135" s="1"/>
      <c r="EW135" s="2"/>
      <c r="EX135" s="1"/>
      <c r="EY135" s="1"/>
      <c r="EZ135" s="1"/>
      <c r="FA135" s="2"/>
      <c r="FB135" s="1"/>
      <c r="FC135" s="1"/>
      <c r="FD135" s="1"/>
      <c r="FE135" s="2"/>
      <c r="FF135" s="1"/>
      <c r="FG135" s="1"/>
      <c r="FH135" s="1"/>
      <c r="FI135" s="2"/>
      <c r="FJ135" s="1"/>
      <c r="FK135" s="1"/>
      <c r="FL135" s="1"/>
      <c r="FM135" s="2"/>
      <c r="FN135" s="1"/>
      <c r="FO135" s="1"/>
      <c r="FP135" s="1"/>
      <c r="FQ135" s="2"/>
      <c r="FR135" s="1"/>
      <c r="FS135" s="1"/>
      <c r="FT135" s="1"/>
      <c r="FU135" s="2"/>
      <c r="FV135" s="1"/>
      <c r="FW135" s="1"/>
      <c r="FX135" s="1"/>
      <c r="FY135" s="2"/>
      <c r="FZ135" s="1"/>
      <c r="GA135" s="1"/>
      <c r="GB135" s="1"/>
      <c r="GG135" s="3"/>
      <c r="GL135" s="3"/>
      <c r="GQ135" s="3"/>
      <c r="GV135" s="3"/>
      <c r="HA135" s="3"/>
      <c r="HF135" s="3"/>
      <c r="HK135" s="3"/>
      <c r="HP135" s="3"/>
      <c r="HU135" s="3"/>
      <c r="HZ135" s="3"/>
      <c r="IE135" s="3"/>
      <c r="IJ135" s="3"/>
      <c r="IO135" s="3"/>
      <c r="IT135" s="3"/>
      <c r="IY135" s="3"/>
    </row>
    <row r="136" spans="1:259" x14ac:dyDescent="0.3">
      <c r="A136" s="72">
        <v>2019</v>
      </c>
      <c r="B136" s="73" t="s">
        <v>5</v>
      </c>
      <c r="C136" s="58">
        <v>112.05</v>
      </c>
      <c r="D136" s="13">
        <v>1808.5119999999999</v>
      </c>
      <c r="E136" s="57">
        <f t="shared" ref="E136:E147" si="450">D136/C136*1000</f>
        <v>16140.223114680946</v>
      </c>
      <c r="F136" s="58">
        <v>0</v>
      </c>
      <c r="G136" s="13">
        <v>0</v>
      </c>
      <c r="H136" s="57">
        <v>0</v>
      </c>
      <c r="I136" s="58">
        <v>0</v>
      </c>
      <c r="J136" s="13">
        <v>0</v>
      </c>
      <c r="K136" s="57">
        <v>0</v>
      </c>
      <c r="L136" s="58">
        <v>0</v>
      </c>
      <c r="M136" s="13">
        <v>0</v>
      </c>
      <c r="N136" s="57">
        <v>0</v>
      </c>
      <c r="O136" s="58">
        <v>0</v>
      </c>
      <c r="P136" s="13">
        <v>0</v>
      </c>
      <c r="Q136" s="57">
        <v>0</v>
      </c>
      <c r="R136" s="58">
        <v>19.281179999999999</v>
      </c>
      <c r="S136" s="13">
        <v>868.67499999999995</v>
      </c>
      <c r="T136" s="57">
        <f t="shared" ref="T136:T147" si="451">S136/R136*1000</f>
        <v>45052.999868265324</v>
      </c>
      <c r="U136" s="58">
        <v>12.15156</v>
      </c>
      <c r="V136" s="13">
        <v>1050.8309999999999</v>
      </c>
      <c r="W136" s="57">
        <f t="shared" ref="W136:W146" si="452">V136/U136*1000</f>
        <v>86477.044922627218</v>
      </c>
      <c r="X136" s="58">
        <v>0</v>
      </c>
      <c r="Y136" s="13">
        <v>0</v>
      </c>
      <c r="Z136" s="57">
        <v>0</v>
      </c>
      <c r="AA136" s="58">
        <v>0</v>
      </c>
      <c r="AB136" s="13">
        <v>0</v>
      </c>
      <c r="AC136" s="57">
        <v>0</v>
      </c>
      <c r="AD136" s="58">
        <v>0</v>
      </c>
      <c r="AE136" s="13">
        <v>0</v>
      </c>
      <c r="AF136" s="57">
        <f t="shared" ref="AF136:AF147" si="453">IF(AD136=0,0,AE136/AD136*1000)</f>
        <v>0</v>
      </c>
      <c r="AG136" s="58">
        <v>0</v>
      </c>
      <c r="AH136" s="13">
        <v>0</v>
      </c>
      <c r="AI136" s="57">
        <v>0</v>
      </c>
      <c r="AJ136" s="58">
        <v>2.0110000000000001</v>
      </c>
      <c r="AK136" s="13">
        <v>3.4129999999999998</v>
      </c>
      <c r="AL136" s="57">
        <f t="shared" ref="AL136:AL147" si="454">AK136/AJ136*1000</f>
        <v>1697.165589259075</v>
      </c>
      <c r="AM136" s="58">
        <v>0</v>
      </c>
      <c r="AN136" s="13">
        <v>0</v>
      </c>
      <c r="AO136" s="57">
        <v>0</v>
      </c>
      <c r="AP136" s="58">
        <v>0</v>
      </c>
      <c r="AQ136" s="13">
        <v>0</v>
      </c>
      <c r="AR136" s="57">
        <v>0</v>
      </c>
      <c r="AS136" s="58">
        <v>0</v>
      </c>
      <c r="AT136" s="13">
        <v>0</v>
      </c>
      <c r="AU136" s="57">
        <v>0</v>
      </c>
      <c r="AV136" s="58">
        <v>0</v>
      </c>
      <c r="AW136" s="13">
        <v>0</v>
      </c>
      <c r="AX136" s="57">
        <v>0</v>
      </c>
      <c r="AY136" s="58">
        <v>0</v>
      </c>
      <c r="AZ136" s="13">
        <v>0</v>
      </c>
      <c r="BA136" s="57">
        <v>0</v>
      </c>
      <c r="BB136" s="58">
        <v>0</v>
      </c>
      <c r="BC136" s="13">
        <v>0</v>
      </c>
      <c r="BD136" s="57">
        <v>0</v>
      </c>
      <c r="BE136" s="58">
        <v>0</v>
      </c>
      <c r="BF136" s="13">
        <v>0</v>
      </c>
      <c r="BG136" s="57">
        <v>0</v>
      </c>
      <c r="BH136" s="58">
        <v>0</v>
      </c>
      <c r="BI136" s="13">
        <v>0</v>
      </c>
      <c r="BJ136" s="57">
        <f t="shared" ref="BJ136:BJ147" si="455">IF(BH136=0,0,BI136/BH136*1000)</f>
        <v>0</v>
      </c>
      <c r="BK136" s="58">
        <v>0</v>
      </c>
      <c r="BL136" s="13">
        <v>0</v>
      </c>
      <c r="BM136" s="57">
        <v>0</v>
      </c>
      <c r="BN136" s="58">
        <v>0</v>
      </c>
      <c r="BO136" s="13">
        <v>0</v>
      </c>
      <c r="BP136" s="57">
        <v>0</v>
      </c>
      <c r="BQ136" s="58">
        <v>0</v>
      </c>
      <c r="BR136" s="13">
        <v>0</v>
      </c>
      <c r="BS136" s="57">
        <f t="shared" ref="BS136:BS147" si="456">IF(BQ136=0,0,BR136/BQ136*1000)</f>
        <v>0</v>
      </c>
      <c r="BT136" s="58">
        <v>0</v>
      </c>
      <c r="BU136" s="13">
        <v>0</v>
      </c>
      <c r="BV136" s="57">
        <v>0</v>
      </c>
      <c r="BW136" s="58">
        <v>0</v>
      </c>
      <c r="BX136" s="13">
        <v>0</v>
      </c>
      <c r="BY136" s="57">
        <v>0</v>
      </c>
      <c r="BZ136" s="58">
        <v>0.10199999999999999</v>
      </c>
      <c r="CA136" s="13">
        <v>0.122</v>
      </c>
      <c r="CB136" s="57">
        <f t="shared" ref="CB136:CB144" si="457">CA136/BZ136*1000</f>
        <v>1196.0784313725489</v>
      </c>
      <c r="CC136" s="58">
        <v>0</v>
      </c>
      <c r="CD136" s="13">
        <v>0</v>
      </c>
      <c r="CE136" s="57">
        <v>0</v>
      </c>
      <c r="CF136" s="58">
        <v>0</v>
      </c>
      <c r="CG136" s="13">
        <v>0</v>
      </c>
      <c r="CH136" s="57">
        <v>0</v>
      </c>
      <c r="CI136" s="58">
        <v>0</v>
      </c>
      <c r="CJ136" s="13">
        <v>0</v>
      </c>
      <c r="CK136" s="57">
        <v>0</v>
      </c>
      <c r="CL136" s="58">
        <v>0</v>
      </c>
      <c r="CM136" s="13">
        <v>0</v>
      </c>
      <c r="CN136" s="57">
        <v>0</v>
      </c>
      <c r="CO136" s="58">
        <v>0</v>
      </c>
      <c r="CP136" s="13">
        <v>0</v>
      </c>
      <c r="CQ136" s="57">
        <f t="shared" ref="CQ136:CQ147" si="458">IF(CO136=0,0,CP136/CO136*1000)</f>
        <v>0</v>
      </c>
      <c r="CR136" s="58">
        <v>0</v>
      </c>
      <c r="CS136" s="13">
        <v>0</v>
      </c>
      <c r="CT136" s="57">
        <v>0</v>
      </c>
      <c r="CU136" s="58"/>
      <c r="CV136" s="13"/>
      <c r="CW136" s="57"/>
      <c r="CX136" s="58">
        <v>2.70892</v>
      </c>
      <c r="CY136" s="13">
        <v>492.93</v>
      </c>
      <c r="CZ136" s="57">
        <f t="shared" ref="CZ136:CZ146" si="459">CY136/CX136*1000</f>
        <v>181965.50654873531</v>
      </c>
      <c r="DA136" s="58">
        <v>0</v>
      </c>
      <c r="DB136" s="13">
        <v>0</v>
      </c>
      <c r="DC136" s="57">
        <v>0</v>
      </c>
      <c r="DD136" s="58">
        <v>0</v>
      </c>
      <c r="DE136" s="13">
        <v>0</v>
      </c>
      <c r="DF136" s="57">
        <v>0</v>
      </c>
      <c r="DG136" s="58">
        <v>5.3740000000000003E-2</v>
      </c>
      <c r="DH136" s="13">
        <v>0.98299999999999998</v>
      </c>
      <c r="DI136" s="57">
        <f t="shared" ref="DI136" si="460">DH136/DG136*1000</f>
        <v>18291.7752139933</v>
      </c>
      <c r="DJ136" s="58">
        <v>0</v>
      </c>
      <c r="DK136" s="13">
        <v>0</v>
      </c>
      <c r="DL136" s="57">
        <v>0</v>
      </c>
      <c r="DM136" s="58">
        <v>0</v>
      </c>
      <c r="DN136" s="13">
        <v>0</v>
      </c>
      <c r="DO136" s="57">
        <v>0</v>
      </c>
      <c r="DP136" s="58">
        <v>0</v>
      </c>
      <c r="DQ136" s="13">
        <v>0</v>
      </c>
      <c r="DR136" s="57">
        <v>0</v>
      </c>
      <c r="DS136" s="58">
        <v>16</v>
      </c>
      <c r="DT136" s="13">
        <v>636.05999999999995</v>
      </c>
      <c r="DU136" s="57">
        <f t="shared" ref="DU136:DU143" si="461">DT136/DS136*1000</f>
        <v>39753.75</v>
      </c>
      <c r="DV136" s="58">
        <v>20</v>
      </c>
      <c r="DW136" s="13">
        <v>776.84100000000001</v>
      </c>
      <c r="DX136" s="57">
        <f t="shared" ref="DX136:DX143" si="462">DW136/DV136*1000</f>
        <v>38842.050000000003</v>
      </c>
      <c r="DY136" s="58">
        <v>0</v>
      </c>
      <c r="DZ136" s="13">
        <v>0</v>
      </c>
      <c r="EA136" s="57">
        <v>0</v>
      </c>
      <c r="EB136" s="58">
        <v>0</v>
      </c>
      <c r="EC136" s="13">
        <v>0</v>
      </c>
      <c r="ED136" s="57">
        <v>0</v>
      </c>
      <c r="EE136" s="58">
        <v>0</v>
      </c>
      <c r="EF136" s="13">
        <v>0</v>
      </c>
      <c r="EG136" s="57">
        <v>0</v>
      </c>
      <c r="EH136" s="11">
        <f t="shared" ref="EH136:EH138" si="463">C136+F136+O136+R136+U136+X136+AG136+AJ136+AP136+AS136+AV136+AY136+BB136+BK136+BW136+BZ136+CC136+CI136+CR136+CX136+DD136+DJ136+DM136+DP136+DS136+DV136+EE136+BE136+DG136+I136+BT136+BN136+CF136+DY136+L136+AM136+CL136+EB136+DA136</f>
        <v>184.35839999999999</v>
      </c>
      <c r="EI136" s="17">
        <f t="shared" ref="EI136:EI138" si="464">D136+G136+P136+S136+V136+Y136+AH136+AK136+AQ136+AT136+AW136+AZ136+BC136+BL136+BX136+CA136+CD136+CJ136+CS136+CY136+DE136+DK136+DN136+DQ136+DT136+DW136+EF136+BF136+DH136+J136+BU136+BO136+CG136+DZ136+M136+AN136+CM136+EC136+DB136</f>
        <v>5638.3670000000002</v>
      </c>
      <c r="EJ136" s="6"/>
      <c r="EK136" s="9"/>
      <c r="EL136" s="6"/>
      <c r="EM136" s="6"/>
      <c r="EN136" s="6"/>
      <c r="EO136" s="9"/>
      <c r="EP136" s="6"/>
      <c r="EQ136" s="6"/>
      <c r="ER136" s="1"/>
      <c r="ES136" s="2"/>
      <c r="ET136" s="1"/>
      <c r="EU136" s="1"/>
      <c r="EV136" s="1"/>
      <c r="EW136" s="2"/>
      <c r="EX136" s="1"/>
      <c r="EY136" s="1"/>
      <c r="EZ136" s="1"/>
      <c r="FA136" s="2"/>
      <c r="FB136" s="1"/>
      <c r="FC136" s="1"/>
      <c r="FD136" s="1"/>
      <c r="FE136" s="2"/>
      <c r="FF136" s="1"/>
      <c r="FG136" s="1"/>
      <c r="FH136" s="1"/>
      <c r="FI136" s="2"/>
      <c r="FJ136" s="1"/>
      <c r="FK136" s="1"/>
      <c r="FL136" s="1"/>
      <c r="FM136" s="2"/>
      <c r="FN136" s="1"/>
      <c r="FO136" s="1"/>
      <c r="FP136" s="1"/>
      <c r="FQ136" s="2"/>
      <c r="FR136" s="1"/>
      <c r="FS136" s="1"/>
      <c r="FT136" s="1"/>
      <c r="FU136" s="2"/>
      <c r="FV136" s="1"/>
      <c r="FW136" s="1"/>
      <c r="FX136" s="1"/>
      <c r="FY136" s="2"/>
      <c r="FZ136" s="1"/>
      <c r="GA136" s="1"/>
      <c r="GB136" s="1"/>
    </row>
    <row r="137" spans="1:259" x14ac:dyDescent="0.3">
      <c r="A137" s="72">
        <v>2019</v>
      </c>
      <c r="B137" s="73" t="s">
        <v>6</v>
      </c>
      <c r="C137" s="58">
        <v>20</v>
      </c>
      <c r="D137" s="13">
        <v>762.82399999999996</v>
      </c>
      <c r="E137" s="57">
        <f t="shared" si="450"/>
        <v>38141.199999999997</v>
      </c>
      <c r="F137" s="58">
        <v>0</v>
      </c>
      <c r="G137" s="13">
        <v>0</v>
      </c>
      <c r="H137" s="57">
        <v>0</v>
      </c>
      <c r="I137" s="58">
        <v>0</v>
      </c>
      <c r="J137" s="13">
        <v>0</v>
      </c>
      <c r="K137" s="57">
        <v>0</v>
      </c>
      <c r="L137" s="58">
        <v>0</v>
      </c>
      <c r="M137" s="13">
        <v>0</v>
      </c>
      <c r="N137" s="57">
        <v>0</v>
      </c>
      <c r="O137" s="58">
        <v>0</v>
      </c>
      <c r="P137" s="13">
        <v>0</v>
      </c>
      <c r="Q137" s="57">
        <v>0</v>
      </c>
      <c r="R137" s="58">
        <v>30.831</v>
      </c>
      <c r="S137" s="13">
        <v>602.16</v>
      </c>
      <c r="T137" s="57">
        <f t="shared" si="451"/>
        <v>19530.9915344945</v>
      </c>
      <c r="U137" s="58">
        <v>0</v>
      </c>
      <c r="V137" s="13">
        <v>0</v>
      </c>
      <c r="W137" s="57">
        <v>0</v>
      </c>
      <c r="X137" s="58">
        <v>0</v>
      </c>
      <c r="Y137" s="13">
        <v>0</v>
      </c>
      <c r="Z137" s="57">
        <v>0</v>
      </c>
      <c r="AA137" s="58">
        <v>0</v>
      </c>
      <c r="AB137" s="13">
        <v>0</v>
      </c>
      <c r="AC137" s="57">
        <v>0</v>
      </c>
      <c r="AD137" s="58">
        <v>0</v>
      </c>
      <c r="AE137" s="13">
        <v>0</v>
      </c>
      <c r="AF137" s="57">
        <f t="shared" si="453"/>
        <v>0</v>
      </c>
      <c r="AG137" s="58">
        <v>0</v>
      </c>
      <c r="AH137" s="13">
        <v>0</v>
      </c>
      <c r="AI137" s="57">
        <v>0</v>
      </c>
      <c r="AJ137" s="58">
        <v>2.75</v>
      </c>
      <c r="AK137" s="13">
        <v>7.4260000000000002</v>
      </c>
      <c r="AL137" s="57">
        <f t="shared" si="454"/>
        <v>2700.3636363636365</v>
      </c>
      <c r="AM137" s="58">
        <v>0</v>
      </c>
      <c r="AN137" s="13">
        <v>0</v>
      </c>
      <c r="AO137" s="57">
        <v>0</v>
      </c>
      <c r="AP137" s="58">
        <v>0</v>
      </c>
      <c r="AQ137" s="13">
        <v>0</v>
      </c>
      <c r="AR137" s="57">
        <v>0</v>
      </c>
      <c r="AS137" s="58">
        <v>57.244</v>
      </c>
      <c r="AT137" s="13">
        <v>887.58100000000002</v>
      </c>
      <c r="AU137" s="57">
        <f t="shared" ref="AU137:AU147" si="465">AT137/AS137*1000</f>
        <v>15505.223254838935</v>
      </c>
      <c r="AV137" s="58">
        <v>0</v>
      </c>
      <c r="AW137" s="13">
        <v>0</v>
      </c>
      <c r="AX137" s="57">
        <v>0</v>
      </c>
      <c r="AY137" s="58">
        <v>0</v>
      </c>
      <c r="AZ137" s="13">
        <v>0</v>
      </c>
      <c r="BA137" s="57">
        <v>0</v>
      </c>
      <c r="BB137" s="58">
        <v>0</v>
      </c>
      <c r="BC137" s="13">
        <v>0</v>
      </c>
      <c r="BD137" s="57">
        <v>0</v>
      </c>
      <c r="BE137" s="58">
        <v>0</v>
      </c>
      <c r="BF137" s="13">
        <v>0</v>
      </c>
      <c r="BG137" s="57">
        <v>0</v>
      </c>
      <c r="BH137" s="58">
        <v>0</v>
      </c>
      <c r="BI137" s="13">
        <v>0</v>
      </c>
      <c r="BJ137" s="57">
        <f t="shared" si="455"/>
        <v>0</v>
      </c>
      <c r="BK137" s="58">
        <v>0</v>
      </c>
      <c r="BL137" s="13">
        <v>0</v>
      </c>
      <c r="BM137" s="57">
        <v>0</v>
      </c>
      <c r="BN137" s="58">
        <v>0</v>
      </c>
      <c r="BO137" s="13">
        <v>0</v>
      </c>
      <c r="BP137" s="57">
        <v>0</v>
      </c>
      <c r="BQ137" s="58">
        <v>0</v>
      </c>
      <c r="BR137" s="13">
        <v>0</v>
      </c>
      <c r="BS137" s="57">
        <f t="shared" si="456"/>
        <v>0</v>
      </c>
      <c r="BT137" s="58">
        <v>0</v>
      </c>
      <c r="BU137" s="13">
        <v>0</v>
      </c>
      <c r="BV137" s="57">
        <v>0</v>
      </c>
      <c r="BW137" s="58">
        <v>0</v>
      </c>
      <c r="BX137" s="13">
        <v>0</v>
      </c>
      <c r="BY137" s="57">
        <v>0</v>
      </c>
      <c r="BZ137" s="58">
        <v>0.70599999999999996</v>
      </c>
      <c r="CA137" s="13">
        <v>2.8010000000000002</v>
      </c>
      <c r="CB137" s="57">
        <f t="shared" si="457"/>
        <v>3967.4220963172806</v>
      </c>
      <c r="CC137" s="58">
        <v>0</v>
      </c>
      <c r="CD137" s="13">
        <v>0</v>
      </c>
      <c r="CE137" s="57">
        <v>0</v>
      </c>
      <c r="CF137" s="58">
        <v>0</v>
      </c>
      <c r="CG137" s="13">
        <v>0</v>
      </c>
      <c r="CH137" s="57">
        <v>0</v>
      </c>
      <c r="CI137" s="58">
        <v>0</v>
      </c>
      <c r="CJ137" s="13">
        <v>0</v>
      </c>
      <c r="CK137" s="57">
        <v>0</v>
      </c>
      <c r="CL137" s="58">
        <v>0</v>
      </c>
      <c r="CM137" s="13">
        <v>0</v>
      </c>
      <c r="CN137" s="57">
        <v>0</v>
      </c>
      <c r="CO137" s="58">
        <v>0</v>
      </c>
      <c r="CP137" s="13">
        <v>0</v>
      </c>
      <c r="CQ137" s="57">
        <f t="shared" si="458"/>
        <v>0</v>
      </c>
      <c r="CR137" s="58">
        <v>0</v>
      </c>
      <c r="CS137" s="13">
        <v>0</v>
      </c>
      <c r="CT137" s="57">
        <v>0</v>
      </c>
      <c r="CU137" s="58"/>
      <c r="CV137" s="13"/>
      <c r="CW137" s="57"/>
      <c r="CX137" s="58">
        <v>0</v>
      </c>
      <c r="CY137" s="13">
        <v>0</v>
      </c>
      <c r="CZ137" s="57">
        <v>0</v>
      </c>
      <c r="DA137" s="58">
        <v>0</v>
      </c>
      <c r="DB137" s="13">
        <v>0</v>
      </c>
      <c r="DC137" s="57">
        <v>0</v>
      </c>
      <c r="DD137" s="58">
        <v>0</v>
      </c>
      <c r="DE137" s="13">
        <v>0</v>
      </c>
      <c r="DF137" s="57">
        <v>0</v>
      </c>
      <c r="DG137" s="58">
        <v>0</v>
      </c>
      <c r="DH137" s="13">
        <v>0</v>
      </c>
      <c r="DI137" s="57">
        <v>0</v>
      </c>
      <c r="DJ137" s="58">
        <v>0</v>
      </c>
      <c r="DK137" s="13">
        <v>0</v>
      </c>
      <c r="DL137" s="57">
        <v>0</v>
      </c>
      <c r="DM137" s="58">
        <v>0</v>
      </c>
      <c r="DN137" s="13">
        <v>0</v>
      </c>
      <c r="DO137" s="57">
        <v>0</v>
      </c>
      <c r="DP137" s="58">
        <v>0</v>
      </c>
      <c r="DQ137" s="13">
        <v>0</v>
      </c>
      <c r="DR137" s="57">
        <v>0</v>
      </c>
      <c r="DS137" s="58">
        <v>0</v>
      </c>
      <c r="DT137" s="13">
        <v>0</v>
      </c>
      <c r="DU137" s="57">
        <v>0</v>
      </c>
      <c r="DV137" s="58">
        <v>20</v>
      </c>
      <c r="DW137" s="13">
        <v>749.553</v>
      </c>
      <c r="DX137" s="57">
        <f t="shared" si="462"/>
        <v>37477.649999999994</v>
      </c>
      <c r="DY137" s="58">
        <v>0</v>
      </c>
      <c r="DZ137" s="13">
        <v>0</v>
      </c>
      <c r="EA137" s="57">
        <v>0</v>
      </c>
      <c r="EB137" s="58">
        <v>0</v>
      </c>
      <c r="EC137" s="13">
        <v>0</v>
      </c>
      <c r="ED137" s="57">
        <v>0</v>
      </c>
      <c r="EE137" s="58">
        <v>0</v>
      </c>
      <c r="EF137" s="13">
        <v>0</v>
      </c>
      <c r="EG137" s="57">
        <v>0</v>
      </c>
      <c r="EH137" s="11">
        <f t="shared" si="463"/>
        <v>131.53100000000001</v>
      </c>
      <c r="EI137" s="17">
        <f t="shared" si="464"/>
        <v>3012.3449999999998</v>
      </c>
      <c r="EJ137" s="6"/>
      <c r="EK137" s="9"/>
      <c r="EL137" s="6"/>
      <c r="EM137" s="6"/>
      <c r="EN137" s="6"/>
      <c r="EO137" s="9"/>
      <c r="EP137" s="6"/>
      <c r="EQ137" s="6"/>
      <c r="ER137" s="1"/>
      <c r="ES137" s="2"/>
      <c r="ET137" s="1"/>
      <c r="EU137" s="1"/>
      <c r="EV137" s="1"/>
      <c r="EW137" s="2"/>
      <c r="EX137" s="1"/>
      <c r="EY137" s="1"/>
      <c r="EZ137" s="1"/>
      <c r="FA137" s="2"/>
      <c r="FB137" s="1"/>
      <c r="FC137" s="1"/>
      <c r="FD137" s="1"/>
      <c r="FE137" s="2"/>
      <c r="FF137" s="1"/>
      <c r="FG137" s="1"/>
      <c r="FH137" s="1"/>
      <c r="FI137" s="2"/>
      <c r="FJ137" s="1"/>
      <c r="FK137" s="1"/>
      <c r="FL137" s="1"/>
      <c r="FM137" s="2"/>
      <c r="FN137" s="1"/>
      <c r="FO137" s="1"/>
      <c r="FP137" s="1"/>
      <c r="FQ137" s="2"/>
      <c r="FR137" s="1"/>
      <c r="FS137" s="1"/>
      <c r="FT137" s="1"/>
      <c r="FU137" s="2"/>
      <c r="FV137" s="1"/>
      <c r="FW137" s="1"/>
      <c r="FX137" s="1"/>
      <c r="FY137" s="2"/>
      <c r="FZ137" s="1"/>
      <c r="GA137" s="1"/>
      <c r="GB137" s="1"/>
    </row>
    <row r="138" spans="1:259" x14ac:dyDescent="0.3">
      <c r="A138" s="72">
        <v>2019</v>
      </c>
      <c r="B138" s="73" t="s">
        <v>7</v>
      </c>
      <c r="C138" s="58">
        <v>110.57</v>
      </c>
      <c r="D138" s="13">
        <v>1796.8610000000001</v>
      </c>
      <c r="E138" s="57">
        <f t="shared" si="450"/>
        <v>16250.890838382926</v>
      </c>
      <c r="F138" s="58">
        <v>0</v>
      </c>
      <c r="G138" s="13">
        <v>0</v>
      </c>
      <c r="H138" s="57">
        <v>0</v>
      </c>
      <c r="I138" s="58">
        <v>0</v>
      </c>
      <c r="J138" s="13">
        <v>0</v>
      </c>
      <c r="K138" s="57">
        <v>0</v>
      </c>
      <c r="L138" s="58">
        <v>0</v>
      </c>
      <c r="M138" s="13">
        <v>0</v>
      </c>
      <c r="N138" s="57">
        <v>0</v>
      </c>
      <c r="O138" s="58">
        <v>0</v>
      </c>
      <c r="P138" s="13">
        <v>0</v>
      </c>
      <c r="Q138" s="57">
        <v>0</v>
      </c>
      <c r="R138" s="58">
        <v>20.3856</v>
      </c>
      <c r="S138" s="13">
        <v>666.39</v>
      </c>
      <c r="T138" s="57">
        <f t="shared" si="451"/>
        <v>32689.251236166703</v>
      </c>
      <c r="U138" s="58">
        <v>0</v>
      </c>
      <c r="V138" s="13">
        <v>0</v>
      </c>
      <c r="W138" s="57">
        <v>0</v>
      </c>
      <c r="X138" s="58">
        <v>0</v>
      </c>
      <c r="Y138" s="13">
        <v>0</v>
      </c>
      <c r="Z138" s="57">
        <v>0</v>
      </c>
      <c r="AA138" s="58">
        <v>0</v>
      </c>
      <c r="AB138" s="13">
        <v>0</v>
      </c>
      <c r="AC138" s="57">
        <v>0</v>
      </c>
      <c r="AD138" s="58">
        <v>0</v>
      </c>
      <c r="AE138" s="13">
        <v>0</v>
      </c>
      <c r="AF138" s="57">
        <f t="shared" si="453"/>
        <v>0</v>
      </c>
      <c r="AG138" s="58">
        <v>0</v>
      </c>
      <c r="AH138" s="13">
        <v>0</v>
      </c>
      <c r="AI138" s="57">
        <v>0</v>
      </c>
      <c r="AJ138" s="58">
        <v>0</v>
      </c>
      <c r="AK138" s="13">
        <v>0</v>
      </c>
      <c r="AL138" s="57">
        <v>0</v>
      </c>
      <c r="AM138" s="58">
        <v>0</v>
      </c>
      <c r="AN138" s="13">
        <v>0</v>
      </c>
      <c r="AO138" s="57">
        <v>0</v>
      </c>
      <c r="AP138" s="58">
        <v>0</v>
      </c>
      <c r="AQ138" s="13">
        <v>0</v>
      </c>
      <c r="AR138" s="57">
        <v>0</v>
      </c>
      <c r="AS138" s="58">
        <v>0</v>
      </c>
      <c r="AT138" s="13">
        <v>0</v>
      </c>
      <c r="AU138" s="57">
        <v>0</v>
      </c>
      <c r="AV138" s="58">
        <v>0</v>
      </c>
      <c r="AW138" s="13">
        <v>0</v>
      </c>
      <c r="AX138" s="57">
        <v>0</v>
      </c>
      <c r="AY138" s="58">
        <v>0</v>
      </c>
      <c r="AZ138" s="13">
        <v>0</v>
      </c>
      <c r="BA138" s="57">
        <v>0</v>
      </c>
      <c r="BB138" s="58">
        <v>0</v>
      </c>
      <c r="BC138" s="13">
        <v>0</v>
      </c>
      <c r="BD138" s="57">
        <v>0</v>
      </c>
      <c r="BE138" s="58">
        <v>0</v>
      </c>
      <c r="BF138" s="13">
        <v>0</v>
      </c>
      <c r="BG138" s="57">
        <v>0</v>
      </c>
      <c r="BH138" s="58">
        <v>0</v>
      </c>
      <c r="BI138" s="13">
        <v>0</v>
      </c>
      <c r="BJ138" s="57">
        <f t="shared" si="455"/>
        <v>0</v>
      </c>
      <c r="BK138" s="58">
        <v>0</v>
      </c>
      <c r="BL138" s="13">
        <v>0</v>
      </c>
      <c r="BM138" s="57">
        <v>0</v>
      </c>
      <c r="BN138" s="58">
        <v>0</v>
      </c>
      <c r="BO138" s="13">
        <v>0</v>
      </c>
      <c r="BP138" s="57">
        <v>0</v>
      </c>
      <c r="BQ138" s="58">
        <v>0</v>
      </c>
      <c r="BR138" s="13">
        <v>0</v>
      </c>
      <c r="BS138" s="57">
        <f t="shared" si="456"/>
        <v>0</v>
      </c>
      <c r="BT138" s="58">
        <v>0</v>
      </c>
      <c r="BU138" s="13">
        <v>0</v>
      </c>
      <c r="BV138" s="57">
        <v>0</v>
      </c>
      <c r="BW138" s="58">
        <v>0</v>
      </c>
      <c r="BX138" s="13">
        <v>0</v>
      </c>
      <c r="BY138" s="57">
        <v>0</v>
      </c>
      <c r="BZ138" s="58">
        <v>0.15</v>
      </c>
      <c r="CA138" s="13">
        <v>0.41</v>
      </c>
      <c r="CB138" s="57">
        <f t="shared" si="457"/>
        <v>2733.3333333333335</v>
      </c>
      <c r="CC138" s="58">
        <v>0</v>
      </c>
      <c r="CD138" s="13">
        <v>0</v>
      </c>
      <c r="CE138" s="57">
        <v>0</v>
      </c>
      <c r="CF138" s="58">
        <v>0</v>
      </c>
      <c r="CG138" s="13">
        <v>0</v>
      </c>
      <c r="CH138" s="57">
        <v>0</v>
      </c>
      <c r="CI138" s="58">
        <v>0</v>
      </c>
      <c r="CJ138" s="13">
        <v>0</v>
      </c>
      <c r="CK138" s="57">
        <v>0</v>
      </c>
      <c r="CL138" s="58">
        <v>0</v>
      </c>
      <c r="CM138" s="13">
        <v>0</v>
      </c>
      <c r="CN138" s="57">
        <v>0</v>
      </c>
      <c r="CO138" s="58">
        <v>0</v>
      </c>
      <c r="CP138" s="13">
        <v>0</v>
      </c>
      <c r="CQ138" s="57">
        <f t="shared" si="458"/>
        <v>0</v>
      </c>
      <c r="CR138" s="58">
        <v>0</v>
      </c>
      <c r="CS138" s="13">
        <v>0</v>
      </c>
      <c r="CT138" s="57">
        <v>0</v>
      </c>
      <c r="CU138" s="58"/>
      <c r="CV138" s="13"/>
      <c r="CW138" s="57"/>
      <c r="CX138" s="58">
        <v>2.56</v>
      </c>
      <c r="CY138" s="13">
        <v>482.60899999999998</v>
      </c>
      <c r="CZ138" s="57">
        <f t="shared" si="459"/>
        <v>188519.14062499997</v>
      </c>
      <c r="DA138" s="58">
        <v>0</v>
      </c>
      <c r="DB138" s="13">
        <v>0</v>
      </c>
      <c r="DC138" s="57">
        <v>0</v>
      </c>
      <c r="DD138" s="58">
        <v>0</v>
      </c>
      <c r="DE138" s="13">
        <v>0</v>
      </c>
      <c r="DF138" s="57">
        <v>0</v>
      </c>
      <c r="DG138" s="58">
        <v>0</v>
      </c>
      <c r="DH138" s="13">
        <v>0</v>
      </c>
      <c r="DI138" s="57">
        <v>0</v>
      </c>
      <c r="DJ138" s="58">
        <v>0</v>
      </c>
      <c r="DK138" s="13">
        <v>0</v>
      </c>
      <c r="DL138" s="57">
        <v>0</v>
      </c>
      <c r="DM138" s="58">
        <v>0</v>
      </c>
      <c r="DN138" s="13">
        <v>0</v>
      </c>
      <c r="DO138" s="57">
        <v>0</v>
      </c>
      <c r="DP138" s="58">
        <v>0</v>
      </c>
      <c r="DQ138" s="13">
        <v>0</v>
      </c>
      <c r="DR138" s="57">
        <v>0</v>
      </c>
      <c r="DS138" s="58">
        <v>0</v>
      </c>
      <c r="DT138" s="13">
        <v>0</v>
      </c>
      <c r="DU138" s="57">
        <v>0</v>
      </c>
      <c r="DV138" s="58">
        <v>20</v>
      </c>
      <c r="DW138" s="13">
        <v>731.41499999999996</v>
      </c>
      <c r="DX138" s="57">
        <f t="shared" si="462"/>
        <v>36570.75</v>
      </c>
      <c r="DY138" s="58">
        <v>0</v>
      </c>
      <c r="DZ138" s="13">
        <v>0</v>
      </c>
      <c r="EA138" s="57">
        <v>0</v>
      </c>
      <c r="EB138" s="58">
        <v>0</v>
      </c>
      <c r="EC138" s="13">
        <v>0</v>
      </c>
      <c r="ED138" s="57">
        <v>0</v>
      </c>
      <c r="EE138" s="58">
        <v>0</v>
      </c>
      <c r="EF138" s="13">
        <v>0</v>
      </c>
      <c r="EG138" s="57">
        <v>0</v>
      </c>
      <c r="EH138" s="11">
        <f t="shared" si="463"/>
        <v>153.66560000000001</v>
      </c>
      <c r="EI138" s="17">
        <f t="shared" si="464"/>
        <v>3677.6849999999999</v>
      </c>
      <c r="EJ138" s="6"/>
      <c r="EK138" s="9"/>
      <c r="EL138" s="6"/>
      <c r="EM138" s="6"/>
      <c r="EN138" s="6"/>
      <c r="EO138" s="9"/>
      <c r="EP138" s="6"/>
      <c r="EQ138" s="6"/>
      <c r="ER138" s="1"/>
      <c r="ES138" s="2"/>
      <c r="ET138" s="1"/>
      <c r="EU138" s="1"/>
      <c r="EV138" s="1"/>
      <c r="EW138" s="2"/>
      <c r="EX138" s="1"/>
      <c r="EY138" s="1"/>
      <c r="EZ138" s="1"/>
      <c r="FA138" s="2"/>
      <c r="FB138" s="1"/>
      <c r="FC138" s="1"/>
      <c r="FD138" s="1"/>
      <c r="FE138" s="2"/>
      <c r="FF138" s="1"/>
      <c r="FG138" s="1"/>
      <c r="FH138" s="1"/>
      <c r="FI138" s="2"/>
      <c r="FJ138" s="1"/>
      <c r="FK138" s="1"/>
      <c r="FL138" s="1"/>
      <c r="FM138" s="2"/>
      <c r="FN138" s="1"/>
      <c r="FO138" s="1"/>
      <c r="FP138" s="1"/>
      <c r="FQ138" s="2"/>
      <c r="FR138" s="1"/>
      <c r="FS138" s="1"/>
      <c r="FT138" s="1"/>
      <c r="FU138" s="2"/>
      <c r="FV138" s="1"/>
      <c r="FW138" s="1"/>
      <c r="FX138" s="1"/>
      <c r="FY138" s="2"/>
      <c r="FZ138" s="1"/>
      <c r="GA138" s="1"/>
      <c r="GB138" s="1"/>
    </row>
    <row r="139" spans="1:259" x14ac:dyDescent="0.3">
      <c r="A139" s="72">
        <v>2019</v>
      </c>
      <c r="B139" s="73" t="s">
        <v>8</v>
      </c>
      <c r="C139" s="58">
        <v>264.92</v>
      </c>
      <c r="D139" s="13">
        <v>4883.1350000000002</v>
      </c>
      <c r="E139" s="57">
        <f t="shared" ref="E139" si="466">D139/C139*1000</f>
        <v>18432.489053299108</v>
      </c>
      <c r="F139" s="58">
        <v>0</v>
      </c>
      <c r="G139" s="13">
        <v>0</v>
      </c>
      <c r="H139" s="57">
        <v>0</v>
      </c>
      <c r="I139" s="58">
        <v>0</v>
      </c>
      <c r="J139" s="13">
        <v>0</v>
      </c>
      <c r="K139" s="57">
        <v>0</v>
      </c>
      <c r="L139" s="58">
        <v>0.25</v>
      </c>
      <c r="M139" s="13">
        <v>2.1629999999999998</v>
      </c>
      <c r="N139" s="57">
        <f t="shared" ref="N139" si="467">M139/L139*1000</f>
        <v>8652</v>
      </c>
      <c r="O139" s="58">
        <v>0</v>
      </c>
      <c r="P139" s="13">
        <v>0</v>
      </c>
      <c r="Q139" s="57">
        <v>0</v>
      </c>
      <c r="R139" s="58">
        <v>20.685599999999997</v>
      </c>
      <c r="S139" s="13">
        <v>677.52700000000004</v>
      </c>
      <c r="T139" s="57">
        <f t="shared" ref="T139" si="468">S139/R139*1000</f>
        <v>32753.558030707361</v>
      </c>
      <c r="U139" s="58">
        <v>13.263729999999999</v>
      </c>
      <c r="V139" s="13">
        <v>1091.4100000000001</v>
      </c>
      <c r="W139" s="57">
        <f t="shared" ref="W139" si="469">V139/U139*1000</f>
        <v>82285.299836471357</v>
      </c>
      <c r="X139" s="58">
        <v>0</v>
      </c>
      <c r="Y139" s="13">
        <v>0</v>
      </c>
      <c r="Z139" s="57">
        <v>0</v>
      </c>
      <c r="AA139" s="58">
        <v>0</v>
      </c>
      <c r="AB139" s="13">
        <v>0</v>
      </c>
      <c r="AC139" s="57">
        <v>0</v>
      </c>
      <c r="AD139" s="58">
        <v>0</v>
      </c>
      <c r="AE139" s="13">
        <v>0</v>
      </c>
      <c r="AF139" s="57">
        <f t="shared" si="453"/>
        <v>0</v>
      </c>
      <c r="AG139" s="58">
        <v>0</v>
      </c>
      <c r="AH139" s="13">
        <v>0</v>
      </c>
      <c r="AI139" s="57">
        <v>0</v>
      </c>
      <c r="AJ139" s="58">
        <v>1.7450000000000001</v>
      </c>
      <c r="AK139" s="13">
        <v>6.9269999999999996</v>
      </c>
      <c r="AL139" s="57">
        <f t="shared" ref="AL139" si="470">AK139/AJ139*1000</f>
        <v>3969.6275071633236</v>
      </c>
      <c r="AM139" s="58">
        <v>0</v>
      </c>
      <c r="AN139" s="13">
        <v>0</v>
      </c>
      <c r="AO139" s="57">
        <v>0</v>
      </c>
      <c r="AP139" s="58">
        <v>0</v>
      </c>
      <c r="AQ139" s="13">
        <v>0</v>
      </c>
      <c r="AR139" s="57">
        <v>0</v>
      </c>
      <c r="AS139" s="58">
        <v>0.16</v>
      </c>
      <c r="AT139" s="13">
        <v>7.2270000000000003</v>
      </c>
      <c r="AU139" s="57">
        <f t="shared" ref="AU139" si="471">AT139/AS139*1000</f>
        <v>45168.75</v>
      </c>
      <c r="AV139" s="58">
        <v>0</v>
      </c>
      <c r="AW139" s="13">
        <v>0</v>
      </c>
      <c r="AX139" s="57">
        <v>0</v>
      </c>
      <c r="AY139" s="58">
        <v>0</v>
      </c>
      <c r="AZ139" s="13">
        <v>0</v>
      </c>
      <c r="BA139" s="57">
        <v>0</v>
      </c>
      <c r="BB139" s="58">
        <v>0</v>
      </c>
      <c r="BC139" s="13">
        <v>0</v>
      </c>
      <c r="BD139" s="57">
        <v>0</v>
      </c>
      <c r="BE139" s="58">
        <v>0</v>
      </c>
      <c r="BF139" s="13">
        <v>0</v>
      </c>
      <c r="BG139" s="57">
        <v>0</v>
      </c>
      <c r="BH139" s="58">
        <v>0</v>
      </c>
      <c r="BI139" s="13">
        <v>0</v>
      </c>
      <c r="BJ139" s="57">
        <f t="shared" si="455"/>
        <v>0</v>
      </c>
      <c r="BK139" s="58">
        <v>7.1999999999999995E-2</v>
      </c>
      <c r="BL139" s="13">
        <v>4.34</v>
      </c>
      <c r="BM139" s="57">
        <f t="shared" ref="BM139" si="472">BL139/BK139*1000</f>
        <v>60277.777777777781</v>
      </c>
      <c r="BN139" s="58">
        <v>0</v>
      </c>
      <c r="BO139" s="13">
        <v>0</v>
      </c>
      <c r="BP139" s="57">
        <v>0</v>
      </c>
      <c r="BQ139" s="58">
        <v>0</v>
      </c>
      <c r="BR139" s="13">
        <v>0</v>
      </c>
      <c r="BS139" s="57">
        <f t="shared" si="456"/>
        <v>0</v>
      </c>
      <c r="BT139" s="58">
        <v>0</v>
      </c>
      <c r="BU139" s="13">
        <v>0</v>
      </c>
      <c r="BV139" s="57">
        <v>0</v>
      </c>
      <c r="BW139" s="58">
        <v>0</v>
      </c>
      <c r="BX139" s="13">
        <v>0</v>
      </c>
      <c r="BY139" s="57">
        <v>0</v>
      </c>
      <c r="BZ139" s="58">
        <v>0.03</v>
      </c>
      <c r="CA139" s="13">
        <v>0.35799999999999998</v>
      </c>
      <c r="CB139" s="57">
        <f t="shared" ref="CB139" si="473">CA139/BZ139*1000</f>
        <v>11933.333333333334</v>
      </c>
      <c r="CC139" s="58">
        <v>2.8799999999999999E-2</v>
      </c>
      <c r="CD139" s="13">
        <v>0.53500000000000003</v>
      </c>
      <c r="CE139" s="57">
        <f t="shared" ref="CE139" si="474">CD139/CC139*1000</f>
        <v>18576.388888888891</v>
      </c>
      <c r="CF139" s="58">
        <v>0</v>
      </c>
      <c r="CG139" s="13">
        <v>0</v>
      </c>
      <c r="CH139" s="57">
        <v>0</v>
      </c>
      <c r="CI139" s="58">
        <v>0</v>
      </c>
      <c r="CJ139" s="13">
        <v>0</v>
      </c>
      <c r="CK139" s="57">
        <v>0</v>
      </c>
      <c r="CL139" s="58">
        <v>0</v>
      </c>
      <c r="CM139" s="13">
        <v>0</v>
      </c>
      <c r="CN139" s="57">
        <v>0</v>
      </c>
      <c r="CO139" s="58">
        <v>0</v>
      </c>
      <c r="CP139" s="13">
        <v>0</v>
      </c>
      <c r="CQ139" s="57">
        <f t="shared" si="458"/>
        <v>0</v>
      </c>
      <c r="CR139" s="58">
        <v>0</v>
      </c>
      <c r="CS139" s="13">
        <v>0</v>
      </c>
      <c r="CT139" s="57">
        <v>0</v>
      </c>
      <c r="CU139" s="58"/>
      <c r="CV139" s="13"/>
      <c r="CW139" s="57"/>
      <c r="CX139" s="58">
        <v>0</v>
      </c>
      <c r="CY139" s="13">
        <v>0</v>
      </c>
      <c r="CZ139" s="57">
        <v>0</v>
      </c>
      <c r="DA139" s="58">
        <v>1E-3</v>
      </c>
      <c r="DB139" s="13">
        <v>9.9000000000000005E-2</v>
      </c>
      <c r="DC139" s="57">
        <f t="shared" ref="DC139" si="475">DB139/DA139*1000</f>
        <v>99000</v>
      </c>
      <c r="DD139" s="58">
        <v>0</v>
      </c>
      <c r="DE139" s="13">
        <v>0</v>
      </c>
      <c r="DF139" s="57">
        <v>0</v>
      </c>
      <c r="DG139" s="58">
        <v>0</v>
      </c>
      <c r="DH139" s="13">
        <v>0</v>
      </c>
      <c r="DI139" s="57">
        <v>0</v>
      </c>
      <c r="DJ139" s="58">
        <v>0</v>
      </c>
      <c r="DK139" s="13">
        <v>0</v>
      </c>
      <c r="DL139" s="57">
        <v>0</v>
      </c>
      <c r="DM139" s="58">
        <v>0.26</v>
      </c>
      <c r="DN139" s="13">
        <v>11.254</v>
      </c>
      <c r="DO139" s="57">
        <f t="shared" ref="DO139" si="476">DN139/DM139*1000</f>
        <v>43284.615384615376</v>
      </c>
      <c r="DP139" s="58">
        <v>15.975</v>
      </c>
      <c r="DQ139" s="13">
        <v>647.26700000000005</v>
      </c>
      <c r="DR139" s="57">
        <f t="shared" ref="DR139" si="477">DQ139/DP139*1000</f>
        <v>40517.496087636937</v>
      </c>
      <c r="DS139" s="58">
        <v>0</v>
      </c>
      <c r="DT139" s="13">
        <v>0</v>
      </c>
      <c r="DU139" s="57">
        <v>0</v>
      </c>
      <c r="DV139" s="58">
        <v>0</v>
      </c>
      <c r="DW139" s="13">
        <v>0</v>
      </c>
      <c r="DX139" s="57">
        <v>0</v>
      </c>
      <c r="DY139" s="58">
        <v>5.4000000000000003E-3</v>
      </c>
      <c r="DZ139" s="13">
        <v>0.35399999999999998</v>
      </c>
      <c r="EA139" s="57">
        <f t="shared" ref="EA139" si="478">DZ139/DY139*1000</f>
        <v>65555.555555555547</v>
      </c>
      <c r="EB139" s="58">
        <v>4</v>
      </c>
      <c r="EC139" s="13">
        <v>519.77700000000004</v>
      </c>
      <c r="ED139" s="90">
        <f t="shared" ref="ED139:ED147" si="479">EC139/EB139*1000</f>
        <v>129944.25000000001</v>
      </c>
      <c r="EE139" s="58">
        <v>0</v>
      </c>
      <c r="EF139" s="13">
        <v>0</v>
      </c>
      <c r="EG139" s="57">
        <v>0</v>
      </c>
      <c r="EH139" s="11">
        <f>C139+F139+O139+R139+U139+X139+AG139+AJ139+AP139+AS139+AV139+AY139+BB139+BK139+BW139+BZ139+CC139+CI139+CR139+CX139+DD139+DJ139+DM139+DP139+DS139+DV139+EE139+BE139+DG139+I139+BT139+BN139+CF139+DY139+L139+AM139+CL139+EB139+DA139</f>
        <v>321.39653000000004</v>
      </c>
      <c r="EI139" s="17">
        <f>D139+G139+P139+S139+V139+Y139+AH139+AK139+AQ139+AT139+AW139+AZ139+BC139+BL139+BX139+CA139+CD139+CJ139+CS139+CY139+DE139+DK139+DN139+DQ139+DT139+DW139+EF139+BF139+DH139+J139+BU139+BO139+CG139+DZ139+M139+AN139+CM139+EC139+DB139</f>
        <v>7852.3729999999996</v>
      </c>
      <c r="EJ139" s="6"/>
      <c r="EK139" s="9"/>
      <c r="EL139" s="6"/>
      <c r="EM139" s="6"/>
      <c r="EN139" s="6"/>
      <c r="EO139" s="9"/>
      <c r="EP139" s="6"/>
      <c r="EQ139" s="6"/>
      <c r="ER139" s="1"/>
      <c r="ES139" s="2"/>
      <c r="ET139" s="1"/>
      <c r="EU139" s="1"/>
      <c r="EV139" s="1"/>
      <c r="EW139" s="2"/>
      <c r="EX139" s="1"/>
      <c r="EY139" s="1"/>
      <c r="EZ139" s="1"/>
      <c r="FA139" s="2"/>
      <c r="FB139" s="1"/>
      <c r="FC139" s="1"/>
      <c r="FD139" s="1"/>
      <c r="FE139" s="2"/>
      <c r="FF139" s="1"/>
      <c r="FG139" s="1"/>
      <c r="FH139" s="1"/>
      <c r="FI139" s="2"/>
      <c r="FJ139" s="1"/>
      <c r="FK139" s="1"/>
      <c r="FL139" s="1"/>
      <c r="FM139" s="2"/>
      <c r="FN139" s="1"/>
      <c r="FO139" s="1"/>
      <c r="FP139" s="1"/>
      <c r="FQ139" s="2"/>
      <c r="FR139" s="1"/>
      <c r="FS139" s="1"/>
      <c r="FT139" s="1"/>
      <c r="FU139" s="2"/>
      <c r="FV139" s="1"/>
      <c r="FW139" s="1"/>
      <c r="FX139" s="1"/>
      <c r="FY139" s="2"/>
      <c r="FZ139" s="1"/>
      <c r="GA139" s="1"/>
      <c r="GB139" s="1"/>
    </row>
    <row r="140" spans="1:259" x14ac:dyDescent="0.3">
      <c r="A140" s="72">
        <v>2019</v>
      </c>
      <c r="B140" s="73" t="s">
        <v>9</v>
      </c>
      <c r="C140" s="58">
        <v>217.23</v>
      </c>
      <c r="D140" s="13">
        <v>3879.31</v>
      </c>
      <c r="E140" s="57">
        <f t="shared" si="450"/>
        <v>17858.076692906139</v>
      </c>
      <c r="F140" s="58">
        <v>0</v>
      </c>
      <c r="G140" s="13">
        <v>0</v>
      </c>
      <c r="H140" s="57">
        <v>0</v>
      </c>
      <c r="I140" s="58">
        <v>0</v>
      </c>
      <c r="J140" s="13">
        <v>0</v>
      </c>
      <c r="K140" s="57">
        <v>0</v>
      </c>
      <c r="L140" s="58">
        <v>0</v>
      </c>
      <c r="M140" s="13">
        <v>0</v>
      </c>
      <c r="N140" s="57">
        <v>0</v>
      </c>
      <c r="O140" s="58">
        <v>0</v>
      </c>
      <c r="P140" s="13">
        <v>0</v>
      </c>
      <c r="Q140" s="57">
        <v>0</v>
      </c>
      <c r="R140" s="58">
        <v>6.4093999999999998</v>
      </c>
      <c r="S140" s="13">
        <v>122.164</v>
      </c>
      <c r="T140" s="57">
        <f t="shared" si="451"/>
        <v>19060.130433425908</v>
      </c>
      <c r="U140" s="58">
        <v>17.20391</v>
      </c>
      <c r="V140" s="13">
        <v>1444.146</v>
      </c>
      <c r="W140" s="57">
        <f t="shared" si="452"/>
        <v>83942.8943769178</v>
      </c>
      <c r="X140" s="58">
        <v>0</v>
      </c>
      <c r="Y140" s="13">
        <v>0</v>
      </c>
      <c r="Z140" s="57">
        <v>0</v>
      </c>
      <c r="AA140" s="58">
        <v>0</v>
      </c>
      <c r="AB140" s="13">
        <v>0</v>
      </c>
      <c r="AC140" s="57">
        <v>0</v>
      </c>
      <c r="AD140" s="58">
        <v>0</v>
      </c>
      <c r="AE140" s="13">
        <v>0</v>
      </c>
      <c r="AF140" s="57">
        <f t="shared" si="453"/>
        <v>0</v>
      </c>
      <c r="AG140" s="58">
        <v>0</v>
      </c>
      <c r="AH140" s="13">
        <v>0</v>
      </c>
      <c r="AI140" s="57">
        <v>0</v>
      </c>
      <c r="AJ140" s="58">
        <v>0.80900000000000005</v>
      </c>
      <c r="AK140" s="13">
        <v>3.028</v>
      </c>
      <c r="AL140" s="57">
        <f t="shared" si="454"/>
        <v>3742.8924598269468</v>
      </c>
      <c r="AM140" s="58">
        <v>0</v>
      </c>
      <c r="AN140" s="13">
        <v>0</v>
      </c>
      <c r="AO140" s="57">
        <v>0</v>
      </c>
      <c r="AP140" s="58">
        <v>0</v>
      </c>
      <c r="AQ140" s="13">
        <v>0</v>
      </c>
      <c r="AR140" s="57">
        <v>0</v>
      </c>
      <c r="AS140" s="58">
        <v>0.33350000000000002</v>
      </c>
      <c r="AT140" s="13">
        <v>11.442</v>
      </c>
      <c r="AU140" s="57">
        <f t="shared" si="465"/>
        <v>34308.845577211396</v>
      </c>
      <c r="AV140" s="58">
        <v>0</v>
      </c>
      <c r="AW140" s="13">
        <v>0</v>
      </c>
      <c r="AX140" s="57">
        <v>0</v>
      </c>
      <c r="AY140" s="58">
        <v>0</v>
      </c>
      <c r="AZ140" s="13">
        <v>0</v>
      </c>
      <c r="BA140" s="57">
        <v>0</v>
      </c>
      <c r="BB140" s="58">
        <v>0</v>
      </c>
      <c r="BC140" s="13">
        <v>0</v>
      </c>
      <c r="BD140" s="57">
        <v>0</v>
      </c>
      <c r="BE140" s="58">
        <v>0</v>
      </c>
      <c r="BF140" s="13">
        <v>0</v>
      </c>
      <c r="BG140" s="57">
        <v>0</v>
      </c>
      <c r="BH140" s="58">
        <v>0</v>
      </c>
      <c r="BI140" s="13">
        <v>0</v>
      </c>
      <c r="BJ140" s="57">
        <f t="shared" si="455"/>
        <v>0</v>
      </c>
      <c r="BK140" s="58">
        <v>0</v>
      </c>
      <c r="BL140" s="13">
        <v>0</v>
      </c>
      <c r="BM140" s="57">
        <v>0</v>
      </c>
      <c r="BN140" s="58">
        <v>0</v>
      </c>
      <c r="BO140" s="13">
        <v>0</v>
      </c>
      <c r="BP140" s="57">
        <v>0</v>
      </c>
      <c r="BQ140" s="58">
        <v>0</v>
      </c>
      <c r="BR140" s="13">
        <v>0</v>
      </c>
      <c r="BS140" s="57">
        <f t="shared" si="456"/>
        <v>0</v>
      </c>
      <c r="BT140" s="58">
        <v>0</v>
      </c>
      <c r="BU140" s="13">
        <v>0</v>
      </c>
      <c r="BV140" s="57">
        <v>0</v>
      </c>
      <c r="BW140" s="58">
        <v>0</v>
      </c>
      <c r="BX140" s="13">
        <v>0</v>
      </c>
      <c r="BY140" s="57">
        <v>0</v>
      </c>
      <c r="BZ140" s="58">
        <v>0.38900000000000001</v>
      </c>
      <c r="CA140" s="13">
        <v>2.5379999999999998</v>
      </c>
      <c r="CB140" s="57">
        <f t="shared" si="457"/>
        <v>6524.4215938303332</v>
      </c>
      <c r="CC140" s="58">
        <v>0</v>
      </c>
      <c r="CD140" s="13">
        <v>0</v>
      </c>
      <c r="CE140" s="57">
        <v>0</v>
      </c>
      <c r="CF140" s="58">
        <v>0</v>
      </c>
      <c r="CG140" s="13">
        <v>0</v>
      </c>
      <c r="CH140" s="57">
        <v>0</v>
      </c>
      <c r="CI140" s="58">
        <v>0</v>
      </c>
      <c r="CJ140" s="13">
        <v>0</v>
      </c>
      <c r="CK140" s="57">
        <v>0</v>
      </c>
      <c r="CL140" s="58">
        <v>0</v>
      </c>
      <c r="CM140" s="13">
        <v>0</v>
      </c>
      <c r="CN140" s="57">
        <v>0</v>
      </c>
      <c r="CO140" s="58">
        <v>0</v>
      </c>
      <c r="CP140" s="13">
        <v>0</v>
      </c>
      <c r="CQ140" s="57">
        <f t="shared" si="458"/>
        <v>0</v>
      </c>
      <c r="CR140" s="58">
        <v>0</v>
      </c>
      <c r="CS140" s="13">
        <v>0</v>
      </c>
      <c r="CT140" s="57">
        <v>0</v>
      </c>
      <c r="CU140" s="58"/>
      <c r="CV140" s="13"/>
      <c r="CW140" s="57"/>
      <c r="CX140" s="58">
        <v>0</v>
      </c>
      <c r="CY140" s="13">
        <v>0</v>
      </c>
      <c r="CZ140" s="57">
        <v>0</v>
      </c>
      <c r="DA140" s="58">
        <v>0</v>
      </c>
      <c r="DB140" s="13">
        <v>0</v>
      </c>
      <c r="DC140" s="57">
        <v>0</v>
      </c>
      <c r="DD140" s="58">
        <v>0</v>
      </c>
      <c r="DE140" s="13">
        <v>0</v>
      </c>
      <c r="DF140" s="57">
        <v>0</v>
      </c>
      <c r="DG140" s="58">
        <v>0</v>
      </c>
      <c r="DH140" s="13">
        <v>0</v>
      </c>
      <c r="DI140" s="57">
        <v>0</v>
      </c>
      <c r="DJ140" s="58">
        <v>0</v>
      </c>
      <c r="DK140" s="13">
        <v>0</v>
      </c>
      <c r="DL140" s="57">
        <v>0</v>
      </c>
      <c r="DM140" s="58">
        <v>0</v>
      </c>
      <c r="DN140" s="13">
        <v>0</v>
      </c>
      <c r="DO140" s="57">
        <v>0</v>
      </c>
      <c r="DP140" s="58">
        <v>0</v>
      </c>
      <c r="DQ140" s="13">
        <v>0</v>
      </c>
      <c r="DR140" s="57">
        <v>0</v>
      </c>
      <c r="DS140" s="58">
        <v>0</v>
      </c>
      <c r="DT140" s="13">
        <v>0</v>
      </c>
      <c r="DU140" s="57">
        <v>0</v>
      </c>
      <c r="DV140" s="58">
        <v>52</v>
      </c>
      <c r="DW140" s="13">
        <v>1897.5619999999999</v>
      </c>
      <c r="DX140" s="57">
        <f t="shared" si="462"/>
        <v>36491.576923076922</v>
      </c>
      <c r="DY140" s="58">
        <v>0</v>
      </c>
      <c r="DZ140" s="13">
        <v>0</v>
      </c>
      <c r="EA140" s="57">
        <v>0</v>
      </c>
      <c r="EB140" s="58">
        <v>0</v>
      </c>
      <c r="EC140" s="13">
        <v>0</v>
      </c>
      <c r="ED140" s="57">
        <v>0</v>
      </c>
      <c r="EE140" s="58">
        <v>0.54</v>
      </c>
      <c r="EF140" s="13">
        <v>18.611999999999998</v>
      </c>
      <c r="EG140" s="57">
        <f t="shared" ref="EG140" si="480">EF140/EE140*1000</f>
        <v>34466.666666666664</v>
      </c>
      <c r="EH140" s="11">
        <f t="shared" ref="EH140:EH148" si="481">C140+F140+O140+R140+U140+X140+AG140+AJ140+AP140+AS140+AV140+AY140+BB140+BK140+BW140+BZ140+CC140+CI140+CR140+CX140+DD140+DJ140+DM140+DP140+DS140+DV140+EE140+BE140+DG140+I140+BT140+BN140+CF140+DY140+L140+AM140+CL140+EB140+DA140</f>
        <v>294.91481000000005</v>
      </c>
      <c r="EI140" s="17">
        <f t="shared" ref="EI140:EI148" si="482">D140+G140+P140+S140+V140+Y140+AH140+AK140+AQ140+AT140+AW140+AZ140+BC140+BL140+BX140+CA140+CD140+CJ140+CS140+CY140+DE140+DK140+DN140+DQ140+DT140+DW140+EF140+BF140+DH140+J140+BU140+BO140+CG140+DZ140+M140+AN140+CM140+EC140+DB140</f>
        <v>7378.8019999999997</v>
      </c>
      <c r="EJ140" s="6"/>
      <c r="EK140" s="9"/>
      <c r="EL140" s="6"/>
      <c r="EM140" s="6"/>
      <c r="EN140" s="6"/>
      <c r="EO140" s="9"/>
      <c r="EP140" s="6"/>
      <c r="EQ140" s="6"/>
      <c r="ER140" s="1"/>
      <c r="ES140" s="2"/>
      <c r="ET140" s="1"/>
      <c r="EU140" s="1"/>
      <c r="EV140" s="1"/>
      <c r="EW140" s="2"/>
      <c r="EX140" s="1"/>
      <c r="EY140" s="1"/>
      <c r="EZ140" s="1"/>
      <c r="FA140" s="2"/>
      <c r="FB140" s="1"/>
      <c r="FC140" s="1"/>
      <c r="FD140" s="1"/>
      <c r="FE140" s="2"/>
      <c r="FF140" s="1"/>
      <c r="FG140" s="1"/>
      <c r="FH140" s="1"/>
      <c r="FI140" s="2"/>
      <c r="FJ140" s="1"/>
      <c r="FK140" s="1"/>
      <c r="FL140" s="1"/>
      <c r="FM140" s="2"/>
      <c r="FN140" s="1"/>
      <c r="FO140" s="1"/>
      <c r="FP140" s="1"/>
      <c r="FQ140" s="2"/>
      <c r="FR140" s="1"/>
      <c r="FS140" s="1"/>
      <c r="FT140" s="1"/>
      <c r="FU140" s="2"/>
      <c r="FV140" s="1"/>
      <c r="FW140" s="1"/>
      <c r="FX140" s="1"/>
      <c r="FY140" s="2"/>
      <c r="FZ140" s="1"/>
      <c r="GA140" s="1"/>
      <c r="GB140" s="1"/>
    </row>
    <row r="141" spans="1:259" x14ac:dyDescent="0.3">
      <c r="A141" s="72">
        <v>2019</v>
      </c>
      <c r="B141" s="73" t="s">
        <v>10</v>
      </c>
      <c r="C141" s="58">
        <v>525.47</v>
      </c>
      <c r="D141" s="13">
        <v>10869.334999999999</v>
      </c>
      <c r="E141" s="57">
        <f t="shared" si="450"/>
        <v>20684.977258454332</v>
      </c>
      <c r="F141" s="58">
        <v>0</v>
      </c>
      <c r="G141" s="13">
        <v>0</v>
      </c>
      <c r="H141" s="57">
        <v>0</v>
      </c>
      <c r="I141" s="58">
        <v>0</v>
      </c>
      <c r="J141" s="13">
        <v>0</v>
      </c>
      <c r="K141" s="57">
        <v>0</v>
      </c>
      <c r="L141" s="58">
        <v>0</v>
      </c>
      <c r="M141" s="13">
        <v>0</v>
      </c>
      <c r="N141" s="57">
        <v>0</v>
      </c>
      <c r="O141" s="58">
        <v>0</v>
      </c>
      <c r="P141" s="13">
        <v>0</v>
      </c>
      <c r="Q141" s="57">
        <v>0</v>
      </c>
      <c r="R141" s="58">
        <v>9.3834999999999997</v>
      </c>
      <c r="S141" s="13">
        <v>442.08300000000003</v>
      </c>
      <c r="T141" s="57">
        <f t="shared" si="451"/>
        <v>47112.804390685778</v>
      </c>
      <c r="U141" s="58">
        <v>12.01092</v>
      </c>
      <c r="V141" s="13">
        <v>1024.6659999999999</v>
      </c>
      <c r="W141" s="57">
        <f t="shared" si="452"/>
        <v>85311.200141204827</v>
      </c>
      <c r="X141" s="58">
        <v>0</v>
      </c>
      <c r="Y141" s="13">
        <v>0</v>
      </c>
      <c r="Z141" s="57">
        <v>0</v>
      </c>
      <c r="AA141" s="58">
        <v>0</v>
      </c>
      <c r="AB141" s="13">
        <v>0</v>
      </c>
      <c r="AC141" s="57">
        <v>0</v>
      </c>
      <c r="AD141" s="58">
        <v>0</v>
      </c>
      <c r="AE141" s="13">
        <v>0</v>
      </c>
      <c r="AF141" s="57">
        <f t="shared" si="453"/>
        <v>0</v>
      </c>
      <c r="AG141" s="58">
        <v>0</v>
      </c>
      <c r="AH141" s="13">
        <v>0</v>
      </c>
      <c r="AI141" s="57">
        <v>0</v>
      </c>
      <c r="AJ141" s="58">
        <v>2.7280000000000002</v>
      </c>
      <c r="AK141" s="13">
        <v>3.8079999999999998</v>
      </c>
      <c r="AL141" s="57">
        <f t="shared" si="454"/>
        <v>1395.8944281524925</v>
      </c>
      <c r="AM141" s="58">
        <v>0</v>
      </c>
      <c r="AN141" s="13">
        <v>0</v>
      </c>
      <c r="AO141" s="57">
        <v>0</v>
      </c>
      <c r="AP141" s="58">
        <v>0</v>
      </c>
      <c r="AQ141" s="13">
        <v>0</v>
      </c>
      <c r="AR141" s="57">
        <v>0</v>
      </c>
      <c r="AS141" s="58">
        <v>0.13600000000000001</v>
      </c>
      <c r="AT141" s="13">
        <v>4.7450000000000001</v>
      </c>
      <c r="AU141" s="57">
        <f t="shared" si="465"/>
        <v>34889.705882352944</v>
      </c>
      <c r="AV141" s="58">
        <v>0</v>
      </c>
      <c r="AW141" s="13">
        <v>0</v>
      </c>
      <c r="AX141" s="57">
        <v>0</v>
      </c>
      <c r="AY141" s="58">
        <v>0</v>
      </c>
      <c r="AZ141" s="13">
        <v>0</v>
      </c>
      <c r="BA141" s="57">
        <v>0</v>
      </c>
      <c r="BB141" s="58">
        <v>0</v>
      </c>
      <c r="BC141" s="13">
        <v>0</v>
      </c>
      <c r="BD141" s="57">
        <v>0</v>
      </c>
      <c r="BE141" s="58">
        <v>0</v>
      </c>
      <c r="BF141" s="13">
        <v>0</v>
      </c>
      <c r="BG141" s="57">
        <v>0</v>
      </c>
      <c r="BH141" s="58">
        <v>0</v>
      </c>
      <c r="BI141" s="13">
        <v>0</v>
      </c>
      <c r="BJ141" s="57">
        <f t="shared" si="455"/>
        <v>0</v>
      </c>
      <c r="BK141" s="58">
        <v>0</v>
      </c>
      <c r="BL141" s="13">
        <v>0</v>
      </c>
      <c r="BM141" s="57">
        <v>0</v>
      </c>
      <c r="BN141" s="58">
        <v>0</v>
      </c>
      <c r="BO141" s="13">
        <v>0</v>
      </c>
      <c r="BP141" s="57">
        <v>0</v>
      </c>
      <c r="BQ141" s="58">
        <v>0</v>
      </c>
      <c r="BR141" s="13">
        <v>0</v>
      </c>
      <c r="BS141" s="57">
        <f t="shared" si="456"/>
        <v>0</v>
      </c>
      <c r="BT141" s="58">
        <v>1E-3</v>
      </c>
      <c r="BU141" s="13">
        <v>8.2000000000000003E-2</v>
      </c>
      <c r="BV141" s="57">
        <f t="shared" ref="BV141" si="483">BU141/BT141*1000</f>
        <v>82000</v>
      </c>
      <c r="BW141" s="58">
        <v>0</v>
      </c>
      <c r="BX141" s="13">
        <v>0</v>
      </c>
      <c r="BY141" s="57">
        <v>0</v>
      </c>
      <c r="BZ141" s="58">
        <v>0</v>
      </c>
      <c r="CA141" s="13">
        <v>0</v>
      </c>
      <c r="CB141" s="57">
        <v>0</v>
      </c>
      <c r="CC141" s="58">
        <v>0</v>
      </c>
      <c r="CD141" s="13">
        <v>0</v>
      </c>
      <c r="CE141" s="57">
        <v>0</v>
      </c>
      <c r="CF141" s="58">
        <v>0</v>
      </c>
      <c r="CG141" s="13">
        <v>0</v>
      </c>
      <c r="CH141" s="57">
        <v>0</v>
      </c>
      <c r="CI141" s="58">
        <v>0</v>
      </c>
      <c r="CJ141" s="13">
        <v>0</v>
      </c>
      <c r="CK141" s="57">
        <v>0</v>
      </c>
      <c r="CL141" s="58">
        <v>0</v>
      </c>
      <c r="CM141" s="13">
        <v>0</v>
      </c>
      <c r="CN141" s="57">
        <v>0</v>
      </c>
      <c r="CO141" s="58">
        <v>0</v>
      </c>
      <c r="CP141" s="13">
        <v>0</v>
      </c>
      <c r="CQ141" s="57">
        <f t="shared" si="458"/>
        <v>0</v>
      </c>
      <c r="CR141" s="58">
        <v>0</v>
      </c>
      <c r="CS141" s="13">
        <v>0</v>
      </c>
      <c r="CT141" s="57">
        <v>0</v>
      </c>
      <c r="CU141" s="58"/>
      <c r="CV141" s="13"/>
      <c r="CW141" s="57"/>
      <c r="CX141" s="58">
        <v>0.26280000000000003</v>
      </c>
      <c r="CY141" s="13">
        <v>24.99</v>
      </c>
      <c r="CZ141" s="57">
        <f t="shared" si="459"/>
        <v>95091.324200913223</v>
      </c>
      <c r="DA141" s="58">
        <v>0</v>
      </c>
      <c r="DB141" s="13">
        <v>0</v>
      </c>
      <c r="DC141" s="57">
        <v>0</v>
      </c>
      <c r="DD141" s="58">
        <v>0</v>
      </c>
      <c r="DE141" s="13">
        <v>0</v>
      </c>
      <c r="DF141" s="57">
        <v>0</v>
      </c>
      <c r="DG141" s="58">
        <v>0</v>
      </c>
      <c r="DH141" s="13">
        <v>0</v>
      </c>
      <c r="DI141" s="57">
        <v>0</v>
      </c>
      <c r="DJ141" s="58">
        <v>0</v>
      </c>
      <c r="DK141" s="13">
        <v>0</v>
      </c>
      <c r="DL141" s="57">
        <v>0</v>
      </c>
      <c r="DM141" s="58">
        <v>0</v>
      </c>
      <c r="DN141" s="13">
        <v>0</v>
      </c>
      <c r="DO141" s="57">
        <v>0</v>
      </c>
      <c r="DP141" s="58">
        <v>0</v>
      </c>
      <c r="DQ141" s="13">
        <v>0</v>
      </c>
      <c r="DR141" s="57">
        <v>0</v>
      </c>
      <c r="DS141" s="58">
        <v>0</v>
      </c>
      <c r="DT141" s="13">
        <v>0</v>
      </c>
      <c r="DU141" s="57">
        <v>0</v>
      </c>
      <c r="DV141" s="58">
        <v>40</v>
      </c>
      <c r="DW141" s="13">
        <v>1437.7750000000001</v>
      </c>
      <c r="DX141" s="57">
        <f t="shared" si="462"/>
        <v>35944.375</v>
      </c>
      <c r="DY141" s="58">
        <v>0</v>
      </c>
      <c r="DZ141" s="13">
        <v>0</v>
      </c>
      <c r="EA141" s="57">
        <v>0</v>
      </c>
      <c r="EB141" s="58">
        <v>0</v>
      </c>
      <c r="EC141" s="13">
        <v>0</v>
      </c>
      <c r="ED141" s="57">
        <v>0</v>
      </c>
      <c r="EE141" s="58">
        <v>0</v>
      </c>
      <c r="EF141" s="13">
        <v>0</v>
      </c>
      <c r="EG141" s="57">
        <v>0</v>
      </c>
      <c r="EH141" s="11">
        <f t="shared" si="481"/>
        <v>589.99221999999997</v>
      </c>
      <c r="EI141" s="17">
        <f t="shared" si="482"/>
        <v>13807.484</v>
      </c>
      <c r="EJ141" s="6"/>
      <c r="EK141" s="9"/>
      <c r="EL141" s="6"/>
      <c r="EM141" s="6"/>
      <c r="EN141" s="6"/>
      <c r="EO141" s="9"/>
      <c r="EP141" s="6"/>
      <c r="EQ141" s="6"/>
      <c r="ER141" s="1"/>
      <c r="ES141" s="2"/>
      <c r="ET141" s="1"/>
      <c r="EU141" s="1"/>
      <c r="EV141" s="1"/>
      <c r="EW141" s="2"/>
      <c r="EX141" s="1"/>
      <c r="EY141" s="1"/>
      <c r="EZ141" s="1"/>
      <c r="FA141" s="2"/>
      <c r="FB141" s="1"/>
      <c r="FC141" s="1"/>
      <c r="FD141" s="1"/>
      <c r="FE141" s="2"/>
      <c r="FF141" s="1"/>
      <c r="FG141" s="1"/>
      <c r="FH141" s="1"/>
      <c r="FI141" s="2"/>
      <c r="FJ141" s="1"/>
      <c r="FK141" s="1"/>
      <c r="FL141" s="1"/>
      <c r="FM141" s="2"/>
      <c r="FN141" s="1"/>
      <c r="FO141" s="1"/>
      <c r="FP141" s="1"/>
      <c r="FQ141" s="2"/>
      <c r="FR141" s="1"/>
      <c r="FS141" s="1"/>
      <c r="FT141" s="1"/>
      <c r="FU141" s="2"/>
      <c r="FV141" s="1"/>
      <c r="FW141" s="1"/>
      <c r="FX141" s="1"/>
      <c r="FY141" s="2"/>
      <c r="FZ141" s="1"/>
      <c r="GA141" s="1"/>
      <c r="GB141" s="1"/>
    </row>
    <row r="142" spans="1:259" x14ac:dyDescent="0.3">
      <c r="A142" s="72">
        <v>2019</v>
      </c>
      <c r="B142" s="73" t="s">
        <v>11</v>
      </c>
      <c r="C142" s="58">
        <v>132.26</v>
      </c>
      <c r="D142" s="13">
        <v>2175.8310000000001</v>
      </c>
      <c r="E142" s="57">
        <f t="shared" si="450"/>
        <v>16451.164373204298</v>
      </c>
      <c r="F142" s="58">
        <v>0</v>
      </c>
      <c r="G142" s="13">
        <v>0</v>
      </c>
      <c r="H142" s="57">
        <v>0</v>
      </c>
      <c r="I142" s="58">
        <v>2.56</v>
      </c>
      <c r="J142" s="13">
        <v>475.03100000000001</v>
      </c>
      <c r="K142" s="57">
        <f t="shared" ref="K142:K146" si="484">J142/I142*1000</f>
        <v>185558.984375</v>
      </c>
      <c r="L142" s="58">
        <v>0</v>
      </c>
      <c r="M142" s="13">
        <v>0</v>
      </c>
      <c r="N142" s="57">
        <v>0</v>
      </c>
      <c r="O142" s="58">
        <v>0</v>
      </c>
      <c r="P142" s="13">
        <v>0</v>
      </c>
      <c r="Q142" s="57">
        <v>0</v>
      </c>
      <c r="R142" s="58">
        <v>15.557</v>
      </c>
      <c r="S142" s="13">
        <v>344.43099999999998</v>
      </c>
      <c r="T142" s="57">
        <f t="shared" si="451"/>
        <v>22139.937005849453</v>
      </c>
      <c r="U142" s="58">
        <v>0</v>
      </c>
      <c r="V142" s="13">
        <v>0</v>
      </c>
      <c r="W142" s="57">
        <v>0</v>
      </c>
      <c r="X142" s="58">
        <v>0</v>
      </c>
      <c r="Y142" s="13">
        <v>0</v>
      </c>
      <c r="Z142" s="57">
        <v>0</v>
      </c>
      <c r="AA142" s="58">
        <v>0</v>
      </c>
      <c r="AB142" s="13">
        <v>0</v>
      </c>
      <c r="AC142" s="57">
        <v>0</v>
      </c>
      <c r="AD142" s="58">
        <v>0</v>
      </c>
      <c r="AE142" s="13">
        <v>0</v>
      </c>
      <c r="AF142" s="57">
        <f t="shared" si="453"/>
        <v>0</v>
      </c>
      <c r="AG142" s="58">
        <v>9.373999999999999E-2</v>
      </c>
      <c r="AH142" s="13">
        <v>14.016999999999999</v>
      </c>
      <c r="AI142" s="57">
        <f t="shared" ref="AI142:AI145" si="485">AH142/AG142*1000</f>
        <v>149530.61659910393</v>
      </c>
      <c r="AJ142" s="58">
        <v>0.85</v>
      </c>
      <c r="AK142" s="13">
        <v>0.93</v>
      </c>
      <c r="AL142" s="57">
        <f t="shared" si="454"/>
        <v>1094.1176470588236</v>
      </c>
      <c r="AM142" s="58">
        <v>0</v>
      </c>
      <c r="AN142" s="13">
        <v>0</v>
      </c>
      <c r="AO142" s="57">
        <v>0</v>
      </c>
      <c r="AP142" s="58">
        <v>0</v>
      </c>
      <c r="AQ142" s="13">
        <v>0</v>
      </c>
      <c r="AR142" s="57">
        <v>0</v>
      </c>
      <c r="AS142" s="58">
        <v>0</v>
      </c>
      <c r="AT142" s="13">
        <v>0</v>
      </c>
      <c r="AU142" s="57">
        <v>0</v>
      </c>
      <c r="AV142" s="58">
        <v>0</v>
      </c>
      <c r="AW142" s="13">
        <v>0</v>
      </c>
      <c r="AX142" s="57">
        <v>0</v>
      </c>
      <c r="AY142" s="58">
        <v>0</v>
      </c>
      <c r="AZ142" s="13">
        <v>0</v>
      </c>
      <c r="BA142" s="57">
        <v>0</v>
      </c>
      <c r="BB142" s="58">
        <v>0</v>
      </c>
      <c r="BC142" s="13">
        <v>0</v>
      </c>
      <c r="BD142" s="57">
        <v>0</v>
      </c>
      <c r="BE142" s="58">
        <v>0</v>
      </c>
      <c r="BF142" s="13">
        <v>0</v>
      </c>
      <c r="BG142" s="57">
        <v>0</v>
      </c>
      <c r="BH142" s="58">
        <v>0</v>
      </c>
      <c r="BI142" s="13">
        <v>0</v>
      </c>
      <c r="BJ142" s="57">
        <f t="shared" si="455"/>
        <v>0</v>
      </c>
      <c r="BK142" s="58">
        <v>0</v>
      </c>
      <c r="BL142" s="13">
        <v>0</v>
      </c>
      <c r="BM142" s="57">
        <v>0</v>
      </c>
      <c r="BN142" s="58">
        <v>0</v>
      </c>
      <c r="BO142" s="13">
        <v>0</v>
      </c>
      <c r="BP142" s="57">
        <v>0</v>
      </c>
      <c r="BQ142" s="58">
        <v>0</v>
      </c>
      <c r="BR142" s="13">
        <v>0</v>
      </c>
      <c r="BS142" s="57">
        <f t="shared" si="456"/>
        <v>0</v>
      </c>
      <c r="BT142" s="58">
        <v>0</v>
      </c>
      <c r="BU142" s="13">
        <v>0</v>
      </c>
      <c r="BV142" s="57">
        <v>0</v>
      </c>
      <c r="BW142" s="58">
        <v>0</v>
      </c>
      <c r="BX142" s="13">
        <v>0</v>
      </c>
      <c r="BY142" s="57">
        <v>0</v>
      </c>
      <c r="BZ142" s="58">
        <v>0.59499999999999997</v>
      </c>
      <c r="CA142" s="13">
        <v>1.6120000000000001</v>
      </c>
      <c r="CB142" s="57">
        <f t="shared" si="457"/>
        <v>2709.2436974789916</v>
      </c>
      <c r="CC142" s="58">
        <v>0</v>
      </c>
      <c r="CD142" s="13">
        <v>0</v>
      </c>
      <c r="CE142" s="57">
        <v>0</v>
      </c>
      <c r="CF142" s="58">
        <v>1.2E-2</v>
      </c>
      <c r="CG142" s="13">
        <v>0.78200000000000003</v>
      </c>
      <c r="CH142" s="57">
        <f t="shared" ref="CH142" si="486">CG142/CF142*1000</f>
        <v>65166.666666666672</v>
      </c>
      <c r="CI142" s="58">
        <v>0</v>
      </c>
      <c r="CJ142" s="13">
        <v>0</v>
      </c>
      <c r="CK142" s="57">
        <v>0</v>
      </c>
      <c r="CL142" s="58">
        <v>0</v>
      </c>
      <c r="CM142" s="13">
        <v>0</v>
      </c>
      <c r="CN142" s="57">
        <v>0</v>
      </c>
      <c r="CO142" s="58">
        <v>0</v>
      </c>
      <c r="CP142" s="13">
        <v>0</v>
      </c>
      <c r="CQ142" s="57">
        <f t="shared" si="458"/>
        <v>0</v>
      </c>
      <c r="CR142" s="58">
        <v>0</v>
      </c>
      <c r="CS142" s="13">
        <v>0</v>
      </c>
      <c r="CT142" s="57">
        <v>0</v>
      </c>
      <c r="CU142" s="58"/>
      <c r="CV142" s="13"/>
      <c r="CW142" s="57"/>
      <c r="CX142" s="58">
        <v>0</v>
      </c>
      <c r="CY142" s="13">
        <v>0</v>
      </c>
      <c r="CZ142" s="57">
        <v>0</v>
      </c>
      <c r="DA142" s="58">
        <v>0</v>
      </c>
      <c r="DB142" s="13">
        <v>0</v>
      </c>
      <c r="DC142" s="57">
        <v>0</v>
      </c>
      <c r="DD142" s="58">
        <v>0</v>
      </c>
      <c r="DE142" s="13">
        <v>0</v>
      </c>
      <c r="DF142" s="57">
        <v>0</v>
      </c>
      <c r="DG142" s="58">
        <v>0</v>
      </c>
      <c r="DH142" s="13">
        <v>0</v>
      </c>
      <c r="DI142" s="57">
        <v>0</v>
      </c>
      <c r="DJ142" s="58">
        <v>0</v>
      </c>
      <c r="DK142" s="13">
        <v>0</v>
      </c>
      <c r="DL142" s="57">
        <v>0</v>
      </c>
      <c r="DM142" s="58">
        <v>0</v>
      </c>
      <c r="DN142" s="13">
        <v>0</v>
      </c>
      <c r="DO142" s="57">
        <v>0</v>
      </c>
      <c r="DP142" s="58">
        <v>0</v>
      </c>
      <c r="DQ142" s="13">
        <v>0</v>
      </c>
      <c r="DR142" s="57">
        <v>0</v>
      </c>
      <c r="DS142" s="58">
        <v>0</v>
      </c>
      <c r="DT142" s="13">
        <v>0</v>
      </c>
      <c r="DU142" s="57">
        <v>0</v>
      </c>
      <c r="DV142" s="58">
        <v>36</v>
      </c>
      <c r="DW142" s="13">
        <v>1346.9839999999999</v>
      </c>
      <c r="DX142" s="57">
        <f t="shared" si="462"/>
        <v>37416.222222222219</v>
      </c>
      <c r="DY142" s="58">
        <v>0</v>
      </c>
      <c r="DZ142" s="13">
        <v>0</v>
      </c>
      <c r="EA142" s="57">
        <v>0</v>
      </c>
      <c r="EB142" s="58">
        <v>0</v>
      </c>
      <c r="EC142" s="13">
        <v>0</v>
      </c>
      <c r="ED142" s="57">
        <v>0</v>
      </c>
      <c r="EE142" s="58">
        <v>0</v>
      </c>
      <c r="EF142" s="13">
        <v>0</v>
      </c>
      <c r="EG142" s="57">
        <v>0</v>
      </c>
      <c r="EH142" s="11">
        <f t="shared" si="481"/>
        <v>187.92773999999997</v>
      </c>
      <c r="EI142" s="17">
        <f t="shared" si="482"/>
        <v>4359.6180000000004</v>
      </c>
      <c r="EJ142" s="6"/>
      <c r="EK142" s="9"/>
      <c r="EL142" s="6"/>
      <c r="EM142" s="6"/>
      <c r="EN142" s="6"/>
      <c r="EO142" s="9"/>
      <c r="EP142" s="6"/>
      <c r="EQ142" s="6"/>
      <c r="ER142" s="1"/>
      <c r="ES142" s="2"/>
      <c r="ET142" s="1"/>
      <c r="EU142" s="1"/>
      <c r="EV142" s="1"/>
      <c r="EW142" s="2"/>
      <c r="EX142" s="1"/>
      <c r="EY142" s="1"/>
      <c r="EZ142" s="1"/>
      <c r="FA142" s="2"/>
      <c r="FB142" s="1"/>
      <c r="FC142" s="1"/>
      <c r="FD142" s="1"/>
      <c r="FE142" s="2"/>
      <c r="FF142" s="1"/>
      <c r="FG142" s="1"/>
      <c r="FH142" s="1"/>
      <c r="FI142" s="2"/>
      <c r="FJ142" s="1"/>
      <c r="FK142" s="1"/>
      <c r="FL142" s="1"/>
      <c r="FM142" s="2"/>
      <c r="FN142" s="1"/>
      <c r="FO142" s="1"/>
      <c r="FP142" s="1"/>
      <c r="FQ142" s="2"/>
      <c r="FR142" s="1"/>
      <c r="FS142" s="1"/>
      <c r="FT142" s="1"/>
      <c r="FU142" s="2"/>
      <c r="FV142" s="1"/>
      <c r="FW142" s="1"/>
      <c r="FX142" s="1"/>
      <c r="FY142" s="2"/>
      <c r="FZ142" s="1"/>
      <c r="GA142" s="1"/>
      <c r="GB142" s="1"/>
    </row>
    <row r="143" spans="1:259" x14ac:dyDescent="0.3">
      <c r="A143" s="72">
        <v>2019</v>
      </c>
      <c r="B143" s="73" t="s">
        <v>12</v>
      </c>
      <c r="C143" s="58">
        <v>310.8</v>
      </c>
      <c r="D143" s="13">
        <v>6467.6109999999999</v>
      </c>
      <c r="E143" s="57">
        <f t="shared" si="450"/>
        <v>20809.559202059201</v>
      </c>
      <c r="F143" s="58">
        <v>0</v>
      </c>
      <c r="G143" s="13">
        <v>0</v>
      </c>
      <c r="H143" s="57">
        <v>0</v>
      </c>
      <c r="I143" s="58">
        <v>0</v>
      </c>
      <c r="J143" s="13">
        <v>0</v>
      </c>
      <c r="K143" s="57">
        <v>0</v>
      </c>
      <c r="L143" s="58">
        <v>0</v>
      </c>
      <c r="M143" s="13">
        <v>0</v>
      </c>
      <c r="N143" s="57">
        <v>0</v>
      </c>
      <c r="O143" s="58">
        <v>0</v>
      </c>
      <c r="P143" s="13">
        <v>0</v>
      </c>
      <c r="Q143" s="57">
        <v>0</v>
      </c>
      <c r="R143" s="58">
        <v>8.3856000000000002</v>
      </c>
      <c r="S143" s="13">
        <v>422.07299999999998</v>
      </c>
      <c r="T143" s="57">
        <f t="shared" si="451"/>
        <v>50333.070978820833</v>
      </c>
      <c r="U143" s="58">
        <v>9.2737900000000018</v>
      </c>
      <c r="V143" s="13">
        <v>749.85400000000004</v>
      </c>
      <c r="W143" s="57">
        <f t="shared" si="452"/>
        <v>80857.34095768827</v>
      </c>
      <c r="X143" s="58">
        <v>0</v>
      </c>
      <c r="Y143" s="13">
        <v>0</v>
      </c>
      <c r="Z143" s="57">
        <v>0</v>
      </c>
      <c r="AA143" s="58">
        <v>0</v>
      </c>
      <c r="AB143" s="13">
        <v>0</v>
      </c>
      <c r="AC143" s="57">
        <v>0</v>
      </c>
      <c r="AD143" s="58">
        <v>0</v>
      </c>
      <c r="AE143" s="13">
        <v>0</v>
      </c>
      <c r="AF143" s="57">
        <f t="shared" si="453"/>
        <v>0</v>
      </c>
      <c r="AG143" s="58">
        <v>0</v>
      </c>
      <c r="AH143" s="13">
        <v>0</v>
      </c>
      <c r="AI143" s="57">
        <v>0</v>
      </c>
      <c r="AJ143" s="58">
        <v>3.1349999999999998</v>
      </c>
      <c r="AK143" s="13">
        <v>7.9130000000000003</v>
      </c>
      <c r="AL143" s="57">
        <f t="shared" si="454"/>
        <v>2524.082934609251</v>
      </c>
      <c r="AM143" s="58">
        <v>0</v>
      </c>
      <c r="AN143" s="13">
        <v>0</v>
      </c>
      <c r="AO143" s="57">
        <v>0</v>
      </c>
      <c r="AP143" s="58">
        <v>0</v>
      </c>
      <c r="AQ143" s="13">
        <v>0</v>
      </c>
      <c r="AR143" s="57">
        <v>0</v>
      </c>
      <c r="AS143" s="58">
        <v>0.4</v>
      </c>
      <c r="AT143" s="13">
        <v>13.426</v>
      </c>
      <c r="AU143" s="57">
        <f t="shared" si="465"/>
        <v>33565</v>
      </c>
      <c r="AV143" s="58">
        <v>0</v>
      </c>
      <c r="AW143" s="13">
        <v>0</v>
      </c>
      <c r="AX143" s="57">
        <v>0</v>
      </c>
      <c r="AY143" s="58">
        <v>0</v>
      </c>
      <c r="AZ143" s="13">
        <v>0</v>
      </c>
      <c r="BA143" s="57">
        <v>0</v>
      </c>
      <c r="BB143" s="58">
        <v>0</v>
      </c>
      <c r="BC143" s="13">
        <v>0</v>
      </c>
      <c r="BD143" s="57">
        <v>0</v>
      </c>
      <c r="BE143" s="58">
        <v>0</v>
      </c>
      <c r="BF143" s="13">
        <v>0</v>
      </c>
      <c r="BG143" s="57">
        <v>0</v>
      </c>
      <c r="BH143" s="58">
        <v>0</v>
      </c>
      <c r="BI143" s="13">
        <v>0</v>
      </c>
      <c r="BJ143" s="57">
        <f t="shared" si="455"/>
        <v>0</v>
      </c>
      <c r="BK143" s="58">
        <v>0</v>
      </c>
      <c r="BL143" s="13">
        <v>0</v>
      </c>
      <c r="BM143" s="57">
        <v>0</v>
      </c>
      <c r="BN143" s="58">
        <v>0</v>
      </c>
      <c r="BO143" s="13">
        <v>0</v>
      </c>
      <c r="BP143" s="57">
        <v>0</v>
      </c>
      <c r="BQ143" s="58">
        <v>0</v>
      </c>
      <c r="BR143" s="13">
        <v>0</v>
      </c>
      <c r="BS143" s="57">
        <f t="shared" si="456"/>
        <v>0</v>
      </c>
      <c r="BT143" s="58">
        <v>0</v>
      </c>
      <c r="BU143" s="13">
        <v>0</v>
      </c>
      <c r="BV143" s="57">
        <v>0</v>
      </c>
      <c r="BW143" s="58">
        <v>0</v>
      </c>
      <c r="BX143" s="13">
        <v>0</v>
      </c>
      <c r="BY143" s="57">
        <v>0</v>
      </c>
      <c r="BZ143" s="58">
        <v>0</v>
      </c>
      <c r="CA143" s="13">
        <v>0</v>
      </c>
      <c r="CB143" s="57">
        <v>0</v>
      </c>
      <c r="CC143" s="58">
        <v>0</v>
      </c>
      <c r="CD143" s="13">
        <v>0</v>
      </c>
      <c r="CE143" s="57">
        <v>0</v>
      </c>
      <c r="CF143" s="58">
        <v>0</v>
      </c>
      <c r="CG143" s="13">
        <v>0</v>
      </c>
      <c r="CH143" s="57">
        <v>0</v>
      </c>
      <c r="CI143" s="58">
        <v>0</v>
      </c>
      <c r="CJ143" s="13">
        <v>0</v>
      </c>
      <c r="CK143" s="57">
        <v>0</v>
      </c>
      <c r="CL143" s="58">
        <v>0</v>
      </c>
      <c r="CM143" s="13">
        <v>0</v>
      </c>
      <c r="CN143" s="57">
        <v>0</v>
      </c>
      <c r="CO143" s="58">
        <v>0</v>
      </c>
      <c r="CP143" s="13">
        <v>0</v>
      </c>
      <c r="CQ143" s="57">
        <f t="shared" si="458"/>
        <v>0</v>
      </c>
      <c r="CR143" s="58">
        <v>0</v>
      </c>
      <c r="CS143" s="13">
        <v>0</v>
      </c>
      <c r="CT143" s="57">
        <v>0</v>
      </c>
      <c r="CU143" s="58"/>
      <c r="CV143" s="13"/>
      <c r="CW143" s="57"/>
      <c r="CX143" s="58">
        <v>0.72801000000000005</v>
      </c>
      <c r="CY143" s="13">
        <v>62.743000000000002</v>
      </c>
      <c r="CZ143" s="57">
        <f t="shared" si="459"/>
        <v>86184.255710773199</v>
      </c>
      <c r="DA143" s="58">
        <v>0</v>
      </c>
      <c r="DB143" s="13">
        <v>0</v>
      </c>
      <c r="DC143" s="57">
        <v>0</v>
      </c>
      <c r="DD143" s="58">
        <v>0</v>
      </c>
      <c r="DE143" s="13">
        <v>0</v>
      </c>
      <c r="DF143" s="57">
        <v>0</v>
      </c>
      <c r="DG143" s="58">
        <v>0</v>
      </c>
      <c r="DH143" s="13">
        <v>0</v>
      </c>
      <c r="DI143" s="57">
        <v>0</v>
      </c>
      <c r="DJ143" s="58">
        <v>0</v>
      </c>
      <c r="DK143" s="13">
        <v>0</v>
      </c>
      <c r="DL143" s="57">
        <v>0</v>
      </c>
      <c r="DM143" s="58">
        <v>0</v>
      </c>
      <c r="DN143" s="13">
        <v>0</v>
      </c>
      <c r="DO143" s="57">
        <v>0</v>
      </c>
      <c r="DP143" s="58">
        <v>0</v>
      </c>
      <c r="DQ143" s="13">
        <v>0</v>
      </c>
      <c r="DR143" s="57">
        <v>0</v>
      </c>
      <c r="DS143" s="58">
        <v>2E-3</v>
      </c>
      <c r="DT143" s="13">
        <v>3.6999999999999998E-2</v>
      </c>
      <c r="DU143" s="57">
        <f t="shared" si="461"/>
        <v>18500</v>
      </c>
      <c r="DV143" s="58">
        <v>20</v>
      </c>
      <c r="DW143" s="13">
        <v>700.67</v>
      </c>
      <c r="DX143" s="57">
        <f t="shared" si="462"/>
        <v>35033.5</v>
      </c>
      <c r="DY143" s="58">
        <v>0</v>
      </c>
      <c r="DZ143" s="13">
        <v>0</v>
      </c>
      <c r="EA143" s="57">
        <v>0</v>
      </c>
      <c r="EB143" s="58">
        <v>0</v>
      </c>
      <c r="EC143" s="13">
        <v>0</v>
      </c>
      <c r="ED143" s="57">
        <v>0</v>
      </c>
      <c r="EE143" s="58">
        <v>0</v>
      </c>
      <c r="EF143" s="13">
        <v>0</v>
      </c>
      <c r="EG143" s="57">
        <v>0</v>
      </c>
      <c r="EH143" s="11">
        <f t="shared" si="481"/>
        <v>352.7244</v>
      </c>
      <c r="EI143" s="17">
        <f t="shared" si="482"/>
        <v>8424.3270000000011</v>
      </c>
      <c r="EJ143" s="6"/>
      <c r="EK143" s="9"/>
      <c r="EL143" s="6"/>
      <c r="EM143" s="6"/>
      <c r="EN143" s="6"/>
      <c r="EO143" s="9"/>
      <c r="EP143" s="6"/>
      <c r="EQ143" s="6"/>
      <c r="ER143" s="1"/>
      <c r="ES143" s="2"/>
      <c r="ET143" s="1"/>
      <c r="EU143" s="1"/>
      <c r="EV143" s="1"/>
      <c r="EW143" s="2"/>
      <c r="EX143" s="1"/>
      <c r="EY143" s="1"/>
      <c r="EZ143" s="1"/>
      <c r="FA143" s="2"/>
      <c r="FB143" s="1"/>
      <c r="FC143" s="1"/>
      <c r="FD143" s="1"/>
      <c r="FE143" s="2"/>
      <c r="FF143" s="1"/>
      <c r="FG143" s="1"/>
      <c r="FH143" s="1"/>
      <c r="FI143" s="2"/>
      <c r="FJ143" s="1"/>
      <c r="FK143" s="1"/>
      <c r="FL143" s="1"/>
      <c r="FM143" s="2"/>
      <c r="FN143" s="1"/>
      <c r="FO143" s="1"/>
      <c r="FP143" s="1"/>
      <c r="FQ143" s="2"/>
      <c r="FR143" s="1"/>
      <c r="FS143" s="1"/>
      <c r="FT143" s="1"/>
      <c r="FU143" s="2"/>
      <c r="FV143" s="1"/>
      <c r="FW143" s="1"/>
      <c r="FX143" s="1"/>
      <c r="FY143" s="2"/>
      <c r="FZ143" s="1"/>
      <c r="GA143" s="1"/>
      <c r="GB143" s="1"/>
    </row>
    <row r="144" spans="1:259" x14ac:dyDescent="0.3">
      <c r="A144" s="72">
        <v>2019</v>
      </c>
      <c r="B144" s="73" t="s">
        <v>13</v>
      </c>
      <c r="C144" s="58">
        <v>471.4</v>
      </c>
      <c r="D144" s="13">
        <v>10358.695</v>
      </c>
      <c r="E144" s="57">
        <f t="shared" si="450"/>
        <v>21974.32117098006</v>
      </c>
      <c r="F144" s="58">
        <v>0.06</v>
      </c>
      <c r="G144" s="13">
        <v>50.604999999999997</v>
      </c>
      <c r="H144" s="57">
        <f t="shared" ref="H144:H146" si="487">G144/F144*1000</f>
        <v>843416.66666666663</v>
      </c>
      <c r="I144" s="58">
        <v>0</v>
      </c>
      <c r="J144" s="13">
        <v>0</v>
      </c>
      <c r="K144" s="57">
        <v>0</v>
      </c>
      <c r="L144" s="58">
        <v>0</v>
      </c>
      <c r="M144" s="13">
        <v>0</v>
      </c>
      <c r="N144" s="57">
        <v>0</v>
      </c>
      <c r="O144" s="58">
        <v>1.8</v>
      </c>
      <c r="P144" s="13">
        <v>20.443999999999999</v>
      </c>
      <c r="Q144" s="57">
        <f t="shared" ref="Q144" si="488">P144/O144*1000</f>
        <v>11357.777777777777</v>
      </c>
      <c r="R144" s="58">
        <v>9.5827999999999989</v>
      </c>
      <c r="S144" s="13">
        <v>222.41399999999999</v>
      </c>
      <c r="T144" s="57">
        <f t="shared" si="451"/>
        <v>23209.709062069542</v>
      </c>
      <c r="U144" s="58">
        <v>7.4527999999999999</v>
      </c>
      <c r="V144" s="13">
        <v>680.42</v>
      </c>
      <c r="W144" s="57">
        <f t="shared" si="452"/>
        <v>91297.230571060543</v>
      </c>
      <c r="X144" s="58">
        <v>0</v>
      </c>
      <c r="Y144" s="13">
        <v>0</v>
      </c>
      <c r="Z144" s="57">
        <v>0</v>
      </c>
      <c r="AA144" s="58">
        <v>0</v>
      </c>
      <c r="AB144" s="13">
        <v>0</v>
      </c>
      <c r="AC144" s="57">
        <v>0</v>
      </c>
      <c r="AD144" s="58">
        <v>0</v>
      </c>
      <c r="AE144" s="13">
        <v>0</v>
      </c>
      <c r="AF144" s="57">
        <f t="shared" si="453"/>
        <v>0</v>
      </c>
      <c r="AG144" s="58">
        <v>0</v>
      </c>
      <c r="AH144" s="13">
        <v>0</v>
      </c>
      <c r="AI144" s="57">
        <v>0</v>
      </c>
      <c r="AJ144" s="58">
        <v>1.909</v>
      </c>
      <c r="AK144" s="13">
        <v>4.2629999999999999</v>
      </c>
      <c r="AL144" s="57">
        <f t="shared" si="454"/>
        <v>2233.1063383970668</v>
      </c>
      <c r="AM144" s="58">
        <v>0</v>
      </c>
      <c r="AN144" s="13">
        <v>0</v>
      </c>
      <c r="AO144" s="57">
        <v>0</v>
      </c>
      <c r="AP144" s="58">
        <v>0</v>
      </c>
      <c r="AQ144" s="13">
        <v>0</v>
      </c>
      <c r="AR144" s="57">
        <v>0</v>
      </c>
      <c r="AS144" s="58">
        <v>9.6000000000000002E-2</v>
      </c>
      <c r="AT144" s="13">
        <v>4.7290000000000001</v>
      </c>
      <c r="AU144" s="57">
        <f t="shared" si="465"/>
        <v>49260.416666666664</v>
      </c>
      <c r="AV144" s="58">
        <v>0</v>
      </c>
      <c r="AW144" s="13">
        <v>0</v>
      </c>
      <c r="AX144" s="57">
        <v>0</v>
      </c>
      <c r="AY144" s="58">
        <v>0</v>
      </c>
      <c r="AZ144" s="13">
        <v>0</v>
      </c>
      <c r="BA144" s="57">
        <v>0</v>
      </c>
      <c r="BB144" s="58">
        <v>0</v>
      </c>
      <c r="BC144" s="13">
        <v>0</v>
      </c>
      <c r="BD144" s="57">
        <v>0</v>
      </c>
      <c r="BE144" s="58">
        <v>0</v>
      </c>
      <c r="BF144" s="13">
        <v>0</v>
      </c>
      <c r="BG144" s="57">
        <v>0</v>
      </c>
      <c r="BH144" s="58">
        <v>0</v>
      </c>
      <c r="BI144" s="13">
        <v>0</v>
      </c>
      <c r="BJ144" s="57">
        <f t="shared" si="455"/>
        <v>0</v>
      </c>
      <c r="BK144" s="58">
        <v>0</v>
      </c>
      <c r="BL144" s="13">
        <v>0</v>
      </c>
      <c r="BM144" s="57">
        <v>0</v>
      </c>
      <c r="BN144" s="58">
        <v>0</v>
      </c>
      <c r="BO144" s="13">
        <v>0</v>
      </c>
      <c r="BP144" s="57">
        <v>0</v>
      </c>
      <c r="BQ144" s="58">
        <v>0</v>
      </c>
      <c r="BR144" s="13">
        <v>0</v>
      </c>
      <c r="BS144" s="57">
        <f t="shared" si="456"/>
        <v>0</v>
      </c>
      <c r="BT144" s="58">
        <v>0</v>
      </c>
      <c r="BU144" s="13">
        <v>0</v>
      </c>
      <c r="BV144" s="57">
        <v>0</v>
      </c>
      <c r="BW144" s="58">
        <v>0</v>
      </c>
      <c r="BX144" s="13">
        <v>0</v>
      </c>
      <c r="BY144" s="57">
        <v>0</v>
      </c>
      <c r="BZ144" s="58">
        <v>1.2</v>
      </c>
      <c r="CA144" s="13">
        <v>1.377</v>
      </c>
      <c r="CB144" s="57">
        <f t="shared" si="457"/>
        <v>1147.5</v>
      </c>
      <c r="CC144" s="58">
        <v>0</v>
      </c>
      <c r="CD144" s="13">
        <v>0</v>
      </c>
      <c r="CE144" s="57">
        <v>0</v>
      </c>
      <c r="CF144" s="58">
        <v>0</v>
      </c>
      <c r="CG144" s="13">
        <v>0</v>
      </c>
      <c r="CH144" s="57">
        <v>0</v>
      </c>
      <c r="CI144" s="58">
        <v>0</v>
      </c>
      <c r="CJ144" s="13">
        <v>0</v>
      </c>
      <c r="CK144" s="57">
        <v>0</v>
      </c>
      <c r="CL144" s="58">
        <v>0</v>
      </c>
      <c r="CM144" s="13">
        <v>0</v>
      </c>
      <c r="CN144" s="57">
        <v>0</v>
      </c>
      <c r="CO144" s="58">
        <v>0</v>
      </c>
      <c r="CP144" s="13">
        <v>0</v>
      </c>
      <c r="CQ144" s="57">
        <f t="shared" si="458"/>
        <v>0</v>
      </c>
      <c r="CR144" s="58">
        <v>0</v>
      </c>
      <c r="CS144" s="13">
        <v>0</v>
      </c>
      <c r="CT144" s="57">
        <v>0</v>
      </c>
      <c r="CU144" s="58"/>
      <c r="CV144" s="13"/>
      <c r="CW144" s="57"/>
      <c r="CX144" s="58">
        <v>0</v>
      </c>
      <c r="CY144" s="13">
        <v>0</v>
      </c>
      <c r="CZ144" s="57">
        <v>0</v>
      </c>
      <c r="DA144" s="58">
        <v>0</v>
      </c>
      <c r="DB144" s="13">
        <v>0</v>
      </c>
      <c r="DC144" s="57">
        <v>0</v>
      </c>
      <c r="DD144" s="58">
        <v>0</v>
      </c>
      <c r="DE144" s="13">
        <v>0</v>
      </c>
      <c r="DF144" s="57">
        <v>0</v>
      </c>
      <c r="DG144" s="58">
        <v>0</v>
      </c>
      <c r="DH144" s="13">
        <v>0</v>
      </c>
      <c r="DI144" s="57">
        <v>0</v>
      </c>
      <c r="DJ144" s="58">
        <v>0</v>
      </c>
      <c r="DK144" s="13">
        <v>0</v>
      </c>
      <c r="DL144" s="57">
        <v>0</v>
      </c>
      <c r="DM144" s="58">
        <v>0</v>
      </c>
      <c r="DN144" s="13">
        <v>0</v>
      </c>
      <c r="DO144" s="57">
        <v>0</v>
      </c>
      <c r="DP144" s="58">
        <v>0</v>
      </c>
      <c r="DQ144" s="13">
        <v>0</v>
      </c>
      <c r="DR144" s="57">
        <v>0</v>
      </c>
      <c r="DS144" s="58">
        <v>0</v>
      </c>
      <c r="DT144" s="13">
        <v>0</v>
      </c>
      <c r="DU144" s="57">
        <v>0</v>
      </c>
      <c r="DV144" s="58">
        <v>0</v>
      </c>
      <c r="DW144" s="13">
        <v>0</v>
      </c>
      <c r="DX144" s="57">
        <v>0</v>
      </c>
      <c r="DY144" s="58">
        <v>0</v>
      </c>
      <c r="DZ144" s="13">
        <v>0</v>
      </c>
      <c r="EA144" s="57">
        <v>0</v>
      </c>
      <c r="EB144" s="58">
        <v>1.996</v>
      </c>
      <c r="EC144" s="13">
        <v>212.34399999999999</v>
      </c>
      <c r="ED144" s="57">
        <f t="shared" si="479"/>
        <v>106384.76953907814</v>
      </c>
      <c r="EE144" s="58">
        <v>0</v>
      </c>
      <c r="EF144" s="13">
        <v>0</v>
      </c>
      <c r="EG144" s="57">
        <v>0</v>
      </c>
      <c r="EH144" s="11">
        <f t="shared" si="481"/>
        <v>495.4966</v>
      </c>
      <c r="EI144" s="17">
        <f t="shared" si="482"/>
        <v>11555.290999999999</v>
      </c>
      <c r="EJ144" s="6"/>
      <c r="EK144" s="9"/>
      <c r="EL144" s="6"/>
      <c r="EM144" s="6"/>
      <c r="EN144" s="6"/>
      <c r="EO144" s="9"/>
      <c r="EP144" s="6"/>
      <c r="EQ144" s="6"/>
      <c r="ER144" s="1"/>
      <c r="ES144" s="2"/>
      <c r="ET144" s="1"/>
      <c r="EU144" s="1"/>
      <c r="EV144" s="1"/>
      <c r="EW144" s="2"/>
      <c r="EX144" s="1"/>
      <c r="EY144" s="1"/>
      <c r="EZ144" s="1"/>
      <c r="FA144" s="2"/>
      <c r="FB144" s="1"/>
      <c r="FC144" s="1"/>
      <c r="FD144" s="1"/>
      <c r="FE144" s="2"/>
      <c r="FF144" s="1"/>
      <c r="FG144" s="1"/>
      <c r="FH144" s="1"/>
      <c r="FI144" s="2"/>
      <c r="FJ144" s="1"/>
      <c r="FK144" s="1"/>
      <c r="FL144" s="1"/>
      <c r="FM144" s="2"/>
      <c r="FN144" s="1"/>
      <c r="FO144" s="1"/>
      <c r="FP144" s="1"/>
      <c r="FQ144" s="2"/>
      <c r="FR144" s="1"/>
      <c r="FS144" s="1"/>
      <c r="FT144" s="1"/>
      <c r="FU144" s="2"/>
      <c r="FV144" s="1"/>
      <c r="FW144" s="1"/>
      <c r="FX144" s="1"/>
      <c r="FY144" s="2"/>
      <c r="FZ144" s="1"/>
      <c r="GA144" s="1"/>
      <c r="GB144" s="1"/>
    </row>
    <row r="145" spans="1:259" x14ac:dyDescent="0.3">
      <c r="A145" s="72">
        <v>2019</v>
      </c>
      <c r="B145" s="73" t="s">
        <v>14</v>
      </c>
      <c r="C145" s="58">
        <v>281.863</v>
      </c>
      <c r="D145" s="13">
        <v>6987.0439999999999</v>
      </c>
      <c r="E145" s="57">
        <f t="shared" si="450"/>
        <v>24788.794556220575</v>
      </c>
      <c r="F145" s="58">
        <v>0</v>
      </c>
      <c r="G145" s="13">
        <v>0</v>
      </c>
      <c r="H145" s="57">
        <v>0</v>
      </c>
      <c r="I145" s="58">
        <v>0</v>
      </c>
      <c r="J145" s="13">
        <v>0</v>
      </c>
      <c r="K145" s="57">
        <v>0</v>
      </c>
      <c r="L145" s="58">
        <v>0</v>
      </c>
      <c r="M145" s="13">
        <v>0</v>
      </c>
      <c r="N145" s="57">
        <v>0</v>
      </c>
      <c r="O145" s="58">
        <v>0</v>
      </c>
      <c r="P145" s="13">
        <v>0</v>
      </c>
      <c r="Q145" s="57">
        <v>0</v>
      </c>
      <c r="R145" s="58">
        <v>19.739999999999998</v>
      </c>
      <c r="S145" s="13">
        <v>417.79500000000002</v>
      </c>
      <c r="T145" s="57">
        <f t="shared" si="451"/>
        <v>21164.893617021276</v>
      </c>
      <c r="U145" s="58">
        <v>10.4704</v>
      </c>
      <c r="V145" s="13">
        <v>910.35500000000002</v>
      </c>
      <c r="W145" s="57">
        <f t="shared" si="452"/>
        <v>86945.579920537901</v>
      </c>
      <c r="X145" s="58">
        <v>0</v>
      </c>
      <c r="Y145" s="13">
        <v>0</v>
      </c>
      <c r="Z145" s="57">
        <v>0</v>
      </c>
      <c r="AA145" s="58">
        <v>0</v>
      </c>
      <c r="AB145" s="13">
        <v>0</v>
      </c>
      <c r="AC145" s="57">
        <v>0</v>
      </c>
      <c r="AD145" s="58">
        <v>0</v>
      </c>
      <c r="AE145" s="13">
        <v>0</v>
      </c>
      <c r="AF145" s="57">
        <f t="shared" si="453"/>
        <v>0</v>
      </c>
      <c r="AG145" s="58">
        <v>5.7669999999999999E-2</v>
      </c>
      <c r="AH145" s="13">
        <v>9.0579999999999998</v>
      </c>
      <c r="AI145" s="57">
        <f t="shared" si="485"/>
        <v>157066.0655453442</v>
      </c>
      <c r="AJ145" s="58">
        <v>2.6219999999999999</v>
      </c>
      <c r="AK145" s="13">
        <v>2.149</v>
      </c>
      <c r="AL145" s="57">
        <f t="shared" si="454"/>
        <v>819.60335621662864</v>
      </c>
      <c r="AM145" s="58">
        <v>0</v>
      </c>
      <c r="AN145" s="13">
        <v>0</v>
      </c>
      <c r="AO145" s="57">
        <v>0</v>
      </c>
      <c r="AP145" s="58">
        <v>0</v>
      </c>
      <c r="AQ145" s="13">
        <v>0</v>
      </c>
      <c r="AR145" s="57">
        <v>0</v>
      </c>
      <c r="AS145" s="58">
        <v>0.15740000000000001</v>
      </c>
      <c r="AT145" s="13">
        <v>8.4440000000000008</v>
      </c>
      <c r="AU145" s="57">
        <f t="shared" si="465"/>
        <v>53646.75984752224</v>
      </c>
      <c r="AV145" s="58">
        <v>0</v>
      </c>
      <c r="AW145" s="13">
        <v>0</v>
      </c>
      <c r="AX145" s="57">
        <v>0</v>
      </c>
      <c r="AY145" s="58">
        <v>0</v>
      </c>
      <c r="AZ145" s="13">
        <v>0</v>
      </c>
      <c r="BA145" s="57">
        <v>0</v>
      </c>
      <c r="BB145" s="58">
        <v>0</v>
      </c>
      <c r="BC145" s="13">
        <v>0</v>
      </c>
      <c r="BD145" s="57">
        <v>0</v>
      </c>
      <c r="BE145" s="58">
        <v>0</v>
      </c>
      <c r="BF145" s="13">
        <v>0</v>
      </c>
      <c r="BG145" s="57">
        <v>0</v>
      </c>
      <c r="BH145" s="58">
        <v>0</v>
      </c>
      <c r="BI145" s="13">
        <v>0</v>
      </c>
      <c r="BJ145" s="57">
        <f t="shared" si="455"/>
        <v>0</v>
      </c>
      <c r="BK145" s="58">
        <v>0</v>
      </c>
      <c r="BL145" s="13">
        <v>0</v>
      </c>
      <c r="BM145" s="57">
        <v>0</v>
      </c>
      <c r="BN145" s="58">
        <v>0</v>
      </c>
      <c r="BO145" s="13">
        <v>0</v>
      </c>
      <c r="BP145" s="57">
        <v>0</v>
      </c>
      <c r="BQ145" s="58">
        <v>0</v>
      </c>
      <c r="BR145" s="13">
        <v>0</v>
      </c>
      <c r="BS145" s="57">
        <f t="shared" si="456"/>
        <v>0</v>
      </c>
      <c r="BT145" s="58">
        <v>0</v>
      </c>
      <c r="BU145" s="13">
        <v>0</v>
      </c>
      <c r="BV145" s="57">
        <v>0</v>
      </c>
      <c r="BW145" s="58">
        <v>0</v>
      </c>
      <c r="BX145" s="13">
        <v>0</v>
      </c>
      <c r="BY145" s="57">
        <v>0</v>
      </c>
      <c r="BZ145" s="58">
        <v>0</v>
      </c>
      <c r="CA145" s="13">
        <v>0</v>
      </c>
      <c r="CB145" s="57">
        <v>0</v>
      </c>
      <c r="CC145" s="58">
        <v>0</v>
      </c>
      <c r="CD145" s="13">
        <v>0</v>
      </c>
      <c r="CE145" s="57">
        <v>0</v>
      </c>
      <c r="CF145" s="58">
        <v>0</v>
      </c>
      <c r="CG145" s="13">
        <v>0</v>
      </c>
      <c r="CH145" s="57">
        <v>0</v>
      </c>
      <c r="CI145" s="58">
        <v>0</v>
      </c>
      <c r="CJ145" s="13">
        <v>0</v>
      </c>
      <c r="CK145" s="57">
        <v>0</v>
      </c>
      <c r="CL145" s="58">
        <v>0</v>
      </c>
      <c r="CM145" s="13">
        <v>0</v>
      </c>
      <c r="CN145" s="57">
        <v>0</v>
      </c>
      <c r="CO145" s="58">
        <v>0</v>
      </c>
      <c r="CP145" s="13">
        <v>0</v>
      </c>
      <c r="CQ145" s="57">
        <f t="shared" si="458"/>
        <v>0</v>
      </c>
      <c r="CR145" s="58">
        <v>0</v>
      </c>
      <c r="CS145" s="13">
        <v>0</v>
      </c>
      <c r="CT145" s="57">
        <v>0</v>
      </c>
      <c r="CU145" s="58"/>
      <c r="CV145" s="13"/>
      <c r="CW145" s="57"/>
      <c r="CX145" s="58">
        <v>0</v>
      </c>
      <c r="CY145" s="13">
        <v>0</v>
      </c>
      <c r="CZ145" s="57">
        <v>0</v>
      </c>
      <c r="DA145" s="58">
        <v>0</v>
      </c>
      <c r="DB145" s="13">
        <v>0</v>
      </c>
      <c r="DC145" s="57">
        <v>0</v>
      </c>
      <c r="DD145" s="58">
        <v>0</v>
      </c>
      <c r="DE145" s="13">
        <v>0</v>
      </c>
      <c r="DF145" s="57">
        <v>0</v>
      </c>
      <c r="DG145" s="58">
        <v>0</v>
      </c>
      <c r="DH145" s="13">
        <v>0</v>
      </c>
      <c r="DI145" s="57">
        <v>0</v>
      </c>
      <c r="DJ145" s="58">
        <v>0</v>
      </c>
      <c r="DK145" s="13">
        <v>0</v>
      </c>
      <c r="DL145" s="57">
        <v>0</v>
      </c>
      <c r="DM145" s="58">
        <v>9.4500000000000001E-2</v>
      </c>
      <c r="DN145" s="13">
        <v>1.151</v>
      </c>
      <c r="DO145" s="57">
        <f t="shared" ref="DO145" si="489">DN145/DM145*1000</f>
        <v>12179.89417989418</v>
      </c>
      <c r="DP145" s="58">
        <v>0</v>
      </c>
      <c r="DQ145" s="13">
        <v>0</v>
      </c>
      <c r="DR145" s="57">
        <v>0</v>
      </c>
      <c r="DS145" s="58">
        <v>0</v>
      </c>
      <c r="DT145" s="13">
        <v>0</v>
      </c>
      <c r="DU145" s="57">
        <v>0</v>
      </c>
      <c r="DV145" s="58">
        <v>0</v>
      </c>
      <c r="DW145" s="13">
        <v>0</v>
      </c>
      <c r="DX145" s="57">
        <v>0</v>
      </c>
      <c r="DY145" s="58">
        <v>0.03</v>
      </c>
      <c r="DZ145" s="13">
        <v>0.55500000000000005</v>
      </c>
      <c r="EA145" s="57">
        <f t="shared" ref="EA145" si="490">DZ145/DY145*1000</f>
        <v>18500.000000000004</v>
      </c>
      <c r="EB145" s="58">
        <v>0</v>
      </c>
      <c r="EC145" s="13">
        <v>0</v>
      </c>
      <c r="ED145" s="57">
        <v>0</v>
      </c>
      <c r="EE145" s="58">
        <v>0</v>
      </c>
      <c r="EF145" s="13">
        <v>0</v>
      </c>
      <c r="EG145" s="57">
        <v>0</v>
      </c>
      <c r="EH145" s="11">
        <f t="shared" si="481"/>
        <v>315.03496999999993</v>
      </c>
      <c r="EI145" s="17">
        <f t="shared" si="482"/>
        <v>8336.5509999999995</v>
      </c>
      <c r="EJ145" s="6"/>
      <c r="EK145" s="9"/>
      <c r="EL145" s="6"/>
      <c r="EM145" s="6"/>
      <c r="EN145" s="6"/>
      <c r="EO145" s="9"/>
      <c r="EP145" s="6"/>
      <c r="EQ145" s="6"/>
      <c r="ER145" s="1"/>
      <c r="ES145" s="2"/>
      <c r="ET145" s="1"/>
      <c r="EU145" s="1"/>
      <c r="EV145" s="1"/>
      <c r="EW145" s="2"/>
      <c r="EX145" s="1"/>
      <c r="EY145" s="1"/>
      <c r="EZ145" s="1"/>
      <c r="FA145" s="2"/>
      <c r="FB145" s="1"/>
      <c r="FC145" s="1"/>
      <c r="FD145" s="1"/>
      <c r="FE145" s="2"/>
      <c r="FF145" s="1"/>
      <c r="FG145" s="1"/>
      <c r="FH145" s="1"/>
      <c r="FI145" s="2"/>
      <c r="FJ145" s="1"/>
      <c r="FK145" s="1"/>
      <c r="FL145" s="1"/>
      <c r="FM145" s="2"/>
      <c r="FN145" s="1"/>
      <c r="FO145" s="1"/>
      <c r="FP145" s="1"/>
      <c r="FQ145" s="2"/>
      <c r="FR145" s="1"/>
      <c r="FS145" s="1"/>
      <c r="FT145" s="1"/>
      <c r="FU145" s="2"/>
      <c r="FV145" s="1"/>
      <c r="FW145" s="1"/>
      <c r="FX145" s="1"/>
      <c r="FY145" s="2"/>
      <c r="FZ145" s="1"/>
      <c r="GA145" s="1"/>
      <c r="GB145" s="1"/>
    </row>
    <row r="146" spans="1:259" x14ac:dyDescent="0.3">
      <c r="A146" s="72">
        <v>2019</v>
      </c>
      <c r="B146" s="73" t="s">
        <v>15</v>
      </c>
      <c r="C146" s="58">
        <v>234.46600000000001</v>
      </c>
      <c r="D146" s="13">
        <v>5455.8059999999996</v>
      </c>
      <c r="E146" s="57">
        <f t="shared" si="450"/>
        <v>23269.070995368194</v>
      </c>
      <c r="F146" s="58">
        <v>0.8</v>
      </c>
      <c r="G146" s="13">
        <v>69.774000000000001</v>
      </c>
      <c r="H146" s="57">
        <f t="shared" si="487"/>
        <v>87217.5</v>
      </c>
      <c r="I146" s="58">
        <v>2.48</v>
      </c>
      <c r="J146" s="13">
        <v>482.19799999999998</v>
      </c>
      <c r="K146" s="57">
        <f t="shared" si="484"/>
        <v>194434.67741935485</v>
      </c>
      <c r="L146" s="58">
        <v>0</v>
      </c>
      <c r="M146" s="13">
        <v>0</v>
      </c>
      <c r="N146" s="57">
        <v>0</v>
      </c>
      <c r="O146" s="58">
        <v>0</v>
      </c>
      <c r="P146" s="13">
        <v>0</v>
      </c>
      <c r="Q146" s="57">
        <v>0</v>
      </c>
      <c r="R146" s="58">
        <v>41.984650000000002</v>
      </c>
      <c r="S146" s="13">
        <v>912.60199999999998</v>
      </c>
      <c r="T146" s="57">
        <f t="shared" si="451"/>
        <v>21736.56324394749</v>
      </c>
      <c r="U146" s="58">
        <v>7.5359999999999996</v>
      </c>
      <c r="V146" s="13">
        <v>673.52200000000005</v>
      </c>
      <c r="W146" s="57">
        <f t="shared" si="452"/>
        <v>89373.938428874753</v>
      </c>
      <c r="X146" s="58">
        <v>0</v>
      </c>
      <c r="Y146" s="13">
        <v>0</v>
      </c>
      <c r="Z146" s="57">
        <v>0</v>
      </c>
      <c r="AA146" s="58">
        <v>0</v>
      </c>
      <c r="AB146" s="13">
        <v>0</v>
      </c>
      <c r="AC146" s="57">
        <v>0</v>
      </c>
      <c r="AD146" s="58">
        <v>0</v>
      </c>
      <c r="AE146" s="13">
        <v>0</v>
      </c>
      <c r="AF146" s="57">
        <f t="shared" si="453"/>
        <v>0</v>
      </c>
      <c r="AG146" s="58">
        <v>0</v>
      </c>
      <c r="AH146" s="13">
        <v>0</v>
      </c>
      <c r="AI146" s="57">
        <v>0</v>
      </c>
      <c r="AJ146" s="58">
        <v>4.3109999999999999</v>
      </c>
      <c r="AK146" s="13">
        <v>4.8019999999999996</v>
      </c>
      <c r="AL146" s="57">
        <f t="shared" si="454"/>
        <v>1113.8946880074227</v>
      </c>
      <c r="AM146" s="58">
        <v>0</v>
      </c>
      <c r="AN146" s="13">
        <v>0</v>
      </c>
      <c r="AO146" s="57">
        <v>0</v>
      </c>
      <c r="AP146" s="58">
        <v>0</v>
      </c>
      <c r="AQ146" s="13">
        <v>0</v>
      </c>
      <c r="AR146" s="57">
        <v>0</v>
      </c>
      <c r="AS146" s="58">
        <v>0.17599999999999999</v>
      </c>
      <c r="AT146" s="13">
        <v>6.6639999999999997</v>
      </c>
      <c r="AU146" s="57">
        <f t="shared" si="465"/>
        <v>37863.636363636368</v>
      </c>
      <c r="AV146" s="58">
        <v>0</v>
      </c>
      <c r="AW146" s="13">
        <v>0</v>
      </c>
      <c r="AX146" s="57">
        <v>0</v>
      </c>
      <c r="AY146" s="58">
        <v>0</v>
      </c>
      <c r="AZ146" s="13">
        <v>0</v>
      </c>
      <c r="BA146" s="57">
        <v>0</v>
      </c>
      <c r="BB146" s="58">
        <v>0</v>
      </c>
      <c r="BC146" s="13">
        <v>0</v>
      </c>
      <c r="BD146" s="57">
        <v>0</v>
      </c>
      <c r="BE146" s="58">
        <v>0</v>
      </c>
      <c r="BF146" s="13">
        <v>0</v>
      </c>
      <c r="BG146" s="57">
        <v>0</v>
      </c>
      <c r="BH146" s="58">
        <v>0</v>
      </c>
      <c r="BI146" s="13">
        <v>0</v>
      </c>
      <c r="BJ146" s="57">
        <f t="shared" si="455"/>
        <v>0</v>
      </c>
      <c r="BK146" s="58">
        <v>0</v>
      </c>
      <c r="BL146" s="13">
        <v>0</v>
      </c>
      <c r="BM146" s="57">
        <v>0</v>
      </c>
      <c r="BN146" s="58">
        <v>0</v>
      </c>
      <c r="BO146" s="13">
        <v>0</v>
      </c>
      <c r="BP146" s="57">
        <v>0</v>
      </c>
      <c r="BQ146" s="58">
        <v>0</v>
      </c>
      <c r="BR146" s="13">
        <v>0</v>
      </c>
      <c r="BS146" s="57">
        <f t="shared" si="456"/>
        <v>0</v>
      </c>
      <c r="BT146" s="58">
        <v>0</v>
      </c>
      <c r="BU146" s="13">
        <v>0</v>
      </c>
      <c r="BV146" s="57">
        <v>0</v>
      </c>
      <c r="BW146" s="58">
        <v>0</v>
      </c>
      <c r="BX146" s="13">
        <v>0</v>
      </c>
      <c r="BY146" s="57">
        <v>0</v>
      </c>
      <c r="BZ146" s="58">
        <v>0</v>
      </c>
      <c r="CA146" s="13">
        <v>0</v>
      </c>
      <c r="CB146" s="57">
        <v>0</v>
      </c>
      <c r="CC146" s="58">
        <v>0</v>
      </c>
      <c r="CD146" s="13">
        <v>0</v>
      </c>
      <c r="CE146" s="57">
        <v>0</v>
      </c>
      <c r="CF146" s="58">
        <v>0</v>
      </c>
      <c r="CG146" s="13">
        <v>0</v>
      </c>
      <c r="CH146" s="57">
        <v>0</v>
      </c>
      <c r="CI146" s="58">
        <v>0</v>
      </c>
      <c r="CJ146" s="13">
        <v>0</v>
      </c>
      <c r="CK146" s="57">
        <v>0</v>
      </c>
      <c r="CL146" s="58">
        <v>0</v>
      </c>
      <c r="CM146" s="13">
        <v>0</v>
      </c>
      <c r="CN146" s="57">
        <v>0</v>
      </c>
      <c r="CO146" s="58">
        <v>0</v>
      </c>
      <c r="CP146" s="13">
        <v>0</v>
      </c>
      <c r="CQ146" s="57">
        <f t="shared" si="458"/>
        <v>0</v>
      </c>
      <c r="CR146" s="58">
        <v>0</v>
      </c>
      <c r="CS146" s="13">
        <v>0</v>
      </c>
      <c r="CT146" s="57">
        <v>0</v>
      </c>
      <c r="CU146" s="58"/>
      <c r="CV146" s="13"/>
      <c r="CW146" s="57"/>
      <c r="CX146" s="58">
        <v>1.0454400000000001</v>
      </c>
      <c r="CY146" s="13">
        <v>98.768000000000001</v>
      </c>
      <c r="CZ146" s="57">
        <f t="shared" si="459"/>
        <v>94475.053565962633</v>
      </c>
      <c r="DA146" s="58">
        <v>0</v>
      </c>
      <c r="DB146" s="13">
        <v>0</v>
      </c>
      <c r="DC146" s="57">
        <v>0</v>
      </c>
      <c r="DD146" s="58">
        <v>0</v>
      </c>
      <c r="DE146" s="13">
        <v>0</v>
      </c>
      <c r="DF146" s="57">
        <v>0</v>
      </c>
      <c r="DG146" s="58">
        <v>0</v>
      </c>
      <c r="DH146" s="13">
        <v>0</v>
      </c>
      <c r="DI146" s="57">
        <v>0</v>
      </c>
      <c r="DJ146" s="58">
        <v>0</v>
      </c>
      <c r="DK146" s="13">
        <v>0</v>
      </c>
      <c r="DL146" s="57">
        <v>0</v>
      </c>
      <c r="DM146" s="58">
        <v>0</v>
      </c>
      <c r="DN146" s="13">
        <v>0</v>
      </c>
      <c r="DO146" s="57">
        <v>0</v>
      </c>
      <c r="DP146" s="58">
        <v>0</v>
      </c>
      <c r="DQ146" s="13">
        <v>0</v>
      </c>
      <c r="DR146" s="57">
        <v>0</v>
      </c>
      <c r="DS146" s="58">
        <v>0</v>
      </c>
      <c r="DT146" s="13">
        <v>0</v>
      </c>
      <c r="DU146" s="57">
        <v>0</v>
      </c>
      <c r="DV146" s="58">
        <v>0</v>
      </c>
      <c r="DW146" s="13">
        <v>0</v>
      </c>
      <c r="DX146" s="57">
        <v>0</v>
      </c>
      <c r="DY146" s="58">
        <v>0</v>
      </c>
      <c r="DZ146" s="13">
        <v>0</v>
      </c>
      <c r="EA146" s="57">
        <v>0</v>
      </c>
      <c r="EB146" s="58">
        <v>0</v>
      </c>
      <c r="EC146" s="13">
        <v>0</v>
      </c>
      <c r="ED146" s="57">
        <v>0</v>
      </c>
      <c r="EE146" s="58">
        <v>0</v>
      </c>
      <c r="EF146" s="13">
        <v>0</v>
      </c>
      <c r="EG146" s="57">
        <v>0</v>
      </c>
      <c r="EH146" s="11">
        <f t="shared" si="481"/>
        <v>292.79908999999998</v>
      </c>
      <c r="EI146" s="17">
        <f t="shared" si="482"/>
        <v>7704.1359999999995</v>
      </c>
      <c r="EJ146" s="6"/>
      <c r="EK146" s="9"/>
      <c r="EL146" s="6"/>
      <c r="EM146" s="6"/>
      <c r="EN146" s="6"/>
      <c r="EO146" s="9"/>
      <c r="EP146" s="6"/>
      <c r="EQ146" s="6"/>
      <c r="ER146" s="1"/>
      <c r="ES146" s="2"/>
      <c r="ET146" s="1"/>
      <c r="EU146" s="1"/>
      <c r="EV146" s="1"/>
      <c r="EW146" s="2"/>
      <c r="EX146" s="1"/>
      <c r="EY146" s="1"/>
      <c r="EZ146" s="1"/>
      <c r="FA146" s="2"/>
      <c r="FB146" s="1"/>
      <c r="FC146" s="1"/>
      <c r="FD146" s="1"/>
      <c r="FE146" s="2"/>
      <c r="FF146" s="1"/>
      <c r="FG146" s="1"/>
      <c r="FH146" s="1"/>
      <c r="FI146" s="2"/>
      <c r="FJ146" s="1"/>
      <c r="FK146" s="1"/>
      <c r="FL146" s="1"/>
      <c r="FM146" s="2"/>
      <c r="FN146" s="1"/>
      <c r="FO146" s="1"/>
      <c r="FP146" s="1"/>
      <c r="FQ146" s="2"/>
      <c r="FR146" s="1"/>
      <c r="FS146" s="1"/>
      <c r="FT146" s="1"/>
      <c r="FU146" s="2"/>
      <c r="FV146" s="1"/>
      <c r="FW146" s="1"/>
      <c r="FX146" s="1"/>
      <c r="FY146" s="2"/>
      <c r="FZ146" s="1"/>
      <c r="GA146" s="1"/>
      <c r="GB146" s="1"/>
    </row>
    <row r="147" spans="1:259" x14ac:dyDescent="0.3">
      <c r="A147" s="72">
        <v>2019</v>
      </c>
      <c r="B147" s="73" t="s">
        <v>16</v>
      </c>
      <c r="C147" s="58">
        <v>128.00800000000001</v>
      </c>
      <c r="D147" s="13">
        <v>3260.547</v>
      </c>
      <c r="E147" s="57">
        <f t="shared" si="450"/>
        <v>25471.431473032932</v>
      </c>
      <c r="F147" s="58">
        <v>0</v>
      </c>
      <c r="G147" s="13">
        <v>0</v>
      </c>
      <c r="H147" s="57">
        <v>0</v>
      </c>
      <c r="I147" s="58">
        <v>0</v>
      </c>
      <c r="J147" s="13">
        <v>0</v>
      </c>
      <c r="K147" s="57">
        <v>0</v>
      </c>
      <c r="L147" s="58">
        <v>0</v>
      </c>
      <c r="M147" s="13">
        <v>0</v>
      </c>
      <c r="N147" s="57">
        <v>0</v>
      </c>
      <c r="O147" s="58">
        <v>0</v>
      </c>
      <c r="P147" s="13">
        <v>0</v>
      </c>
      <c r="Q147" s="57">
        <v>0</v>
      </c>
      <c r="R147" s="58">
        <v>7.6838199999999999</v>
      </c>
      <c r="S147" s="13">
        <v>162.64500000000001</v>
      </c>
      <c r="T147" s="57">
        <f t="shared" si="451"/>
        <v>21167.205894984527</v>
      </c>
      <c r="U147" s="58">
        <v>0</v>
      </c>
      <c r="V147" s="13">
        <v>0</v>
      </c>
      <c r="W147" s="57">
        <v>0</v>
      </c>
      <c r="X147" s="58">
        <v>0</v>
      </c>
      <c r="Y147" s="13">
        <v>0</v>
      </c>
      <c r="Z147" s="57">
        <v>0</v>
      </c>
      <c r="AA147" s="58">
        <v>0</v>
      </c>
      <c r="AB147" s="13">
        <v>0</v>
      </c>
      <c r="AC147" s="57">
        <v>0</v>
      </c>
      <c r="AD147" s="58">
        <v>0</v>
      </c>
      <c r="AE147" s="13">
        <v>0</v>
      </c>
      <c r="AF147" s="57">
        <f t="shared" si="453"/>
        <v>0</v>
      </c>
      <c r="AG147" s="58">
        <v>0</v>
      </c>
      <c r="AH147" s="13">
        <v>0</v>
      </c>
      <c r="AI147" s="57">
        <v>0</v>
      </c>
      <c r="AJ147" s="58">
        <v>2.698</v>
      </c>
      <c r="AK147" s="13">
        <v>2.9039999999999999</v>
      </c>
      <c r="AL147" s="57">
        <f t="shared" si="454"/>
        <v>1076.3528539659005</v>
      </c>
      <c r="AM147" s="58">
        <v>0</v>
      </c>
      <c r="AN147" s="13">
        <v>0</v>
      </c>
      <c r="AO147" s="57">
        <v>0</v>
      </c>
      <c r="AP147" s="58">
        <v>0</v>
      </c>
      <c r="AQ147" s="13">
        <v>0</v>
      </c>
      <c r="AR147" s="57">
        <v>0</v>
      </c>
      <c r="AS147" s="58">
        <v>0.2</v>
      </c>
      <c r="AT147" s="13">
        <v>2.8090000000000002</v>
      </c>
      <c r="AU147" s="57">
        <f t="shared" si="465"/>
        <v>14045</v>
      </c>
      <c r="AV147" s="58">
        <v>0</v>
      </c>
      <c r="AW147" s="13">
        <v>0</v>
      </c>
      <c r="AX147" s="57">
        <v>0</v>
      </c>
      <c r="AY147" s="58">
        <v>0</v>
      </c>
      <c r="AZ147" s="13">
        <v>0</v>
      </c>
      <c r="BA147" s="57">
        <v>0</v>
      </c>
      <c r="BB147" s="58">
        <v>0</v>
      </c>
      <c r="BC147" s="13">
        <v>0</v>
      </c>
      <c r="BD147" s="57">
        <v>0</v>
      </c>
      <c r="BE147" s="58">
        <v>0</v>
      </c>
      <c r="BF147" s="13">
        <v>0</v>
      </c>
      <c r="BG147" s="57">
        <v>0</v>
      </c>
      <c r="BH147" s="58">
        <v>0</v>
      </c>
      <c r="BI147" s="13">
        <v>0</v>
      </c>
      <c r="BJ147" s="57">
        <f t="shared" si="455"/>
        <v>0</v>
      </c>
      <c r="BK147" s="58">
        <v>0</v>
      </c>
      <c r="BL147" s="13">
        <v>0</v>
      </c>
      <c r="BM147" s="57">
        <v>0</v>
      </c>
      <c r="BN147" s="58">
        <v>0</v>
      </c>
      <c r="BO147" s="13">
        <v>0</v>
      </c>
      <c r="BP147" s="57">
        <v>0</v>
      </c>
      <c r="BQ147" s="58">
        <v>0</v>
      </c>
      <c r="BR147" s="13">
        <v>0</v>
      </c>
      <c r="BS147" s="57">
        <f t="shared" si="456"/>
        <v>0</v>
      </c>
      <c r="BT147" s="58">
        <v>0</v>
      </c>
      <c r="BU147" s="13">
        <v>0</v>
      </c>
      <c r="BV147" s="57">
        <v>0</v>
      </c>
      <c r="BW147" s="58">
        <v>0</v>
      </c>
      <c r="BX147" s="13">
        <v>0</v>
      </c>
      <c r="BY147" s="57">
        <v>0</v>
      </c>
      <c r="BZ147" s="58">
        <v>0</v>
      </c>
      <c r="CA147" s="13">
        <v>0</v>
      </c>
      <c r="CB147" s="57">
        <v>0</v>
      </c>
      <c r="CC147" s="58">
        <v>0</v>
      </c>
      <c r="CD147" s="13">
        <v>0</v>
      </c>
      <c r="CE147" s="57">
        <v>0</v>
      </c>
      <c r="CF147" s="58">
        <v>0</v>
      </c>
      <c r="CG147" s="13">
        <v>0</v>
      </c>
      <c r="CH147" s="57">
        <v>0</v>
      </c>
      <c r="CI147" s="58">
        <v>0</v>
      </c>
      <c r="CJ147" s="13">
        <v>0</v>
      </c>
      <c r="CK147" s="57">
        <v>0</v>
      </c>
      <c r="CL147" s="58">
        <v>0</v>
      </c>
      <c r="CM147" s="13">
        <v>0</v>
      </c>
      <c r="CN147" s="57">
        <v>0</v>
      </c>
      <c r="CO147" s="58">
        <v>0</v>
      </c>
      <c r="CP147" s="13">
        <v>0</v>
      </c>
      <c r="CQ147" s="57">
        <f t="shared" si="458"/>
        <v>0</v>
      </c>
      <c r="CR147" s="58">
        <v>0</v>
      </c>
      <c r="CS147" s="13">
        <v>0</v>
      </c>
      <c r="CT147" s="57">
        <v>0</v>
      </c>
      <c r="CU147" s="58"/>
      <c r="CV147" s="13"/>
      <c r="CW147" s="57"/>
      <c r="CX147" s="58">
        <v>0</v>
      </c>
      <c r="CY147" s="13">
        <v>0</v>
      </c>
      <c r="CZ147" s="57">
        <v>0</v>
      </c>
      <c r="DA147" s="58">
        <v>0</v>
      </c>
      <c r="DB147" s="13">
        <v>0</v>
      </c>
      <c r="DC147" s="57">
        <v>0</v>
      </c>
      <c r="DD147" s="58">
        <v>0</v>
      </c>
      <c r="DE147" s="13">
        <v>0</v>
      </c>
      <c r="DF147" s="57">
        <v>0</v>
      </c>
      <c r="DG147" s="58">
        <v>0</v>
      </c>
      <c r="DH147" s="13">
        <v>0</v>
      </c>
      <c r="DI147" s="57">
        <v>0</v>
      </c>
      <c r="DJ147" s="58">
        <v>0</v>
      </c>
      <c r="DK147" s="13">
        <v>0</v>
      </c>
      <c r="DL147" s="57">
        <v>0</v>
      </c>
      <c r="DM147" s="58">
        <v>0</v>
      </c>
      <c r="DN147" s="13">
        <v>0</v>
      </c>
      <c r="DO147" s="57">
        <v>0</v>
      </c>
      <c r="DP147" s="58">
        <v>0</v>
      </c>
      <c r="DQ147" s="13">
        <v>0</v>
      </c>
      <c r="DR147" s="57">
        <v>0</v>
      </c>
      <c r="DS147" s="58">
        <v>0</v>
      </c>
      <c r="DT147" s="13">
        <v>0</v>
      </c>
      <c r="DU147" s="57">
        <v>0</v>
      </c>
      <c r="DV147" s="58">
        <v>0</v>
      </c>
      <c r="DW147" s="13">
        <v>0</v>
      </c>
      <c r="DX147" s="57">
        <v>0</v>
      </c>
      <c r="DY147" s="58">
        <v>0</v>
      </c>
      <c r="DZ147" s="13">
        <v>0</v>
      </c>
      <c r="EA147" s="57">
        <v>0</v>
      </c>
      <c r="EB147" s="58">
        <v>0.998</v>
      </c>
      <c r="EC147" s="13">
        <v>102.73699999999999</v>
      </c>
      <c r="ED147" s="57">
        <f t="shared" si="479"/>
        <v>102942.88577154308</v>
      </c>
      <c r="EE147" s="58">
        <v>0</v>
      </c>
      <c r="EF147" s="13">
        <v>0</v>
      </c>
      <c r="EG147" s="57">
        <v>0</v>
      </c>
      <c r="EH147" s="11">
        <f t="shared" si="481"/>
        <v>139.58781999999999</v>
      </c>
      <c r="EI147" s="17">
        <f t="shared" si="482"/>
        <v>3531.6420000000003</v>
      </c>
      <c r="EJ147" s="6"/>
      <c r="EK147" s="9"/>
      <c r="EL147" s="6"/>
      <c r="EM147" s="6"/>
      <c r="EN147" s="6"/>
      <c r="EO147" s="9"/>
      <c r="EP147" s="6"/>
      <c r="EQ147" s="6"/>
      <c r="ER147" s="1"/>
      <c r="ES147" s="2"/>
      <c r="ET147" s="1"/>
      <c r="EU147" s="1"/>
      <c r="EV147" s="1"/>
      <c r="EW147" s="2"/>
      <c r="EX147" s="1"/>
      <c r="EY147" s="1"/>
      <c r="EZ147" s="1"/>
      <c r="FA147" s="2"/>
      <c r="FB147" s="1"/>
      <c r="FC147" s="1"/>
      <c r="FD147" s="1"/>
      <c r="FE147" s="2"/>
      <c r="FF147" s="1"/>
      <c r="FG147" s="1"/>
      <c r="FH147" s="1"/>
      <c r="FI147" s="2"/>
      <c r="FJ147" s="1"/>
      <c r="FK147" s="1"/>
      <c r="FL147" s="1"/>
      <c r="FM147" s="2"/>
      <c r="FN147" s="1"/>
      <c r="FO147" s="1"/>
      <c r="FP147" s="1"/>
      <c r="FQ147" s="2"/>
      <c r="FR147" s="1"/>
      <c r="FS147" s="1"/>
      <c r="FT147" s="1"/>
      <c r="FU147" s="2"/>
      <c r="FV147" s="1"/>
      <c r="FW147" s="1"/>
      <c r="FX147" s="1"/>
      <c r="FY147" s="2"/>
      <c r="FZ147" s="1"/>
      <c r="GA147" s="1"/>
      <c r="GB147" s="1"/>
    </row>
    <row r="148" spans="1:259" ht="15" thickBot="1" x14ac:dyDescent="0.35">
      <c r="A148" s="82"/>
      <c r="B148" s="83" t="s">
        <v>17</v>
      </c>
      <c r="C148" s="78">
        <f>SUM(C136:C147)</f>
        <v>2809.0369999999994</v>
      </c>
      <c r="D148" s="49">
        <f>SUM(D136:D147)</f>
        <v>58705.510999999999</v>
      </c>
      <c r="E148" s="79"/>
      <c r="F148" s="78">
        <f>SUM(F136:F147)</f>
        <v>0.8600000000000001</v>
      </c>
      <c r="G148" s="49">
        <f>SUM(G136:G147)</f>
        <v>120.37899999999999</v>
      </c>
      <c r="H148" s="79"/>
      <c r="I148" s="78">
        <f>SUM(I136:I147)</f>
        <v>5.04</v>
      </c>
      <c r="J148" s="49">
        <f>SUM(J136:J147)</f>
        <v>957.22900000000004</v>
      </c>
      <c r="K148" s="79"/>
      <c r="L148" s="78">
        <f>SUM(L136:L147)</f>
        <v>0.25</v>
      </c>
      <c r="M148" s="49">
        <f>SUM(M136:M147)</f>
        <v>2.1629999999999998</v>
      </c>
      <c r="N148" s="79"/>
      <c r="O148" s="78">
        <f>SUM(O136:O147)</f>
        <v>1.8</v>
      </c>
      <c r="P148" s="49">
        <f>SUM(P136:P147)</f>
        <v>20.443999999999999</v>
      </c>
      <c r="Q148" s="79"/>
      <c r="R148" s="78">
        <f>SUM(R136:R147)</f>
        <v>209.91015000000002</v>
      </c>
      <c r="S148" s="49">
        <f>SUM(S136:S147)</f>
        <v>5860.9590000000007</v>
      </c>
      <c r="T148" s="79"/>
      <c r="U148" s="78">
        <f>SUM(U136:U147)</f>
        <v>89.363109999999992</v>
      </c>
      <c r="V148" s="49">
        <f>SUM(V136:V147)</f>
        <v>7625.2040000000006</v>
      </c>
      <c r="W148" s="79"/>
      <c r="X148" s="78">
        <f>SUM(X136:X147)</f>
        <v>0</v>
      </c>
      <c r="Y148" s="49">
        <f>SUM(Y136:Y147)</f>
        <v>0</v>
      </c>
      <c r="Z148" s="79"/>
      <c r="AA148" s="78">
        <f>SUM(AA136:AA147)</f>
        <v>0</v>
      </c>
      <c r="AB148" s="49">
        <f>SUM(AB136:AB147)</f>
        <v>0</v>
      </c>
      <c r="AC148" s="79"/>
      <c r="AD148" s="78">
        <f t="shared" ref="AD148:AE148" si="491">SUM(AD136:AD147)</f>
        <v>0</v>
      </c>
      <c r="AE148" s="49">
        <f t="shared" si="491"/>
        <v>0</v>
      </c>
      <c r="AF148" s="79"/>
      <c r="AG148" s="78">
        <f>SUM(AG136:AG147)</f>
        <v>0.15140999999999999</v>
      </c>
      <c r="AH148" s="49">
        <f>SUM(AH136:AH147)</f>
        <v>23.074999999999999</v>
      </c>
      <c r="AI148" s="79"/>
      <c r="AJ148" s="78">
        <f>SUM(AJ136:AJ147)</f>
        <v>25.568000000000001</v>
      </c>
      <c r="AK148" s="49">
        <f>SUM(AK136:AK147)</f>
        <v>47.562999999999988</v>
      </c>
      <c r="AL148" s="79"/>
      <c r="AM148" s="78">
        <f>SUM(AM136:AM147)</f>
        <v>0</v>
      </c>
      <c r="AN148" s="49">
        <f>SUM(AN136:AN147)</f>
        <v>0</v>
      </c>
      <c r="AO148" s="79"/>
      <c r="AP148" s="78">
        <f>SUM(AP136:AP147)</f>
        <v>0</v>
      </c>
      <c r="AQ148" s="49">
        <f>SUM(AQ136:AQ147)</f>
        <v>0</v>
      </c>
      <c r="AR148" s="79"/>
      <c r="AS148" s="78">
        <f>SUM(AS136:AS147)</f>
        <v>58.902900000000002</v>
      </c>
      <c r="AT148" s="49">
        <f>SUM(AT136:AT147)</f>
        <v>947.06700000000001</v>
      </c>
      <c r="AU148" s="79"/>
      <c r="AV148" s="78">
        <f>SUM(AV136:AV147)</f>
        <v>0</v>
      </c>
      <c r="AW148" s="49">
        <f>SUM(AW136:AW147)</f>
        <v>0</v>
      </c>
      <c r="AX148" s="79"/>
      <c r="AY148" s="78">
        <f>SUM(AY136:AY147)</f>
        <v>0</v>
      </c>
      <c r="AZ148" s="49">
        <f>SUM(AZ136:AZ147)</f>
        <v>0</v>
      </c>
      <c r="BA148" s="79"/>
      <c r="BB148" s="78">
        <f>SUM(BB136:BB147)</f>
        <v>0</v>
      </c>
      <c r="BC148" s="49">
        <f>SUM(BC136:BC147)</f>
        <v>0</v>
      </c>
      <c r="BD148" s="79"/>
      <c r="BE148" s="78">
        <f>SUM(BE136:BE147)</f>
        <v>0</v>
      </c>
      <c r="BF148" s="49">
        <f>SUM(BF136:BF147)</f>
        <v>0</v>
      </c>
      <c r="BG148" s="79"/>
      <c r="BH148" s="78">
        <f t="shared" ref="BH148:BI148" si="492">SUM(BH136:BH147)</f>
        <v>0</v>
      </c>
      <c r="BI148" s="49">
        <f t="shared" si="492"/>
        <v>0</v>
      </c>
      <c r="BJ148" s="79"/>
      <c r="BK148" s="78">
        <f>SUM(BK136:BK147)</f>
        <v>7.1999999999999995E-2</v>
      </c>
      <c r="BL148" s="49">
        <f>SUM(BL136:BL147)</f>
        <v>4.34</v>
      </c>
      <c r="BM148" s="79"/>
      <c r="BN148" s="78">
        <f>SUM(BN136:BN147)</f>
        <v>0</v>
      </c>
      <c r="BO148" s="49">
        <f>SUM(BO136:BO147)</f>
        <v>0</v>
      </c>
      <c r="BP148" s="79"/>
      <c r="BQ148" s="78">
        <f t="shared" ref="BQ148:BR148" si="493">SUM(BQ136:BQ147)</f>
        <v>0</v>
      </c>
      <c r="BR148" s="49">
        <f t="shared" si="493"/>
        <v>0</v>
      </c>
      <c r="BS148" s="79"/>
      <c r="BT148" s="78">
        <f>SUM(BT136:BT147)</f>
        <v>1E-3</v>
      </c>
      <c r="BU148" s="49">
        <f>SUM(BU136:BU147)</f>
        <v>8.2000000000000003E-2</v>
      </c>
      <c r="BV148" s="79"/>
      <c r="BW148" s="78">
        <f>SUM(BW136:BW147)</f>
        <v>0</v>
      </c>
      <c r="BX148" s="49">
        <f>SUM(BX136:BX147)</f>
        <v>0</v>
      </c>
      <c r="BY148" s="79"/>
      <c r="BZ148" s="78">
        <f>SUM(BZ136:BZ147)</f>
        <v>3.1719999999999997</v>
      </c>
      <c r="CA148" s="49">
        <f>SUM(CA136:CA147)</f>
        <v>9.218</v>
      </c>
      <c r="CB148" s="79"/>
      <c r="CC148" s="78">
        <f>SUM(CC136:CC147)</f>
        <v>2.8799999999999999E-2</v>
      </c>
      <c r="CD148" s="49">
        <f>SUM(CD136:CD147)</f>
        <v>0.53500000000000003</v>
      </c>
      <c r="CE148" s="79"/>
      <c r="CF148" s="78">
        <f>SUM(CF136:CF147)</f>
        <v>1.2E-2</v>
      </c>
      <c r="CG148" s="49">
        <f>SUM(CG136:CG147)</f>
        <v>0.78200000000000003</v>
      </c>
      <c r="CH148" s="79"/>
      <c r="CI148" s="78">
        <f>SUM(CI136:CI147)</f>
        <v>0</v>
      </c>
      <c r="CJ148" s="49">
        <f>SUM(CJ136:CJ147)</f>
        <v>0</v>
      </c>
      <c r="CK148" s="79"/>
      <c r="CL148" s="78">
        <f>SUM(CL136:CL147)</f>
        <v>0</v>
      </c>
      <c r="CM148" s="49">
        <f>SUM(CM136:CM147)</f>
        <v>0</v>
      </c>
      <c r="CN148" s="79"/>
      <c r="CO148" s="78">
        <f t="shared" ref="CO148:CP148" si="494">SUM(CO136:CO147)</f>
        <v>0</v>
      </c>
      <c r="CP148" s="49">
        <f t="shared" si="494"/>
        <v>0</v>
      </c>
      <c r="CQ148" s="79"/>
      <c r="CR148" s="78">
        <f>SUM(CR136:CR147)</f>
        <v>0</v>
      </c>
      <c r="CS148" s="49">
        <f>SUM(CS136:CS147)</f>
        <v>0</v>
      </c>
      <c r="CT148" s="79"/>
      <c r="CU148" s="78"/>
      <c r="CV148" s="49"/>
      <c r="CW148" s="79"/>
      <c r="CX148" s="78">
        <f>SUM(CX136:CX147)</f>
        <v>7.3051700000000004</v>
      </c>
      <c r="CY148" s="49">
        <f>SUM(CY136:CY147)</f>
        <v>1162.04</v>
      </c>
      <c r="CZ148" s="79"/>
      <c r="DA148" s="78">
        <f>SUM(DA136:DA147)</f>
        <v>1E-3</v>
      </c>
      <c r="DB148" s="49">
        <f>SUM(DB136:DB147)</f>
        <v>9.9000000000000005E-2</v>
      </c>
      <c r="DC148" s="79"/>
      <c r="DD148" s="78">
        <f>SUM(DD136:DD147)</f>
        <v>0</v>
      </c>
      <c r="DE148" s="49">
        <f>SUM(DE136:DE147)</f>
        <v>0</v>
      </c>
      <c r="DF148" s="79"/>
      <c r="DG148" s="78">
        <f>SUM(DG136:DG147)</f>
        <v>5.3740000000000003E-2</v>
      </c>
      <c r="DH148" s="49">
        <f>SUM(DH136:DH147)</f>
        <v>0.98299999999999998</v>
      </c>
      <c r="DI148" s="79"/>
      <c r="DJ148" s="78">
        <f>SUM(DJ136:DJ147)</f>
        <v>0</v>
      </c>
      <c r="DK148" s="49">
        <f>SUM(DK136:DK147)</f>
        <v>0</v>
      </c>
      <c r="DL148" s="79"/>
      <c r="DM148" s="78">
        <f>SUM(DM136:DM147)</f>
        <v>0.35450000000000004</v>
      </c>
      <c r="DN148" s="49">
        <f>SUM(DN136:DN147)</f>
        <v>12.404999999999999</v>
      </c>
      <c r="DO148" s="79"/>
      <c r="DP148" s="78">
        <f>SUM(DP136:DP147)</f>
        <v>15.975</v>
      </c>
      <c r="DQ148" s="49">
        <f>SUM(DQ136:DQ147)</f>
        <v>647.26700000000005</v>
      </c>
      <c r="DR148" s="79"/>
      <c r="DS148" s="78">
        <f>SUM(DS136:DS147)</f>
        <v>16.001999999999999</v>
      </c>
      <c r="DT148" s="49">
        <f>SUM(DT136:DT147)</f>
        <v>636.09699999999998</v>
      </c>
      <c r="DU148" s="79"/>
      <c r="DV148" s="78">
        <f>SUM(DV136:DV147)</f>
        <v>208</v>
      </c>
      <c r="DW148" s="49">
        <f>SUM(DW136:DW147)</f>
        <v>7640.8000000000011</v>
      </c>
      <c r="DX148" s="79"/>
      <c r="DY148" s="78">
        <f>SUM(DY136:DY147)</f>
        <v>3.5400000000000001E-2</v>
      </c>
      <c r="DZ148" s="49">
        <f>SUM(DZ136:DZ147)</f>
        <v>0.90900000000000003</v>
      </c>
      <c r="EA148" s="79"/>
      <c r="EB148" s="78">
        <f>SUM(EB136:EB147)</f>
        <v>6.9940000000000007</v>
      </c>
      <c r="EC148" s="49">
        <f>SUM(EC136:EC147)</f>
        <v>834.85800000000006</v>
      </c>
      <c r="ED148" s="79"/>
      <c r="EE148" s="78">
        <f>SUM(EE136:EE147)</f>
        <v>0.54</v>
      </c>
      <c r="EF148" s="49">
        <f>SUM(EF136:EF147)</f>
        <v>18.611999999999998</v>
      </c>
      <c r="EG148" s="79"/>
      <c r="EH148" s="50">
        <f t="shared" si="481"/>
        <v>3459.4291800000005</v>
      </c>
      <c r="EI148" s="51">
        <f t="shared" si="482"/>
        <v>85278.62099999997</v>
      </c>
      <c r="EJ148" s="6"/>
      <c r="EK148" s="9"/>
      <c r="EL148" s="6"/>
      <c r="EM148" s="6"/>
      <c r="EN148" s="6"/>
      <c r="EO148" s="9"/>
      <c r="EP148" s="6"/>
      <c r="EQ148" s="6"/>
      <c r="ER148" s="1"/>
      <c r="ES148" s="2"/>
      <c r="ET148" s="1"/>
      <c r="EU148" s="1"/>
      <c r="EV148" s="1"/>
      <c r="EW148" s="2"/>
      <c r="EX148" s="1"/>
      <c r="EY148" s="1"/>
      <c r="EZ148" s="1"/>
      <c r="FA148" s="2"/>
      <c r="FB148" s="1"/>
      <c r="FC148" s="1"/>
      <c r="FD148" s="1"/>
      <c r="FE148" s="2"/>
      <c r="FF148" s="1"/>
      <c r="FG148" s="1"/>
      <c r="FH148" s="1"/>
      <c r="FI148" s="2"/>
      <c r="FJ148" s="1"/>
      <c r="FK148" s="1"/>
      <c r="FL148" s="1"/>
      <c r="FM148" s="2"/>
      <c r="FN148" s="1"/>
      <c r="FO148" s="1"/>
      <c r="FP148" s="1"/>
      <c r="FQ148" s="2"/>
      <c r="FR148" s="1"/>
      <c r="FS148" s="1"/>
      <c r="FT148" s="1"/>
      <c r="FU148" s="2"/>
      <c r="FV148" s="1"/>
      <c r="FW148" s="1"/>
      <c r="FX148" s="1"/>
      <c r="FY148" s="2"/>
      <c r="FZ148" s="1"/>
      <c r="GA148" s="1"/>
      <c r="GB148" s="1"/>
      <c r="GG148" s="3"/>
      <c r="GL148" s="3"/>
      <c r="GQ148" s="3"/>
      <c r="GV148" s="3"/>
      <c r="HA148" s="3"/>
      <c r="HF148" s="3"/>
      <c r="HK148" s="3"/>
      <c r="HP148" s="3"/>
      <c r="HU148" s="3"/>
      <c r="HZ148" s="3"/>
      <c r="IE148" s="3"/>
      <c r="IJ148" s="3"/>
      <c r="IO148" s="3"/>
      <c r="IT148" s="3"/>
      <c r="IY148" s="3"/>
    </row>
    <row r="149" spans="1:259" x14ac:dyDescent="0.3">
      <c r="A149" s="72">
        <v>2020</v>
      </c>
      <c r="B149" s="73" t="s">
        <v>5</v>
      </c>
      <c r="C149" s="58">
        <v>135</v>
      </c>
      <c r="D149" s="13">
        <v>3449.0549999999998</v>
      </c>
      <c r="E149" s="57">
        <f t="shared" ref="E149:E151" si="495">D149/C149*1000</f>
        <v>25548.555555555555</v>
      </c>
      <c r="F149" s="58">
        <v>0</v>
      </c>
      <c r="G149" s="13">
        <v>0</v>
      </c>
      <c r="H149" s="57">
        <v>0</v>
      </c>
      <c r="I149" s="58">
        <v>0</v>
      </c>
      <c r="J149" s="13">
        <v>0</v>
      </c>
      <c r="K149" s="57">
        <v>0</v>
      </c>
      <c r="L149" s="58">
        <v>0</v>
      </c>
      <c r="M149" s="13">
        <v>0</v>
      </c>
      <c r="N149" s="57">
        <v>0</v>
      </c>
      <c r="O149" s="58">
        <v>0</v>
      </c>
      <c r="P149" s="13">
        <v>0</v>
      </c>
      <c r="Q149" s="57">
        <v>0</v>
      </c>
      <c r="R149" s="58">
        <v>7.7919999999999998</v>
      </c>
      <c r="S149" s="13">
        <v>156.83199999999999</v>
      </c>
      <c r="T149" s="57">
        <f t="shared" ref="T149:T151" si="496">S149/R149*1000</f>
        <v>20127.310061601642</v>
      </c>
      <c r="U149" s="58">
        <v>15.213200000000001</v>
      </c>
      <c r="V149" s="13">
        <v>1398.941</v>
      </c>
      <c r="W149" s="57">
        <f t="shared" ref="W149:W151" si="497">V149/U149*1000</f>
        <v>91955.735808376936</v>
      </c>
      <c r="X149" s="58">
        <v>0</v>
      </c>
      <c r="Y149" s="13">
        <v>0</v>
      </c>
      <c r="Z149" s="57">
        <v>0</v>
      </c>
      <c r="AA149" s="58">
        <v>0</v>
      </c>
      <c r="AB149" s="13">
        <v>0</v>
      </c>
      <c r="AC149" s="57">
        <v>0</v>
      </c>
      <c r="AD149" s="58">
        <v>0</v>
      </c>
      <c r="AE149" s="13">
        <v>0</v>
      </c>
      <c r="AF149" s="57">
        <f t="shared" ref="AF149:AF160" si="498">IF(AD149=0,0,AE149/AD149*1000)</f>
        <v>0</v>
      </c>
      <c r="AG149" s="58">
        <v>0</v>
      </c>
      <c r="AH149" s="13">
        <v>0</v>
      </c>
      <c r="AI149" s="57">
        <v>0</v>
      </c>
      <c r="AJ149" s="58">
        <v>1.5880000000000001</v>
      </c>
      <c r="AK149" s="13">
        <v>4.1159999999999997</v>
      </c>
      <c r="AL149" s="57">
        <f t="shared" ref="AL149:AL151" si="499">AK149/AJ149*1000</f>
        <v>2591.9395465994958</v>
      </c>
      <c r="AM149" s="58">
        <v>0</v>
      </c>
      <c r="AN149" s="13">
        <v>0</v>
      </c>
      <c r="AO149" s="57">
        <v>0</v>
      </c>
      <c r="AP149" s="58">
        <v>0</v>
      </c>
      <c r="AQ149" s="13">
        <v>0</v>
      </c>
      <c r="AR149" s="57">
        <v>0</v>
      </c>
      <c r="AS149" s="58">
        <v>0.32</v>
      </c>
      <c r="AT149" s="13">
        <v>14.715999999999999</v>
      </c>
      <c r="AU149" s="57">
        <f t="shared" ref="AU149:AU151" si="500">AT149/AS149*1000</f>
        <v>45987.5</v>
      </c>
      <c r="AV149" s="58">
        <v>0</v>
      </c>
      <c r="AW149" s="13">
        <v>0</v>
      </c>
      <c r="AX149" s="57">
        <v>0</v>
      </c>
      <c r="AY149" s="58">
        <v>0</v>
      </c>
      <c r="AZ149" s="13">
        <v>0</v>
      </c>
      <c r="BA149" s="57">
        <v>0</v>
      </c>
      <c r="BB149" s="58">
        <v>0</v>
      </c>
      <c r="BC149" s="13">
        <v>0</v>
      </c>
      <c r="BD149" s="57">
        <v>0</v>
      </c>
      <c r="BE149" s="58">
        <v>0</v>
      </c>
      <c r="BF149" s="13">
        <v>0</v>
      </c>
      <c r="BG149" s="57">
        <v>0</v>
      </c>
      <c r="BH149" s="58">
        <v>0</v>
      </c>
      <c r="BI149" s="13">
        <v>0</v>
      </c>
      <c r="BJ149" s="57">
        <f t="shared" ref="BJ149:BJ160" si="501">IF(BH149=0,0,BI149/BH149*1000)</f>
        <v>0</v>
      </c>
      <c r="BK149" s="58">
        <v>0</v>
      </c>
      <c r="BL149" s="13">
        <v>0</v>
      </c>
      <c r="BM149" s="57">
        <v>0</v>
      </c>
      <c r="BN149" s="58">
        <v>0</v>
      </c>
      <c r="BO149" s="13">
        <v>0</v>
      </c>
      <c r="BP149" s="57">
        <v>0</v>
      </c>
      <c r="BQ149" s="58">
        <v>0</v>
      </c>
      <c r="BR149" s="13">
        <v>0</v>
      </c>
      <c r="BS149" s="57">
        <f t="shared" ref="BS149:BS160" si="502">IF(BQ149=0,0,BR149/BQ149*1000)</f>
        <v>0</v>
      </c>
      <c r="BT149" s="58">
        <v>0</v>
      </c>
      <c r="BU149" s="13">
        <v>0</v>
      </c>
      <c r="BV149" s="57">
        <v>0</v>
      </c>
      <c r="BW149" s="58">
        <v>0</v>
      </c>
      <c r="BX149" s="13">
        <v>0</v>
      </c>
      <c r="BY149" s="57">
        <v>0</v>
      </c>
      <c r="BZ149" s="58">
        <v>1.1539999999999999</v>
      </c>
      <c r="CA149" s="13">
        <v>3.3959999999999999</v>
      </c>
      <c r="CB149" s="57">
        <f t="shared" ref="CB149" si="503">CA149/BZ149*1000</f>
        <v>2942.8076256499135</v>
      </c>
      <c r="CC149" s="58">
        <v>0</v>
      </c>
      <c r="CD149" s="13">
        <v>0</v>
      </c>
      <c r="CE149" s="57">
        <v>0</v>
      </c>
      <c r="CF149" s="58">
        <v>0</v>
      </c>
      <c r="CG149" s="13">
        <v>0</v>
      </c>
      <c r="CH149" s="57">
        <v>0</v>
      </c>
      <c r="CI149" s="58">
        <v>0</v>
      </c>
      <c r="CJ149" s="13">
        <v>0</v>
      </c>
      <c r="CK149" s="57">
        <v>0</v>
      </c>
      <c r="CL149" s="58">
        <v>0</v>
      </c>
      <c r="CM149" s="13">
        <v>0</v>
      </c>
      <c r="CN149" s="57">
        <v>0</v>
      </c>
      <c r="CO149" s="58">
        <v>0</v>
      </c>
      <c r="CP149" s="13">
        <v>0</v>
      </c>
      <c r="CQ149" s="57">
        <f t="shared" ref="CQ149:CQ160" si="504">IF(CO149=0,0,CP149/CO149*1000)</f>
        <v>0</v>
      </c>
      <c r="CR149" s="58">
        <v>0</v>
      </c>
      <c r="CS149" s="13">
        <v>0</v>
      </c>
      <c r="CT149" s="57">
        <v>0</v>
      </c>
      <c r="CU149" s="58"/>
      <c r="CV149" s="13"/>
      <c r="CW149" s="57"/>
      <c r="CX149" s="58">
        <v>1.6473599999999999</v>
      </c>
      <c r="CY149" s="13">
        <v>153.55199999999999</v>
      </c>
      <c r="CZ149" s="57">
        <f t="shared" ref="CZ149" si="505">CY149/CX149*1000</f>
        <v>93210.955710955721</v>
      </c>
      <c r="DA149" s="58">
        <v>0</v>
      </c>
      <c r="DB149" s="13">
        <v>0</v>
      </c>
      <c r="DC149" s="57">
        <v>0</v>
      </c>
      <c r="DD149" s="58">
        <v>0</v>
      </c>
      <c r="DE149" s="13">
        <v>0</v>
      </c>
      <c r="DF149" s="57">
        <v>0</v>
      </c>
      <c r="DG149" s="58">
        <v>0</v>
      </c>
      <c r="DH149" s="13">
        <v>0</v>
      </c>
      <c r="DI149" s="57">
        <v>0</v>
      </c>
      <c r="DJ149" s="58">
        <v>0</v>
      </c>
      <c r="DK149" s="13">
        <v>0</v>
      </c>
      <c r="DL149" s="57">
        <v>0</v>
      </c>
      <c r="DM149" s="58">
        <v>0</v>
      </c>
      <c r="DN149" s="13">
        <v>0</v>
      </c>
      <c r="DO149" s="57">
        <v>0</v>
      </c>
      <c r="DP149" s="58">
        <v>0</v>
      </c>
      <c r="DQ149" s="13">
        <v>0</v>
      </c>
      <c r="DR149" s="57">
        <v>0</v>
      </c>
      <c r="DS149" s="58">
        <v>0</v>
      </c>
      <c r="DT149" s="13">
        <v>0</v>
      </c>
      <c r="DU149" s="57">
        <v>0</v>
      </c>
      <c r="DV149" s="58">
        <v>9</v>
      </c>
      <c r="DW149" s="13">
        <v>346.774</v>
      </c>
      <c r="DX149" s="57">
        <f t="shared" ref="DX149" si="506">DW149/DV149*1000</f>
        <v>38530.444444444438</v>
      </c>
      <c r="DY149" s="58">
        <v>0</v>
      </c>
      <c r="DZ149" s="13">
        <v>0</v>
      </c>
      <c r="EA149" s="57">
        <v>0</v>
      </c>
      <c r="EB149" s="58">
        <v>0</v>
      </c>
      <c r="EC149" s="13">
        <v>0</v>
      </c>
      <c r="ED149" s="57">
        <v>0</v>
      </c>
      <c r="EE149" s="58">
        <v>0</v>
      </c>
      <c r="EF149" s="13">
        <v>0</v>
      </c>
      <c r="EG149" s="57">
        <v>0</v>
      </c>
      <c r="EH149" s="11">
        <f t="shared" ref="EH149:EH153" si="507">C149+F149+O149+R149+U149+X149+AG149+AJ149+AP149+AS149+AV149+AY149+BB149+BK149+BW149+BZ149+CC149+CI149+CR149+CX149+DD149+DJ149+DM149+DP149+DS149+DV149+EE149+BE149+DG149+I149+BT149+BN149+CF149+DY149+L149+AM149+CL149+EB149+DA149+AA149</f>
        <v>171.71455999999998</v>
      </c>
      <c r="EI149" s="17">
        <f t="shared" ref="EI149:EI153" si="508">D149+G149+P149+S149+V149+Y149+AH149+AK149+AQ149+AT149+AW149+AZ149+BC149+BL149+BX149+CA149+CD149+CJ149+CS149+CY149+DE149+DK149+DN149+DQ149+DT149+DW149+EF149+BF149+DH149+J149+BU149+BO149+CG149+DZ149+M149+AN149+CM149+EC149+DB149+AB149</f>
        <v>5527.3819999999996</v>
      </c>
    </row>
    <row r="150" spans="1:259" x14ac:dyDescent="0.3">
      <c r="A150" s="72">
        <v>2020</v>
      </c>
      <c r="B150" s="73" t="s">
        <v>6</v>
      </c>
      <c r="C150" s="58">
        <v>216.005</v>
      </c>
      <c r="D150" s="13">
        <v>4851.1149999999998</v>
      </c>
      <c r="E150" s="57">
        <f t="shared" si="495"/>
        <v>22458.34587162334</v>
      </c>
      <c r="F150" s="58">
        <v>0.6</v>
      </c>
      <c r="G150" s="13">
        <v>55.411000000000001</v>
      </c>
      <c r="H150" s="57">
        <f t="shared" ref="H150" si="509">G150/F150*1000</f>
        <v>92351.666666666672</v>
      </c>
      <c r="I150" s="58">
        <v>0</v>
      </c>
      <c r="J150" s="13">
        <v>0</v>
      </c>
      <c r="K150" s="57">
        <v>0</v>
      </c>
      <c r="L150" s="58">
        <v>0</v>
      </c>
      <c r="M150" s="13">
        <v>0</v>
      </c>
      <c r="N150" s="57">
        <v>0</v>
      </c>
      <c r="O150" s="58">
        <v>0</v>
      </c>
      <c r="P150" s="13">
        <v>0</v>
      </c>
      <c r="Q150" s="57">
        <v>0</v>
      </c>
      <c r="R150" s="58">
        <v>0.29699999999999999</v>
      </c>
      <c r="S150" s="13">
        <v>1.726</v>
      </c>
      <c r="T150" s="57">
        <f t="shared" si="496"/>
        <v>5811.4478114478115</v>
      </c>
      <c r="U150" s="58">
        <v>13.974399999999999</v>
      </c>
      <c r="V150" s="13">
        <v>1241.5239999999999</v>
      </c>
      <c r="W150" s="57">
        <f t="shared" si="497"/>
        <v>88842.741012136466</v>
      </c>
      <c r="X150" s="58">
        <v>0</v>
      </c>
      <c r="Y150" s="13">
        <v>0</v>
      </c>
      <c r="Z150" s="57">
        <v>0</v>
      </c>
      <c r="AA150" s="58">
        <v>0</v>
      </c>
      <c r="AB150" s="13">
        <v>0</v>
      </c>
      <c r="AC150" s="57">
        <v>0</v>
      </c>
      <c r="AD150" s="58">
        <v>0</v>
      </c>
      <c r="AE150" s="13">
        <v>0</v>
      </c>
      <c r="AF150" s="57">
        <f t="shared" si="498"/>
        <v>0</v>
      </c>
      <c r="AG150" s="58">
        <v>8.2310000000000008E-2</v>
      </c>
      <c r="AH150" s="13">
        <v>12.362</v>
      </c>
      <c r="AI150" s="57">
        <f t="shared" ref="AI150" si="510">AH150/AG150*1000</f>
        <v>150188.31247722026</v>
      </c>
      <c r="AJ150" s="58">
        <v>5.44</v>
      </c>
      <c r="AK150" s="13">
        <v>14.42</v>
      </c>
      <c r="AL150" s="57">
        <f t="shared" si="499"/>
        <v>2650.7352941176468</v>
      </c>
      <c r="AM150" s="58">
        <v>0</v>
      </c>
      <c r="AN150" s="13">
        <v>0</v>
      </c>
      <c r="AO150" s="57">
        <v>0</v>
      </c>
      <c r="AP150" s="58">
        <v>0</v>
      </c>
      <c r="AQ150" s="13">
        <v>0</v>
      </c>
      <c r="AR150" s="57">
        <v>0</v>
      </c>
      <c r="AS150" s="58">
        <v>4.7880000000000003</v>
      </c>
      <c r="AT150" s="13">
        <v>121.04900000000001</v>
      </c>
      <c r="AU150" s="57">
        <f t="shared" si="500"/>
        <v>25281.746031746032</v>
      </c>
      <c r="AV150" s="58">
        <v>0</v>
      </c>
      <c r="AW150" s="13">
        <v>0</v>
      </c>
      <c r="AX150" s="57">
        <v>0</v>
      </c>
      <c r="AY150" s="58">
        <v>0</v>
      </c>
      <c r="AZ150" s="13">
        <v>0</v>
      </c>
      <c r="BA150" s="57">
        <v>0</v>
      </c>
      <c r="BB150" s="58">
        <v>0</v>
      </c>
      <c r="BC150" s="13">
        <v>0</v>
      </c>
      <c r="BD150" s="57">
        <v>0</v>
      </c>
      <c r="BE150" s="58">
        <v>0</v>
      </c>
      <c r="BF150" s="13">
        <v>0</v>
      </c>
      <c r="BG150" s="57">
        <v>0</v>
      </c>
      <c r="BH150" s="58">
        <v>0</v>
      </c>
      <c r="BI150" s="13">
        <v>0</v>
      </c>
      <c r="BJ150" s="57">
        <f t="shared" si="501"/>
        <v>0</v>
      </c>
      <c r="BK150" s="58">
        <v>0</v>
      </c>
      <c r="BL150" s="13">
        <v>0</v>
      </c>
      <c r="BM150" s="57">
        <v>0</v>
      </c>
      <c r="BN150" s="58">
        <v>0</v>
      </c>
      <c r="BO150" s="13">
        <v>0</v>
      </c>
      <c r="BP150" s="57">
        <v>0</v>
      </c>
      <c r="BQ150" s="58">
        <v>0</v>
      </c>
      <c r="BR150" s="13">
        <v>0</v>
      </c>
      <c r="BS150" s="57">
        <f t="shared" si="502"/>
        <v>0</v>
      </c>
      <c r="BT150" s="58">
        <v>0</v>
      </c>
      <c r="BU150" s="13">
        <v>0</v>
      </c>
      <c r="BV150" s="57">
        <v>0</v>
      </c>
      <c r="BW150" s="58">
        <v>0</v>
      </c>
      <c r="BX150" s="13">
        <v>0</v>
      </c>
      <c r="BY150" s="57">
        <v>0</v>
      </c>
      <c r="BZ150" s="58">
        <v>0</v>
      </c>
      <c r="CA150" s="13">
        <v>0</v>
      </c>
      <c r="CB150" s="57">
        <v>0</v>
      </c>
      <c r="CC150" s="58">
        <v>0</v>
      </c>
      <c r="CD150" s="13">
        <v>0</v>
      </c>
      <c r="CE150" s="57">
        <v>0</v>
      </c>
      <c r="CF150" s="58">
        <v>0</v>
      </c>
      <c r="CG150" s="13">
        <v>0</v>
      </c>
      <c r="CH150" s="57">
        <v>0</v>
      </c>
      <c r="CI150" s="58">
        <v>0</v>
      </c>
      <c r="CJ150" s="13">
        <v>0</v>
      </c>
      <c r="CK150" s="57">
        <v>0</v>
      </c>
      <c r="CL150" s="58">
        <v>0</v>
      </c>
      <c r="CM150" s="13">
        <v>0</v>
      </c>
      <c r="CN150" s="57">
        <v>0</v>
      </c>
      <c r="CO150" s="58">
        <v>0</v>
      </c>
      <c r="CP150" s="13">
        <v>0</v>
      </c>
      <c r="CQ150" s="57">
        <f t="shared" si="504"/>
        <v>0</v>
      </c>
      <c r="CR150" s="58">
        <v>0</v>
      </c>
      <c r="CS150" s="13">
        <v>0</v>
      </c>
      <c r="CT150" s="57">
        <v>0</v>
      </c>
      <c r="CU150" s="58"/>
      <c r="CV150" s="13"/>
      <c r="CW150" s="57"/>
      <c r="CX150" s="58">
        <v>0</v>
      </c>
      <c r="CY150" s="13">
        <v>0</v>
      </c>
      <c r="CZ150" s="57">
        <v>0</v>
      </c>
      <c r="DA150" s="58">
        <v>0</v>
      </c>
      <c r="DB150" s="13">
        <v>0</v>
      </c>
      <c r="DC150" s="57">
        <v>0</v>
      </c>
      <c r="DD150" s="58">
        <v>0</v>
      </c>
      <c r="DE150" s="13">
        <v>0</v>
      </c>
      <c r="DF150" s="57">
        <v>0</v>
      </c>
      <c r="DG150" s="58">
        <v>2.7300000000000001E-2</v>
      </c>
      <c r="DH150" s="13">
        <v>0.36199999999999999</v>
      </c>
      <c r="DI150" s="57">
        <f t="shared" ref="DI150" si="511">DH150/DG150*1000</f>
        <v>13260.073260073259</v>
      </c>
      <c r="DJ150" s="58">
        <v>0</v>
      </c>
      <c r="DK150" s="13">
        <v>0</v>
      </c>
      <c r="DL150" s="57">
        <v>0</v>
      </c>
      <c r="DM150" s="58">
        <v>0</v>
      </c>
      <c r="DN150" s="13">
        <v>0</v>
      </c>
      <c r="DO150" s="57">
        <v>0</v>
      </c>
      <c r="DP150" s="58">
        <v>0</v>
      </c>
      <c r="DQ150" s="13">
        <v>0</v>
      </c>
      <c r="DR150" s="57">
        <v>0</v>
      </c>
      <c r="DS150" s="58">
        <v>16</v>
      </c>
      <c r="DT150" s="13">
        <v>553.89300000000003</v>
      </c>
      <c r="DU150" s="57">
        <f t="shared" ref="DU150" si="512">DT150/DS150*1000</f>
        <v>34618.3125</v>
      </c>
      <c r="DV150" s="58">
        <v>0</v>
      </c>
      <c r="DW150" s="13">
        <v>0</v>
      </c>
      <c r="DX150" s="57">
        <v>0</v>
      </c>
      <c r="DY150" s="58">
        <v>0</v>
      </c>
      <c r="DZ150" s="13">
        <v>0</v>
      </c>
      <c r="EA150" s="57">
        <v>0</v>
      </c>
      <c r="EB150" s="58">
        <v>0</v>
      </c>
      <c r="EC150" s="13">
        <v>0</v>
      </c>
      <c r="ED150" s="57">
        <v>0</v>
      </c>
      <c r="EE150" s="58">
        <v>0</v>
      </c>
      <c r="EF150" s="13">
        <v>0</v>
      </c>
      <c r="EG150" s="57">
        <v>0</v>
      </c>
      <c r="EH150" s="11">
        <f t="shared" si="507"/>
        <v>257.21401000000003</v>
      </c>
      <c r="EI150" s="17">
        <f t="shared" si="508"/>
        <v>6851.8620000000001</v>
      </c>
    </row>
    <row r="151" spans="1:259" x14ac:dyDescent="0.3">
      <c r="A151" s="72">
        <v>2020</v>
      </c>
      <c r="B151" s="73" t="s">
        <v>7</v>
      </c>
      <c r="C151" s="58">
        <v>36</v>
      </c>
      <c r="D151" s="13">
        <v>1288.8900000000001</v>
      </c>
      <c r="E151" s="57">
        <f t="shared" si="495"/>
        <v>35802.5</v>
      </c>
      <c r="F151" s="58">
        <v>0</v>
      </c>
      <c r="G151" s="13">
        <v>0</v>
      </c>
      <c r="H151" s="57">
        <v>0</v>
      </c>
      <c r="I151" s="58">
        <v>0</v>
      </c>
      <c r="J151" s="13">
        <v>0</v>
      </c>
      <c r="K151" s="57">
        <v>0</v>
      </c>
      <c r="L151" s="58">
        <v>0</v>
      </c>
      <c r="M151" s="13">
        <v>0</v>
      </c>
      <c r="N151" s="57">
        <v>0</v>
      </c>
      <c r="O151" s="58">
        <v>0</v>
      </c>
      <c r="P151" s="13">
        <v>0</v>
      </c>
      <c r="Q151" s="57">
        <v>0</v>
      </c>
      <c r="R151" s="58">
        <v>14.476000000000001</v>
      </c>
      <c r="S151" s="13">
        <v>346.98399999999998</v>
      </c>
      <c r="T151" s="57">
        <f t="shared" si="496"/>
        <v>23969.604863221881</v>
      </c>
      <c r="U151" s="58">
        <v>13.2394</v>
      </c>
      <c r="V151" s="13">
        <v>1211.2239999999999</v>
      </c>
      <c r="W151" s="57">
        <f t="shared" si="497"/>
        <v>91486.32113237759</v>
      </c>
      <c r="X151" s="58">
        <v>0</v>
      </c>
      <c r="Y151" s="13">
        <v>0</v>
      </c>
      <c r="Z151" s="57">
        <v>0</v>
      </c>
      <c r="AA151" s="58">
        <v>0</v>
      </c>
      <c r="AB151" s="13">
        <v>0</v>
      </c>
      <c r="AC151" s="57">
        <v>0</v>
      </c>
      <c r="AD151" s="58">
        <v>0</v>
      </c>
      <c r="AE151" s="13">
        <v>0</v>
      </c>
      <c r="AF151" s="57">
        <f t="shared" si="498"/>
        <v>0</v>
      </c>
      <c r="AG151" s="58">
        <v>0</v>
      </c>
      <c r="AH151" s="13">
        <v>0</v>
      </c>
      <c r="AI151" s="57">
        <v>0</v>
      </c>
      <c r="AJ151" s="58">
        <v>1.373</v>
      </c>
      <c r="AK151" s="13">
        <v>3.081</v>
      </c>
      <c r="AL151" s="57">
        <f t="shared" si="499"/>
        <v>2243.9912600145667</v>
      </c>
      <c r="AM151" s="58">
        <v>0</v>
      </c>
      <c r="AN151" s="13">
        <v>0</v>
      </c>
      <c r="AO151" s="57">
        <v>0</v>
      </c>
      <c r="AP151" s="58">
        <v>0</v>
      </c>
      <c r="AQ151" s="13">
        <v>0</v>
      </c>
      <c r="AR151" s="57">
        <v>0</v>
      </c>
      <c r="AS151" s="58">
        <v>0.22</v>
      </c>
      <c r="AT151" s="13">
        <v>8.4359999999999999</v>
      </c>
      <c r="AU151" s="57">
        <f t="shared" si="500"/>
        <v>38345.454545454544</v>
      </c>
      <c r="AV151" s="58">
        <v>0</v>
      </c>
      <c r="AW151" s="13">
        <v>0</v>
      </c>
      <c r="AX151" s="57">
        <v>0</v>
      </c>
      <c r="AY151" s="58">
        <v>0</v>
      </c>
      <c r="AZ151" s="13">
        <v>0</v>
      </c>
      <c r="BA151" s="57">
        <v>0</v>
      </c>
      <c r="BB151" s="58">
        <v>0</v>
      </c>
      <c r="BC151" s="13">
        <v>0</v>
      </c>
      <c r="BD151" s="57">
        <v>0</v>
      </c>
      <c r="BE151" s="58">
        <v>0</v>
      </c>
      <c r="BF151" s="13">
        <v>0</v>
      </c>
      <c r="BG151" s="57">
        <v>0</v>
      </c>
      <c r="BH151" s="58">
        <v>0</v>
      </c>
      <c r="BI151" s="13">
        <v>0</v>
      </c>
      <c r="BJ151" s="57">
        <f t="shared" si="501"/>
        <v>0</v>
      </c>
      <c r="BK151" s="58">
        <v>0</v>
      </c>
      <c r="BL151" s="13">
        <v>0</v>
      </c>
      <c r="BM151" s="57">
        <v>0</v>
      </c>
      <c r="BN151" s="58">
        <v>0</v>
      </c>
      <c r="BO151" s="13">
        <v>0</v>
      </c>
      <c r="BP151" s="57">
        <v>0</v>
      </c>
      <c r="BQ151" s="58">
        <v>0</v>
      </c>
      <c r="BR151" s="13">
        <v>0</v>
      </c>
      <c r="BS151" s="57">
        <f t="shared" si="502"/>
        <v>0</v>
      </c>
      <c r="BT151" s="58">
        <v>0</v>
      </c>
      <c r="BU151" s="13">
        <v>0</v>
      </c>
      <c r="BV151" s="57">
        <v>0</v>
      </c>
      <c r="BW151" s="58">
        <v>0</v>
      </c>
      <c r="BX151" s="13">
        <v>0</v>
      </c>
      <c r="BY151" s="57">
        <v>0</v>
      </c>
      <c r="BZ151" s="58">
        <v>0</v>
      </c>
      <c r="CA151" s="13">
        <v>0</v>
      </c>
      <c r="CB151" s="57">
        <v>0</v>
      </c>
      <c r="CC151" s="58">
        <v>0</v>
      </c>
      <c r="CD151" s="13">
        <v>0</v>
      </c>
      <c r="CE151" s="57">
        <v>0</v>
      </c>
      <c r="CF151" s="58">
        <v>0</v>
      </c>
      <c r="CG151" s="13">
        <v>0</v>
      </c>
      <c r="CH151" s="57">
        <v>0</v>
      </c>
      <c r="CI151" s="58">
        <v>0</v>
      </c>
      <c r="CJ151" s="13">
        <v>0</v>
      </c>
      <c r="CK151" s="57">
        <v>0</v>
      </c>
      <c r="CL151" s="58">
        <v>0</v>
      </c>
      <c r="CM151" s="13">
        <v>0</v>
      </c>
      <c r="CN151" s="57">
        <v>0</v>
      </c>
      <c r="CO151" s="58">
        <v>0</v>
      </c>
      <c r="CP151" s="13">
        <v>0</v>
      </c>
      <c r="CQ151" s="57">
        <f t="shared" si="504"/>
        <v>0</v>
      </c>
      <c r="CR151" s="58">
        <v>0</v>
      </c>
      <c r="CS151" s="13">
        <v>0</v>
      </c>
      <c r="CT151" s="57">
        <v>0</v>
      </c>
      <c r="CU151" s="58"/>
      <c r="CV151" s="13"/>
      <c r="CW151" s="57"/>
      <c r="CX151" s="58">
        <v>0</v>
      </c>
      <c r="CY151" s="13">
        <v>0</v>
      </c>
      <c r="CZ151" s="57">
        <v>0</v>
      </c>
      <c r="DA151" s="58">
        <v>0</v>
      </c>
      <c r="DB151" s="13">
        <v>0</v>
      </c>
      <c r="DC151" s="57">
        <v>0</v>
      </c>
      <c r="DD151" s="58">
        <v>0</v>
      </c>
      <c r="DE151" s="13">
        <v>0</v>
      </c>
      <c r="DF151" s="57">
        <v>0</v>
      </c>
      <c r="DG151" s="58">
        <v>0</v>
      </c>
      <c r="DH151" s="13">
        <v>0</v>
      </c>
      <c r="DI151" s="57">
        <v>0</v>
      </c>
      <c r="DJ151" s="58">
        <v>0</v>
      </c>
      <c r="DK151" s="13">
        <v>0</v>
      </c>
      <c r="DL151" s="57">
        <v>0</v>
      </c>
      <c r="DM151" s="58">
        <v>0</v>
      </c>
      <c r="DN151" s="13">
        <v>0</v>
      </c>
      <c r="DO151" s="57">
        <v>0</v>
      </c>
      <c r="DP151" s="58">
        <v>0</v>
      </c>
      <c r="DQ151" s="13">
        <v>0</v>
      </c>
      <c r="DR151" s="57">
        <v>0</v>
      </c>
      <c r="DS151" s="58">
        <v>0</v>
      </c>
      <c r="DT151" s="13">
        <v>0</v>
      </c>
      <c r="DU151" s="57">
        <v>0</v>
      </c>
      <c r="DV151" s="58">
        <v>0</v>
      </c>
      <c r="DW151" s="13">
        <v>0</v>
      </c>
      <c r="DX151" s="57">
        <v>0</v>
      </c>
      <c r="DY151" s="58">
        <v>3.3069999999999999</v>
      </c>
      <c r="DZ151" s="13">
        <v>608.99800000000005</v>
      </c>
      <c r="EA151" s="99">
        <f t="shared" ref="EA151" si="513">DZ151/DY151*1000</f>
        <v>184154.21832476568</v>
      </c>
      <c r="EB151" s="58">
        <v>0</v>
      </c>
      <c r="EC151" s="13">
        <v>0</v>
      </c>
      <c r="ED151" s="57">
        <v>0</v>
      </c>
      <c r="EE151" s="58">
        <v>0</v>
      </c>
      <c r="EF151" s="13">
        <v>0</v>
      </c>
      <c r="EG151" s="57">
        <v>0</v>
      </c>
      <c r="EH151" s="11">
        <f t="shared" si="507"/>
        <v>68.615400000000008</v>
      </c>
      <c r="EI151" s="17">
        <f t="shared" si="508"/>
        <v>3467.6130000000003</v>
      </c>
    </row>
    <row r="152" spans="1:259" x14ac:dyDescent="0.3">
      <c r="A152" s="72">
        <v>2020</v>
      </c>
      <c r="B152" s="73" t="s">
        <v>8</v>
      </c>
      <c r="C152" s="58">
        <v>0</v>
      </c>
      <c r="D152" s="13">
        <v>0</v>
      </c>
      <c r="E152" s="57">
        <f>IF(C152=0,0,D152/C152*1000)</f>
        <v>0</v>
      </c>
      <c r="F152" s="58">
        <v>0</v>
      </c>
      <c r="G152" s="13">
        <v>0</v>
      </c>
      <c r="H152" s="57">
        <f>IF(F152=0,0,G152/F152*1000)</f>
        <v>0</v>
      </c>
      <c r="I152" s="58">
        <v>0</v>
      </c>
      <c r="J152" s="13">
        <v>0</v>
      </c>
      <c r="K152" s="57">
        <f>IF(I152=0,0,J152/I152*1000)</f>
        <v>0</v>
      </c>
      <c r="L152" s="58">
        <v>0</v>
      </c>
      <c r="M152" s="13">
        <v>0</v>
      </c>
      <c r="N152" s="57">
        <f>IF(L152=0,0,M152/L152*1000)</f>
        <v>0</v>
      </c>
      <c r="O152" s="58">
        <v>0</v>
      </c>
      <c r="P152" s="13">
        <v>0</v>
      </c>
      <c r="Q152" s="57">
        <f>IF(O152=0,0,P152/O152*1000)</f>
        <v>0</v>
      </c>
      <c r="R152" s="58">
        <v>11.34895</v>
      </c>
      <c r="S152" s="13">
        <v>849.68700000000001</v>
      </c>
      <c r="T152" s="57">
        <f>IF(R152=0,0,S152/R152*1000)</f>
        <v>74869.216976019801</v>
      </c>
      <c r="U152" s="58">
        <v>0</v>
      </c>
      <c r="V152" s="13">
        <v>0</v>
      </c>
      <c r="W152" s="57">
        <f>IF(U152=0,0,V152/U152*1000)</f>
        <v>0</v>
      </c>
      <c r="X152" s="58">
        <v>0</v>
      </c>
      <c r="Y152" s="13">
        <v>0</v>
      </c>
      <c r="Z152" s="57">
        <f>IF(X152=0,0,Y152/X152*1000)</f>
        <v>0</v>
      </c>
      <c r="AA152" s="58">
        <v>0</v>
      </c>
      <c r="AB152" s="13">
        <v>0</v>
      </c>
      <c r="AC152" s="57">
        <f>IF(AA152=0,0,AB152/AA152*1000)</f>
        <v>0</v>
      </c>
      <c r="AD152" s="58">
        <v>0</v>
      </c>
      <c r="AE152" s="13">
        <v>0</v>
      </c>
      <c r="AF152" s="57">
        <f t="shared" si="498"/>
        <v>0</v>
      </c>
      <c r="AG152" s="58">
        <v>0</v>
      </c>
      <c r="AH152" s="13">
        <v>0</v>
      </c>
      <c r="AI152" s="57">
        <f>IF(AG152=0,0,AH152/AG152*1000)</f>
        <v>0</v>
      </c>
      <c r="AJ152" s="58">
        <v>11.443</v>
      </c>
      <c r="AK152" s="13">
        <v>16.350999999999999</v>
      </c>
      <c r="AL152" s="57">
        <f>IF(AJ152=0,0,AK152/AJ152*1000)</f>
        <v>1428.9085030149436</v>
      </c>
      <c r="AM152" s="58">
        <v>0</v>
      </c>
      <c r="AN152" s="13">
        <v>0</v>
      </c>
      <c r="AO152" s="57">
        <f>IF(AM152=0,0,AN152/AM152*1000)</f>
        <v>0</v>
      </c>
      <c r="AP152" s="58">
        <v>0</v>
      </c>
      <c r="AQ152" s="13">
        <v>0</v>
      </c>
      <c r="AR152" s="57">
        <f>IF(AP152=0,0,AQ152/AP152*1000)</f>
        <v>0</v>
      </c>
      <c r="AS152" s="58">
        <v>0.96720000000000006</v>
      </c>
      <c r="AT152" s="13">
        <v>61.926000000000002</v>
      </c>
      <c r="AU152" s="57">
        <f>IF(AS152=0,0,AT152/AS152*1000)</f>
        <v>64026.054590570726</v>
      </c>
      <c r="AV152" s="58">
        <v>0</v>
      </c>
      <c r="AW152" s="13">
        <v>0</v>
      </c>
      <c r="AX152" s="57">
        <f>IF(AV152=0,0,AW152/AV152*1000)</f>
        <v>0</v>
      </c>
      <c r="AY152" s="58">
        <v>0</v>
      </c>
      <c r="AZ152" s="13">
        <v>0</v>
      </c>
      <c r="BA152" s="57">
        <f>IF(AY152=0,0,AZ152/AY152*1000)</f>
        <v>0</v>
      </c>
      <c r="BB152" s="58">
        <v>0</v>
      </c>
      <c r="BC152" s="13">
        <v>0</v>
      </c>
      <c r="BD152" s="57">
        <f>IF(BB152=0,0,BC152/BB152*1000)</f>
        <v>0</v>
      </c>
      <c r="BE152" s="58">
        <v>0</v>
      </c>
      <c r="BF152" s="13">
        <v>0</v>
      </c>
      <c r="BG152" s="57">
        <f>IF(BE152=0,0,BF152/BE152*1000)</f>
        <v>0</v>
      </c>
      <c r="BH152" s="58">
        <v>0</v>
      </c>
      <c r="BI152" s="13">
        <v>0</v>
      </c>
      <c r="BJ152" s="57">
        <f t="shared" si="501"/>
        <v>0</v>
      </c>
      <c r="BK152" s="58">
        <v>0</v>
      </c>
      <c r="BL152" s="13">
        <v>0</v>
      </c>
      <c r="BM152" s="57">
        <f>IF(BK152=0,0,BL152/BK152*1000)</f>
        <v>0</v>
      </c>
      <c r="BN152" s="58">
        <v>0</v>
      </c>
      <c r="BO152" s="13">
        <v>0</v>
      </c>
      <c r="BP152" s="57">
        <f>IF(BN152=0,0,BO152/BN152*1000)</f>
        <v>0</v>
      </c>
      <c r="BQ152" s="58">
        <v>0</v>
      </c>
      <c r="BR152" s="13">
        <v>0</v>
      </c>
      <c r="BS152" s="57">
        <f t="shared" si="502"/>
        <v>0</v>
      </c>
      <c r="BT152" s="58">
        <v>0</v>
      </c>
      <c r="BU152" s="13">
        <v>0</v>
      </c>
      <c r="BV152" s="57">
        <f>IF(BT152=0,0,BU152/BT152*1000)</f>
        <v>0</v>
      </c>
      <c r="BW152" s="58">
        <v>0</v>
      </c>
      <c r="BX152" s="13">
        <v>0</v>
      </c>
      <c r="BY152" s="57">
        <f>IF(BW152=0,0,BX152/BW152*1000)</f>
        <v>0</v>
      </c>
      <c r="BZ152" s="58">
        <v>0</v>
      </c>
      <c r="CA152" s="13">
        <v>0</v>
      </c>
      <c r="CB152" s="57">
        <f>IF(BZ152=0,0,CA152/BZ152*1000)</f>
        <v>0</v>
      </c>
      <c r="CC152" s="58">
        <v>0.10892</v>
      </c>
      <c r="CD152" s="13">
        <v>1.653</v>
      </c>
      <c r="CE152" s="57">
        <f>IF(CC152=0,0,CD152/CC152*1000)</f>
        <v>15176.276165993389</v>
      </c>
      <c r="CF152" s="58">
        <v>0</v>
      </c>
      <c r="CG152" s="13">
        <v>0</v>
      </c>
      <c r="CH152" s="57">
        <f>IF(CF152=0,0,CG152/CF152*1000)</f>
        <v>0</v>
      </c>
      <c r="CI152" s="58">
        <v>0</v>
      </c>
      <c r="CJ152" s="13">
        <v>0</v>
      </c>
      <c r="CK152" s="57">
        <f>IF(CI152=0,0,CJ152/CI152*1000)</f>
        <v>0</v>
      </c>
      <c r="CL152" s="58">
        <v>0</v>
      </c>
      <c r="CM152" s="13">
        <v>0</v>
      </c>
      <c r="CN152" s="57">
        <f>IF(CL152=0,0,CM152/CL152*1000)</f>
        <v>0</v>
      </c>
      <c r="CO152" s="58">
        <v>0</v>
      </c>
      <c r="CP152" s="13">
        <v>0</v>
      </c>
      <c r="CQ152" s="57">
        <f t="shared" si="504"/>
        <v>0</v>
      </c>
      <c r="CR152" s="58">
        <v>0</v>
      </c>
      <c r="CS152" s="13">
        <v>0</v>
      </c>
      <c r="CT152" s="57">
        <f>IF(CR152=0,0,CS152/CR152*1000)</f>
        <v>0</v>
      </c>
      <c r="CU152" s="58"/>
      <c r="CV152" s="13"/>
      <c r="CW152" s="57"/>
      <c r="CX152" s="58">
        <v>0</v>
      </c>
      <c r="CY152" s="13">
        <v>0</v>
      </c>
      <c r="CZ152" s="57">
        <f>IF(CX152=0,0,CY152/CX152*1000)</f>
        <v>0</v>
      </c>
      <c r="DA152" s="58">
        <v>0</v>
      </c>
      <c r="DB152" s="13">
        <v>0</v>
      </c>
      <c r="DC152" s="57">
        <f>IF(DA152=0,0,DB152/DA152*1000)</f>
        <v>0</v>
      </c>
      <c r="DD152" s="58">
        <v>0</v>
      </c>
      <c r="DE152" s="13">
        <v>0</v>
      </c>
      <c r="DF152" s="57">
        <f>IF(DD152=0,0,DE152/DD152*1000)</f>
        <v>0</v>
      </c>
      <c r="DG152" s="58">
        <v>0</v>
      </c>
      <c r="DH152" s="13">
        <v>0</v>
      </c>
      <c r="DI152" s="57">
        <f>IF(DG152=0,0,DH152/DG152*1000)</f>
        <v>0</v>
      </c>
      <c r="DJ152" s="58">
        <v>0</v>
      </c>
      <c r="DK152" s="13">
        <v>0</v>
      </c>
      <c r="DL152" s="57">
        <f>IF(DJ152=0,0,DK152/DJ152*1000)</f>
        <v>0</v>
      </c>
      <c r="DM152" s="58">
        <v>2.5</v>
      </c>
      <c r="DN152" s="13">
        <v>293.35899999999998</v>
      </c>
      <c r="DO152" s="57">
        <f>IF(DM152=0,0,DN152/DM152*1000)</f>
        <v>117343.59999999999</v>
      </c>
      <c r="DP152" s="58">
        <v>0</v>
      </c>
      <c r="DQ152" s="13">
        <v>0</v>
      </c>
      <c r="DR152" s="57">
        <f>IF(DP152=0,0,DQ152/DP152*1000)</f>
        <v>0</v>
      </c>
      <c r="DS152" s="58">
        <v>72</v>
      </c>
      <c r="DT152" s="13">
        <v>3135.2750000000001</v>
      </c>
      <c r="DU152" s="57">
        <f>IF(DS152=0,0,DT152/DS152*1000)</f>
        <v>43545.486111111109</v>
      </c>
      <c r="DV152" s="58">
        <v>0</v>
      </c>
      <c r="DW152" s="13">
        <v>0</v>
      </c>
      <c r="DX152" s="57">
        <f>IF(DV152=0,0,DW152/DV152*1000)</f>
        <v>0</v>
      </c>
      <c r="DY152" s="58">
        <v>0</v>
      </c>
      <c r="DZ152" s="13">
        <v>0</v>
      </c>
      <c r="EA152" s="57">
        <f>IF(DY152=0,0,DZ152/DY152*1000)</f>
        <v>0</v>
      </c>
      <c r="EB152" s="58">
        <v>2.9929999999999999</v>
      </c>
      <c r="EC152" s="13">
        <v>333.32</v>
      </c>
      <c r="ED152" s="57">
        <f>IF(EB152=0,0,EC152/EB152*1000)</f>
        <v>111366.52188439693</v>
      </c>
      <c r="EE152" s="58">
        <v>0</v>
      </c>
      <c r="EF152" s="13">
        <v>0</v>
      </c>
      <c r="EG152" s="57">
        <f>IF(EE152=0,0,EF152/EE152*1000)</f>
        <v>0</v>
      </c>
      <c r="EH152" s="11">
        <f t="shared" si="507"/>
        <v>101.36107</v>
      </c>
      <c r="EI152" s="17">
        <f t="shared" si="508"/>
        <v>4691.5709999999999</v>
      </c>
    </row>
    <row r="153" spans="1:259" x14ac:dyDescent="0.3">
      <c r="A153" s="72">
        <v>2020</v>
      </c>
      <c r="B153" s="57" t="s">
        <v>9</v>
      </c>
      <c r="C153" s="58">
        <v>108</v>
      </c>
      <c r="D153" s="13">
        <v>3143.7289999999998</v>
      </c>
      <c r="E153" s="57">
        <f t="shared" ref="E153:CB160" si="514">IF(C153=0,0,D153/C153*1000)</f>
        <v>29108.60185185185</v>
      </c>
      <c r="F153" s="58">
        <v>0</v>
      </c>
      <c r="G153" s="13">
        <v>0</v>
      </c>
      <c r="H153" s="57">
        <f t="shared" si="514"/>
        <v>0</v>
      </c>
      <c r="I153" s="58">
        <v>0</v>
      </c>
      <c r="J153" s="13">
        <v>0</v>
      </c>
      <c r="K153" s="57">
        <f t="shared" si="514"/>
        <v>0</v>
      </c>
      <c r="L153" s="58">
        <v>0</v>
      </c>
      <c r="M153" s="13">
        <v>0</v>
      </c>
      <c r="N153" s="57">
        <f t="shared" si="514"/>
        <v>0</v>
      </c>
      <c r="O153" s="58">
        <v>0.4</v>
      </c>
      <c r="P153" s="13">
        <v>21.091000000000001</v>
      </c>
      <c r="Q153" s="57">
        <f t="shared" si="514"/>
        <v>52727.5</v>
      </c>
      <c r="R153" s="58">
        <v>3</v>
      </c>
      <c r="S153" s="13">
        <v>88.489000000000004</v>
      </c>
      <c r="T153" s="57">
        <f t="shared" si="514"/>
        <v>29496.333333333336</v>
      </c>
      <c r="U153" s="58">
        <v>0</v>
      </c>
      <c r="V153" s="13">
        <v>0</v>
      </c>
      <c r="W153" s="57">
        <f t="shared" si="514"/>
        <v>0</v>
      </c>
      <c r="X153" s="58">
        <v>0</v>
      </c>
      <c r="Y153" s="13">
        <v>0</v>
      </c>
      <c r="Z153" s="57">
        <f t="shared" si="514"/>
        <v>0</v>
      </c>
      <c r="AA153" s="58">
        <v>0</v>
      </c>
      <c r="AB153" s="13">
        <v>0</v>
      </c>
      <c r="AC153" s="57">
        <f t="shared" ref="AC153:AC160" si="515">IF(AA153=0,0,AB153/AA153*1000)</f>
        <v>0</v>
      </c>
      <c r="AD153" s="58">
        <v>0</v>
      </c>
      <c r="AE153" s="13">
        <v>0</v>
      </c>
      <c r="AF153" s="57">
        <f t="shared" si="498"/>
        <v>0</v>
      </c>
      <c r="AG153" s="58">
        <v>0</v>
      </c>
      <c r="AH153" s="13">
        <v>0</v>
      </c>
      <c r="AI153" s="57">
        <f t="shared" si="514"/>
        <v>0</v>
      </c>
      <c r="AJ153" s="58">
        <v>0</v>
      </c>
      <c r="AK153" s="13">
        <v>0</v>
      </c>
      <c r="AL153" s="57">
        <f t="shared" si="514"/>
        <v>0</v>
      </c>
      <c r="AM153" s="58">
        <v>0</v>
      </c>
      <c r="AN153" s="13">
        <v>0</v>
      </c>
      <c r="AO153" s="57">
        <f t="shared" si="514"/>
        <v>0</v>
      </c>
      <c r="AP153" s="58">
        <v>0</v>
      </c>
      <c r="AQ153" s="13">
        <v>0</v>
      </c>
      <c r="AR153" s="57">
        <f t="shared" si="514"/>
        <v>0</v>
      </c>
      <c r="AS153" s="58">
        <v>0</v>
      </c>
      <c r="AT153" s="13">
        <v>0</v>
      </c>
      <c r="AU153" s="57">
        <f t="shared" si="514"/>
        <v>0</v>
      </c>
      <c r="AV153" s="58">
        <v>0</v>
      </c>
      <c r="AW153" s="13">
        <v>0</v>
      </c>
      <c r="AX153" s="57">
        <f t="shared" si="514"/>
        <v>0</v>
      </c>
      <c r="AY153" s="58">
        <v>0</v>
      </c>
      <c r="AZ153" s="13">
        <v>0</v>
      </c>
      <c r="BA153" s="57">
        <f t="shared" si="514"/>
        <v>0</v>
      </c>
      <c r="BB153" s="58">
        <v>0</v>
      </c>
      <c r="BC153" s="13">
        <v>0</v>
      </c>
      <c r="BD153" s="57">
        <f t="shared" si="514"/>
        <v>0</v>
      </c>
      <c r="BE153" s="58">
        <v>0</v>
      </c>
      <c r="BF153" s="13">
        <v>0</v>
      </c>
      <c r="BG153" s="57">
        <f t="shared" si="514"/>
        <v>0</v>
      </c>
      <c r="BH153" s="58">
        <v>0</v>
      </c>
      <c r="BI153" s="13">
        <v>0</v>
      </c>
      <c r="BJ153" s="57">
        <f t="shared" si="501"/>
        <v>0</v>
      </c>
      <c r="BK153" s="58">
        <v>0</v>
      </c>
      <c r="BL153" s="13">
        <v>0</v>
      </c>
      <c r="BM153" s="57">
        <f t="shared" si="514"/>
        <v>0</v>
      </c>
      <c r="BN153" s="58">
        <v>0</v>
      </c>
      <c r="BO153" s="13">
        <v>0</v>
      </c>
      <c r="BP153" s="57">
        <f t="shared" si="514"/>
        <v>0</v>
      </c>
      <c r="BQ153" s="58">
        <v>0</v>
      </c>
      <c r="BR153" s="13">
        <v>0</v>
      </c>
      <c r="BS153" s="57">
        <f t="shared" si="502"/>
        <v>0</v>
      </c>
      <c r="BT153" s="58">
        <v>0</v>
      </c>
      <c r="BU153" s="13">
        <v>0</v>
      </c>
      <c r="BV153" s="57">
        <f t="shared" si="514"/>
        <v>0</v>
      </c>
      <c r="BW153" s="58">
        <v>0</v>
      </c>
      <c r="BX153" s="13">
        <v>0</v>
      </c>
      <c r="BY153" s="57">
        <f t="shared" si="514"/>
        <v>0</v>
      </c>
      <c r="BZ153" s="58">
        <v>0</v>
      </c>
      <c r="CA153" s="13">
        <v>0</v>
      </c>
      <c r="CB153" s="57">
        <f t="shared" si="514"/>
        <v>0</v>
      </c>
      <c r="CC153" s="58">
        <v>0</v>
      </c>
      <c r="CD153" s="13">
        <v>0</v>
      </c>
      <c r="CE153" s="57">
        <f t="shared" ref="CE153:EG160" si="516">IF(CC153=0,0,CD153/CC153*1000)</f>
        <v>0</v>
      </c>
      <c r="CF153" s="58">
        <v>0</v>
      </c>
      <c r="CG153" s="13">
        <v>0</v>
      </c>
      <c r="CH153" s="57">
        <f t="shared" si="516"/>
        <v>0</v>
      </c>
      <c r="CI153" s="58">
        <v>0</v>
      </c>
      <c r="CJ153" s="13">
        <v>0</v>
      </c>
      <c r="CK153" s="57">
        <f t="shared" si="516"/>
        <v>0</v>
      </c>
      <c r="CL153" s="58">
        <v>0</v>
      </c>
      <c r="CM153" s="13">
        <v>0</v>
      </c>
      <c r="CN153" s="57">
        <f t="shared" si="516"/>
        <v>0</v>
      </c>
      <c r="CO153" s="58">
        <v>0</v>
      </c>
      <c r="CP153" s="13">
        <v>0</v>
      </c>
      <c r="CQ153" s="57">
        <f t="shared" si="504"/>
        <v>0</v>
      </c>
      <c r="CR153" s="58">
        <v>0</v>
      </c>
      <c r="CS153" s="13">
        <v>0</v>
      </c>
      <c r="CT153" s="57">
        <f t="shared" si="516"/>
        <v>0</v>
      </c>
      <c r="CU153" s="58"/>
      <c r="CV153" s="13"/>
      <c r="CW153" s="57"/>
      <c r="CX153" s="58">
        <v>0</v>
      </c>
      <c r="CY153" s="13">
        <v>0</v>
      </c>
      <c r="CZ153" s="57">
        <f t="shared" si="516"/>
        <v>0</v>
      </c>
      <c r="DA153" s="58">
        <v>0</v>
      </c>
      <c r="DB153" s="13">
        <v>0</v>
      </c>
      <c r="DC153" s="57">
        <f t="shared" si="516"/>
        <v>0</v>
      </c>
      <c r="DD153" s="58">
        <v>0</v>
      </c>
      <c r="DE153" s="13">
        <v>0</v>
      </c>
      <c r="DF153" s="57">
        <f t="shared" si="516"/>
        <v>0</v>
      </c>
      <c r="DG153" s="58">
        <v>0</v>
      </c>
      <c r="DH153" s="13">
        <v>0</v>
      </c>
      <c r="DI153" s="57">
        <f t="shared" si="516"/>
        <v>0</v>
      </c>
      <c r="DJ153" s="58">
        <v>9.9399999999999992E-3</v>
      </c>
      <c r="DK153" s="13">
        <v>25.088000000000001</v>
      </c>
      <c r="DL153" s="99">
        <f t="shared" si="516"/>
        <v>2523943.6619718312</v>
      </c>
      <c r="DM153" s="58">
        <v>0</v>
      </c>
      <c r="DN153" s="13">
        <v>0</v>
      </c>
      <c r="DO153" s="57">
        <f t="shared" si="516"/>
        <v>0</v>
      </c>
      <c r="DP153" s="58">
        <v>0</v>
      </c>
      <c r="DQ153" s="13">
        <v>0</v>
      </c>
      <c r="DR153" s="57">
        <f t="shared" si="516"/>
        <v>0</v>
      </c>
      <c r="DS153" s="58">
        <v>60</v>
      </c>
      <c r="DT153" s="13">
        <v>2956.2330000000002</v>
      </c>
      <c r="DU153" s="57">
        <f t="shared" si="516"/>
        <v>49270.55</v>
      </c>
      <c r="DV153" s="58">
        <v>0</v>
      </c>
      <c r="DW153" s="13">
        <v>0</v>
      </c>
      <c r="DX153" s="57">
        <f t="shared" si="516"/>
        <v>0</v>
      </c>
      <c r="DY153" s="58">
        <v>0</v>
      </c>
      <c r="DZ153" s="13">
        <v>0</v>
      </c>
      <c r="EA153" s="57">
        <f t="shared" si="516"/>
        <v>0</v>
      </c>
      <c r="EB153" s="58">
        <v>0</v>
      </c>
      <c r="EC153" s="13">
        <v>0</v>
      </c>
      <c r="ED153" s="57">
        <f t="shared" si="516"/>
        <v>0</v>
      </c>
      <c r="EE153" s="58">
        <v>0</v>
      </c>
      <c r="EF153" s="13">
        <v>0</v>
      </c>
      <c r="EG153" s="57">
        <f t="shared" si="516"/>
        <v>0</v>
      </c>
      <c r="EH153" s="11">
        <f t="shared" si="507"/>
        <v>171.40994000000001</v>
      </c>
      <c r="EI153" s="17">
        <f t="shared" si="508"/>
        <v>6234.63</v>
      </c>
    </row>
    <row r="154" spans="1:259" x14ac:dyDescent="0.3">
      <c r="A154" s="72">
        <v>2020</v>
      </c>
      <c r="B154" s="73" t="s">
        <v>10</v>
      </c>
      <c r="C154" s="58">
        <v>108</v>
      </c>
      <c r="D154" s="13">
        <v>3089.31</v>
      </c>
      <c r="E154" s="57">
        <f t="shared" si="514"/>
        <v>28604.722222222223</v>
      </c>
      <c r="F154" s="58">
        <v>0</v>
      </c>
      <c r="G154" s="13">
        <v>0</v>
      </c>
      <c r="H154" s="57">
        <f t="shared" si="514"/>
        <v>0</v>
      </c>
      <c r="I154" s="58">
        <v>0</v>
      </c>
      <c r="J154" s="13">
        <v>0</v>
      </c>
      <c r="K154" s="57">
        <f t="shared" si="514"/>
        <v>0</v>
      </c>
      <c r="L154" s="58">
        <v>0</v>
      </c>
      <c r="M154" s="13">
        <v>0</v>
      </c>
      <c r="N154" s="57">
        <f t="shared" si="514"/>
        <v>0</v>
      </c>
      <c r="O154" s="58">
        <v>0</v>
      </c>
      <c r="P154" s="13">
        <v>0</v>
      </c>
      <c r="Q154" s="57">
        <f t="shared" si="514"/>
        <v>0</v>
      </c>
      <c r="R154" s="58">
        <v>13.35</v>
      </c>
      <c r="S154" s="13">
        <v>422.22300000000001</v>
      </c>
      <c r="T154" s="57">
        <f t="shared" si="514"/>
        <v>31627.191011235958</v>
      </c>
      <c r="U154" s="58">
        <v>0</v>
      </c>
      <c r="V154" s="13">
        <v>0</v>
      </c>
      <c r="W154" s="57">
        <f t="shared" si="514"/>
        <v>0</v>
      </c>
      <c r="X154" s="58">
        <v>0</v>
      </c>
      <c r="Y154" s="13">
        <v>0</v>
      </c>
      <c r="Z154" s="57">
        <f t="shared" si="514"/>
        <v>0</v>
      </c>
      <c r="AA154" s="58">
        <v>2.0720000000000001</v>
      </c>
      <c r="AB154" s="13">
        <v>147.333</v>
      </c>
      <c r="AC154" s="57">
        <f t="shared" si="515"/>
        <v>71106.660231660222</v>
      </c>
      <c r="AD154" s="58">
        <v>0</v>
      </c>
      <c r="AE154" s="13">
        <v>0</v>
      </c>
      <c r="AF154" s="57">
        <f t="shared" si="498"/>
        <v>0</v>
      </c>
      <c r="AG154" s="58">
        <v>0</v>
      </c>
      <c r="AH154" s="13">
        <v>0</v>
      </c>
      <c r="AI154" s="57">
        <f t="shared" si="514"/>
        <v>0</v>
      </c>
      <c r="AJ154" s="58">
        <v>1.9510000000000001</v>
      </c>
      <c r="AK154" s="13">
        <v>7.9580000000000002</v>
      </c>
      <c r="AL154" s="57">
        <f t="shared" si="514"/>
        <v>4078.9338800615064</v>
      </c>
      <c r="AM154" s="58">
        <v>0</v>
      </c>
      <c r="AN154" s="13">
        <v>0</v>
      </c>
      <c r="AO154" s="57">
        <f t="shared" si="514"/>
        <v>0</v>
      </c>
      <c r="AP154" s="58">
        <v>0</v>
      </c>
      <c r="AQ154" s="13">
        <v>0</v>
      </c>
      <c r="AR154" s="57">
        <f t="shared" si="514"/>
        <v>0</v>
      </c>
      <c r="AS154" s="58">
        <v>9.6000000000000002E-2</v>
      </c>
      <c r="AT154" s="13">
        <v>4.2210000000000001</v>
      </c>
      <c r="AU154" s="57">
        <f t="shared" si="514"/>
        <v>43968.75</v>
      </c>
      <c r="AV154" s="58">
        <v>0</v>
      </c>
      <c r="AW154" s="13">
        <v>0</v>
      </c>
      <c r="AX154" s="57">
        <f t="shared" si="514"/>
        <v>0</v>
      </c>
      <c r="AY154" s="58">
        <v>0</v>
      </c>
      <c r="AZ154" s="13">
        <v>0</v>
      </c>
      <c r="BA154" s="57">
        <f t="shared" si="514"/>
        <v>0</v>
      </c>
      <c r="BB154" s="58">
        <v>0</v>
      </c>
      <c r="BC154" s="13">
        <v>0</v>
      </c>
      <c r="BD154" s="57">
        <f t="shared" si="514"/>
        <v>0</v>
      </c>
      <c r="BE154" s="58">
        <v>0</v>
      </c>
      <c r="BF154" s="13">
        <v>0</v>
      </c>
      <c r="BG154" s="57">
        <f t="shared" si="514"/>
        <v>0</v>
      </c>
      <c r="BH154" s="58">
        <v>0</v>
      </c>
      <c r="BI154" s="13">
        <v>0</v>
      </c>
      <c r="BJ154" s="57">
        <f t="shared" si="501"/>
        <v>0</v>
      </c>
      <c r="BK154" s="58">
        <v>0</v>
      </c>
      <c r="BL154" s="13">
        <v>0</v>
      </c>
      <c r="BM154" s="57">
        <f t="shared" si="514"/>
        <v>0</v>
      </c>
      <c r="BN154" s="58">
        <v>0</v>
      </c>
      <c r="BO154" s="13">
        <v>0</v>
      </c>
      <c r="BP154" s="57">
        <f t="shared" si="514"/>
        <v>0</v>
      </c>
      <c r="BQ154" s="58">
        <v>0</v>
      </c>
      <c r="BR154" s="13">
        <v>0</v>
      </c>
      <c r="BS154" s="57">
        <f t="shared" si="502"/>
        <v>0</v>
      </c>
      <c r="BT154" s="58">
        <v>0</v>
      </c>
      <c r="BU154" s="13">
        <v>0</v>
      </c>
      <c r="BV154" s="57">
        <f t="shared" si="514"/>
        <v>0</v>
      </c>
      <c r="BW154" s="58">
        <v>0</v>
      </c>
      <c r="BX154" s="13">
        <v>0</v>
      </c>
      <c r="BY154" s="57">
        <f t="shared" si="514"/>
        <v>0</v>
      </c>
      <c r="BZ154" s="58">
        <v>0</v>
      </c>
      <c r="CA154" s="13">
        <v>0</v>
      </c>
      <c r="CB154" s="57">
        <f t="shared" si="514"/>
        <v>0</v>
      </c>
      <c r="CC154" s="58">
        <v>0</v>
      </c>
      <c r="CD154" s="13">
        <v>0</v>
      </c>
      <c r="CE154" s="57">
        <f t="shared" si="516"/>
        <v>0</v>
      </c>
      <c r="CF154" s="58">
        <v>0</v>
      </c>
      <c r="CG154" s="13">
        <v>0</v>
      </c>
      <c r="CH154" s="57">
        <f t="shared" si="516"/>
        <v>0</v>
      </c>
      <c r="CI154" s="58">
        <v>0</v>
      </c>
      <c r="CJ154" s="13">
        <v>0</v>
      </c>
      <c r="CK154" s="57">
        <f t="shared" si="516"/>
        <v>0</v>
      </c>
      <c r="CL154" s="58">
        <v>0</v>
      </c>
      <c r="CM154" s="13">
        <v>0</v>
      </c>
      <c r="CN154" s="57">
        <f t="shared" si="516"/>
        <v>0</v>
      </c>
      <c r="CO154" s="58">
        <v>0</v>
      </c>
      <c r="CP154" s="13">
        <v>0</v>
      </c>
      <c r="CQ154" s="57">
        <f t="shared" si="504"/>
        <v>0</v>
      </c>
      <c r="CR154" s="58">
        <v>0</v>
      </c>
      <c r="CS154" s="13">
        <v>0</v>
      </c>
      <c r="CT154" s="57">
        <f t="shared" si="516"/>
        <v>0</v>
      </c>
      <c r="CU154" s="58"/>
      <c r="CV154" s="13"/>
      <c r="CW154" s="57"/>
      <c r="CX154" s="58">
        <v>0</v>
      </c>
      <c r="CY154" s="13">
        <v>0</v>
      </c>
      <c r="CZ154" s="57">
        <f t="shared" si="516"/>
        <v>0</v>
      </c>
      <c r="DA154" s="58">
        <v>0</v>
      </c>
      <c r="DB154" s="13">
        <v>0</v>
      </c>
      <c r="DC154" s="57">
        <f t="shared" si="516"/>
        <v>0</v>
      </c>
      <c r="DD154" s="58">
        <v>0</v>
      </c>
      <c r="DE154" s="13">
        <v>0</v>
      </c>
      <c r="DF154" s="57">
        <f t="shared" si="516"/>
        <v>0</v>
      </c>
      <c r="DG154" s="58">
        <v>0</v>
      </c>
      <c r="DH154" s="13">
        <v>0</v>
      </c>
      <c r="DI154" s="57">
        <f t="shared" si="516"/>
        <v>0</v>
      </c>
      <c r="DJ154" s="58">
        <v>0</v>
      </c>
      <c r="DK154" s="13">
        <v>0</v>
      </c>
      <c r="DL154" s="57">
        <f t="shared" si="516"/>
        <v>0</v>
      </c>
      <c r="DM154" s="58">
        <v>2.5</v>
      </c>
      <c r="DN154" s="13">
        <v>334.06599999999997</v>
      </c>
      <c r="DO154" s="57">
        <f t="shared" si="516"/>
        <v>133626.4</v>
      </c>
      <c r="DP154" s="58">
        <v>0</v>
      </c>
      <c r="DQ154" s="13">
        <v>0</v>
      </c>
      <c r="DR154" s="57">
        <f t="shared" si="516"/>
        <v>0</v>
      </c>
      <c r="DS154" s="58">
        <v>36</v>
      </c>
      <c r="DT154" s="13">
        <v>1734.184</v>
      </c>
      <c r="DU154" s="57">
        <f t="shared" si="516"/>
        <v>48171.777777777774</v>
      </c>
      <c r="DV154" s="58">
        <v>0</v>
      </c>
      <c r="DW154" s="13">
        <v>0</v>
      </c>
      <c r="DX154" s="57">
        <f t="shared" si="516"/>
        <v>0</v>
      </c>
      <c r="DY154" s="58">
        <v>0</v>
      </c>
      <c r="DZ154" s="13">
        <v>0</v>
      </c>
      <c r="EA154" s="57">
        <f t="shared" si="516"/>
        <v>0</v>
      </c>
      <c r="EB154" s="58">
        <v>0</v>
      </c>
      <c r="EC154" s="13">
        <v>0</v>
      </c>
      <c r="ED154" s="57">
        <f t="shared" si="516"/>
        <v>0</v>
      </c>
      <c r="EE154" s="58">
        <v>0</v>
      </c>
      <c r="EF154" s="13">
        <v>0</v>
      </c>
      <c r="EG154" s="57">
        <f t="shared" si="516"/>
        <v>0</v>
      </c>
      <c r="EH154" s="11">
        <f>C154+F154+O154+R154+U154+X154+AG154+AJ154+AP154+AS154+AV154+AY154+BB154+BK154+BW154+BZ154+CC154+CI154+CR154+CX154+DD154+DJ154+DM154+DP154+DS154+DV154+EE154+BE154+DG154+I154+BT154+BN154+CF154+DY154+L154+AM154+CL154+EB154+DA154+AA154</f>
        <v>163.96899999999999</v>
      </c>
      <c r="EI154" s="17">
        <f>D154+G154+P154+S154+V154+Y154+AH154+AK154+AQ154+AT154+AW154+AZ154+BC154+BL154+BX154+CA154+CD154+CJ154+CS154+CY154+DE154+DK154+DN154+DQ154+DT154+DW154+EF154+BF154+DH154+J154+BU154+BO154+CG154+DZ154+M154+AN154+CM154+EC154+DB154+AB154</f>
        <v>5739.2949999999992</v>
      </c>
    </row>
    <row r="155" spans="1:259" x14ac:dyDescent="0.3">
      <c r="A155" s="72">
        <v>2020</v>
      </c>
      <c r="B155" s="73" t="s">
        <v>11</v>
      </c>
      <c r="C155" s="58">
        <v>216</v>
      </c>
      <c r="D155" s="13">
        <v>5833.0050000000001</v>
      </c>
      <c r="E155" s="57">
        <f t="shared" si="514"/>
        <v>27004.652777777777</v>
      </c>
      <c r="F155" s="58">
        <v>1</v>
      </c>
      <c r="G155" s="13">
        <v>81.801000000000002</v>
      </c>
      <c r="H155" s="57">
        <f t="shared" si="514"/>
        <v>81801</v>
      </c>
      <c r="I155" s="58">
        <v>0</v>
      </c>
      <c r="J155" s="13">
        <v>0</v>
      </c>
      <c r="K155" s="57">
        <f t="shared" si="514"/>
        <v>0</v>
      </c>
      <c r="L155" s="58">
        <v>0</v>
      </c>
      <c r="M155" s="13">
        <v>0</v>
      </c>
      <c r="N155" s="57">
        <f t="shared" si="514"/>
        <v>0</v>
      </c>
      <c r="O155" s="58">
        <v>0</v>
      </c>
      <c r="P155" s="13">
        <v>0</v>
      </c>
      <c r="Q155" s="57">
        <f t="shared" si="514"/>
        <v>0</v>
      </c>
      <c r="R155" s="58">
        <v>7.2891000000000004</v>
      </c>
      <c r="S155" s="13">
        <v>206.18100000000001</v>
      </c>
      <c r="T155" s="57">
        <f t="shared" si="514"/>
        <v>28286.208173848623</v>
      </c>
      <c r="U155" s="58">
        <v>12.22</v>
      </c>
      <c r="V155" s="13">
        <v>1298.5360000000001</v>
      </c>
      <c r="W155" s="57">
        <f t="shared" si="514"/>
        <v>106263.17512274958</v>
      </c>
      <c r="X155" s="58">
        <v>0</v>
      </c>
      <c r="Y155" s="13">
        <v>0</v>
      </c>
      <c r="Z155" s="57">
        <f t="shared" si="514"/>
        <v>0</v>
      </c>
      <c r="AA155" s="58">
        <v>0</v>
      </c>
      <c r="AB155" s="13">
        <v>0</v>
      </c>
      <c r="AC155" s="57">
        <f t="shared" si="515"/>
        <v>0</v>
      </c>
      <c r="AD155" s="58">
        <v>0</v>
      </c>
      <c r="AE155" s="13">
        <v>0</v>
      </c>
      <c r="AF155" s="57">
        <f t="shared" si="498"/>
        <v>0</v>
      </c>
      <c r="AG155" s="58">
        <v>0</v>
      </c>
      <c r="AH155" s="13">
        <v>0</v>
      </c>
      <c r="AI155" s="57">
        <f t="shared" si="514"/>
        <v>0</v>
      </c>
      <c r="AJ155" s="58">
        <v>14.25</v>
      </c>
      <c r="AK155" s="13">
        <v>24.568999999999999</v>
      </c>
      <c r="AL155" s="57">
        <f t="shared" si="514"/>
        <v>1724.1403508771928</v>
      </c>
      <c r="AM155" s="58">
        <v>0</v>
      </c>
      <c r="AN155" s="13">
        <v>0</v>
      </c>
      <c r="AO155" s="57">
        <f t="shared" si="514"/>
        <v>0</v>
      </c>
      <c r="AP155" s="58">
        <v>0</v>
      </c>
      <c r="AQ155" s="13">
        <v>0</v>
      </c>
      <c r="AR155" s="57">
        <f t="shared" si="514"/>
        <v>0</v>
      </c>
      <c r="AS155" s="58">
        <v>0.32</v>
      </c>
      <c r="AT155" s="13">
        <v>13.288</v>
      </c>
      <c r="AU155" s="57">
        <f t="shared" si="514"/>
        <v>41525</v>
      </c>
      <c r="AV155" s="58">
        <v>0</v>
      </c>
      <c r="AW155" s="13">
        <v>0</v>
      </c>
      <c r="AX155" s="57">
        <f t="shared" si="514"/>
        <v>0</v>
      </c>
      <c r="AY155" s="58">
        <v>0</v>
      </c>
      <c r="AZ155" s="13">
        <v>0</v>
      </c>
      <c r="BA155" s="57">
        <f t="shared" si="514"/>
        <v>0</v>
      </c>
      <c r="BB155" s="58">
        <v>0</v>
      </c>
      <c r="BC155" s="13">
        <v>0</v>
      </c>
      <c r="BD155" s="57">
        <f t="shared" si="514"/>
        <v>0</v>
      </c>
      <c r="BE155" s="58">
        <v>0</v>
      </c>
      <c r="BF155" s="13">
        <v>0</v>
      </c>
      <c r="BG155" s="57">
        <f t="shared" si="514"/>
        <v>0</v>
      </c>
      <c r="BH155" s="58">
        <v>0</v>
      </c>
      <c r="BI155" s="13">
        <v>0</v>
      </c>
      <c r="BJ155" s="57">
        <f t="shared" si="501"/>
        <v>0</v>
      </c>
      <c r="BK155" s="58">
        <v>0</v>
      </c>
      <c r="BL155" s="13">
        <v>0</v>
      </c>
      <c r="BM155" s="57">
        <f t="shared" si="514"/>
        <v>0</v>
      </c>
      <c r="BN155" s="58">
        <v>0</v>
      </c>
      <c r="BO155" s="13">
        <v>0</v>
      </c>
      <c r="BP155" s="57">
        <f t="shared" si="514"/>
        <v>0</v>
      </c>
      <c r="BQ155" s="58">
        <v>0</v>
      </c>
      <c r="BR155" s="13">
        <v>0</v>
      </c>
      <c r="BS155" s="57">
        <f t="shared" si="502"/>
        <v>0</v>
      </c>
      <c r="BT155" s="58">
        <v>0</v>
      </c>
      <c r="BU155" s="13">
        <v>0</v>
      </c>
      <c r="BV155" s="57">
        <f t="shared" si="514"/>
        <v>0</v>
      </c>
      <c r="BW155" s="58">
        <v>0</v>
      </c>
      <c r="BX155" s="13">
        <v>0</v>
      </c>
      <c r="BY155" s="57">
        <f t="shared" si="514"/>
        <v>0</v>
      </c>
      <c r="BZ155" s="58">
        <v>0.7</v>
      </c>
      <c r="CA155" s="13">
        <v>1.35</v>
      </c>
      <c r="CB155" s="57">
        <f t="shared" si="514"/>
        <v>1928.5714285714289</v>
      </c>
      <c r="CC155" s="58">
        <v>0</v>
      </c>
      <c r="CD155" s="13">
        <v>0</v>
      </c>
      <c r="CE155" s="57">
        <f t="shared" si="516"/>
        <v>0</v>
      </c>
      <c r="CF155" s="58">
        <v>0</v>
      </c>
      <c r="CG155" s="13">
        <v>0</v>
      </c>
      <c r="CH155" s="57">
        <f t="shared" si="516"/>
        <v>0</v>
      </c>
      <c r="CI155" s="58">
        <v>0</v>
      </c>
      <c r="CJ155" s="13">
        <v>0</v>
      </c>
      <c r="CK155" s="57">
        <f t="shared" si="516"/>
        <v>0</v>
      </c>
      <c r="CL155" s="58">
        <v>0</v>
      </c>
      <c r="CM155" s="13">
        <v>0</v>
      </c>
      <c r="CN155" s="57">
        <f t="shared" si="516"/>
        <v>0</v>
      </c>
      <c r="CO155" s="58">
        <v>0</v>
      </c>
      <c r="CP155" s="13">
        <v>0</v>
      </c>
      <c r="CQ155" s="57">
        <f t="shared" si="504"/>
        <v>0</v>
      </c>
      <c r="CR155" s="58">
        <v>0</v>
      </c>
      <c r="CS155" s="13">
        <v>0</v>
      </c>
      <c r="CT155" s="57">
        <f t="shared" si="516"/>
        <v>0</v>
      </c>
      <c r="CU155" s="58"/>
      <c r="CV155" s="13"/>
      <c r="CW155" s="57"/>
      <c r="CX155" s="58">
        <v>0</v>
      </c>
      <c r="CY155" s="13">
        <v>0</v>
      </c>
      <c r="CZ155" s="57">
        <f t="shared" si="516"/>
        <v>0</v>
      </c>
      <c r="DA155" s="58">
        <v>0</v>
      </c>
      <c r="DB155" s="13">
        <v>0</v>
      </c>
      <c r="DC155" s="57">
        <f t="shared" si="516"/>
        <v>0</v>
      </c>
      <c r="DD155" s="58">
        <v>0</v>
      </c>
      <c r="DE155" s="13">
        <v>0</v>
      </c>
      <c r="DF155" s="57">
        <f t="shared" si="516"/>
        <v>0</v>
      </c>
      <c r="DG155" s="58">
        <v>0</v>
      </c>
      <c r="DH155" s="13">
        <v>0</v>
      </c>
      <c r="DI155" s="57">
        <f t="shared" si="516"/>
        <v>0</v>
      </c>
      <c r="DJ155" s="58">
        <v>0</v>
      </c>
      <c r="DK155" s="13">
        <v>0</v>
      </c>
      <c r="DL155" s="57">
        <f t="shared" si="516"/>
        <v>0</v>
      </c>
      <c r="DM155" s="58">
        <v>0</v>
      </c>
      <c r="DN155" s="13">
        <v>0</v>
      </c>
      <c r="DO155" s="57">
        <f t="shared" si="516"/>
        <v>0</v>
      </c>
      <c r="DP155" s="58">
        <v>0</v>
      </c>
      <c r="DQ155" s="13">
        <v>0</v>
      </c>
      <c r="DR155" s="57">
        <f t="shared" si="516"/>
        <v>0</v>
      </c>
      <c r="DS155" s="58">
        <v>71.25</v>
      </c>
      <c r="DT155" s="13">
        <v>3442.951</v>
      </c>
      <c r="DU155" s="57">
        <f t="shared" si="516"/>
        <v>48322.11929824562</v>
      </c>
      <c r="DV155" s="58">
        <v>0</v>
      </c>
      <c r="DW155" s="13">
        <v>0</v>
      </c>
      <c r="DX155" s="57">
        <f t="shared" si="516"/>
        <v>0</v>
      </c>
      <c r="DY155" s="58">
        <v>0</v>
      </c>
      <c r="DZ155" s="13">
        <v>0</v>
      </c>
      <c r="EA155" s="57">
        <f t="shared" si="516"/>
        <v>0</v>
      </c>
      <c r="EB155" s="58">
        <v>3.1751999999999998</v>
      </c>
      <c r="EC155" s="13">
        <v>370.68700000000001</v>
      </c>
      <c r="ED155" s="57">
        <f t="shared" si="516"/>
        <v>116744.4570420761</v>
      </c>
      <c r="EE155" s="58">
        <v>0</v>
      </c>
      <c r="EF155" s="13">
        <v>0</v>
      </c>
      <c r="EG155" s="57">
        <f t="shared" si="516"/>
        <v>0</v>
      </c>
      <c r="EH155" s="11">
        <f t="shared" ref="EH155:EH161" si="517">C155+F155+O155+R155+U155+X155+AG155+AJ155+AP155+AS155+AV155+AY155+BB155+BK155+BW155+BZ155+CC155+CI155+CR155+CX155+DD155+DJ155+DM155+DP155+DS155+DV155+EE155+BE155+DG155+I155+BT155+BN155+CF155+DY155+L155+AM155+CL155+EB155+DA155+AA155</f>
        <v>326.20429999999999</v>
      </c>
      <c r="EI155" s="17">
        <f t="shared" ref="EI155:EI161" si="518">D155+G155+P155+S155+V155+Y155+AH155+AK155+AQ155+AT155+AW155+AZ155+BC155+BL155+BX155+CA155+CD155+CJ155+CS155+CY155+DE155+DK155+DN155+DQ155+DT155+DW155+EF155+BF155+DH155+J155+BU155+BO155+CG155+DZ155+M155+AN155+CM155+EC155+DB155+AB155</f>
        <v>11272.368</v>
      </c>
    </row>
    <row r="156" spans="1:259" x14ac:dyDescent="0.3">
      <c r="A156" s="72">
        <v>2020</v>
      </c>
      <c r="B156" s="73" t="s">
        <v>12</v>
      </c>
      <c r="C156" s="100">
        <v>172.8</v>
      </c>
      <c r="D156" s="101">
        <v>4611.982</v>
      </c>
      <c r="E156" s="57">
        <f t="shared" si="514"/>
        <v>26689.710648148146</v>
      </c>
      <c r="F156" s="58">
        <v>0</v>
      </c>
      <c r="G156" s="13">
        <v>0</v>
      </c>
      <c r="H156" s="57">
        <f t="shared" si="514"/>
        <v>0</v>
      </c>
      <c r="I156" s="58">
        <v>0</v>
      </c>
      <c r="J156" s="13">
        <v>0</v>
      </c>
      <c r="K156" s="57">
        <f t="shared" si="514"/>
        <v>0</v>
      </c>
      <c r="L156" s="58">
        <v>0</v>
      </c>
      <c r="M156" s="13">
        <v>0</v>
      </c>
      <c r="N156" s="57">
        <f t="shared" si="514"/>
        <v>0</v>
      </c>
      <c r="O156" s="58">
        <v>0</v>
      </c>
      <c r="P156" s="13">
        <v>0</v>
      </c>
      <c r="Q156" s="57">
        <f t="shared" si="514"/>
        <v>0</v>
      </c>
      <c r="R156" s="58">
        <v>0</v>
      </c>
      <c r="S156" s="13">
        <v>0</v>
      </c>
      <c r="T156" s="57">
        <f t="shared" si="514"/>
        <v>0</v>
      </c>
      <c r="U156" s="100">
        <v>13.3088</v>
      </c>
      <c r="V156" s="101">
        <v>1432.3119999999999</v>
      </c>
      <c r="W156" s="57">
        <f t="shared" si="514"/>
        <v>107621.42341909112</v>
      </c>
      <c r="X156" s="58">
        <v>0</v>
      </c>
      <c r="Y156" s="13">
        <v>0</v>
      </c>
      <c r="Z156" s="57">
        <f t="shared" si="514"/>
        <v>0</v>
      </c>
      <c r="AA156" s="58">
        <v>0</v>
      </c>
      <c r="AB156" s="13">
        <v>0</v>
      </c>
      <c r="AC156" s="57">
        <f t="shared" si="515"/>
        <v>0</v>
      </c>
      <c r="AD156" s="58">
        <v>0</v>
      </c>
      <c r="AE156" s="13">
        <v>0</v>
      </c>
      <c r="AF156" s="57">
        <f t="shared" si="498"/>
        <v>0</v>
      </c>
      <c r="AG156" s="58">
        <v>0</v>
      </c>
      <c r="AH156" s="13">
        <v>0</v>
      </c>
      <c r="AI156" s="57">
        <f t="shared" si="514"/>
        <v>0</v>
      </c>
      <c r="AJ156" s="58">
        <v>0</v>
      </c>
      <c r="AK156" s="13">
        <v>0</v>
      </c>
      <c r="AL156" s="57">
        <f t="shared" si="514"/>
        <v>0</v>
      </c>
      <c r="AM156" s="58">
        <v>0</v>
      </c>
      <c r="AN156" s="13">
        <v>0</v>
      </c>
      <c r="AO156" s="57">
        <f t="shared" si="514"/>
        <v>0</v>
      </c>
      <c r="AP156" s="58">
        <v>0</v>
      </c>
      <c r="AQ156" s="13">
        <v>0</v>
      </c>
      <c r="AR156" s="57">
        <f t="shared" si="514"/>
        <v>0</v>
      </c>
      <c r="AS156" s="100">
        <v>0.06</v>
      </c>
      <c r="AT156" s="101">
        <v>0.86199999999999999</v>
      </c>
      <c r="AU156" s="57">
        <f t="shared" si="514"/>
        <v>14366.666666666668</v>
      </c>
      <c r="AV156" s="58">
        <v>0</v>
      </c>
      <c r="AW156" s="13">
        <v>0</v>
      </c>
      <c r="AX156" s="57">
        <f t="shared" si="514"/>
        <v>0</v>
      </c>
      <c r="AY156" s="58">
        <v>0</v>
      </c>
      <c r="AZ156" s="13">
        <v>0</v>
      </c>
      <c r="BA156" s="57">
        <f t="shared" si="514"/>
        <v>0</v>
      </c>
      <c r="BB156" s="58">
        <v>0</v>
      </c>
      <c r="BC156" s="13">
        <v>0</v>
      </c>
      <c r="BD156" s="57">
        <f t="shared" si="514"/>
        <v>0</v>
      </c>
      <c r="BE156" s="58">
        <v>0</v>
      </c>
      <c r="BF156" s="13">
        <v>0</v>
      </c>
      <c r="BG156" s="57">
        <f t="shared" si="514"/>
        <v>0</v>
      </c>
      <c r="BH156" s="58">
        <v>0</v>
      </c>
      <c r="BI156" s="13">
        <v>0</v>
      </c>
      <c r="BJ156" s="57">
        <f t="shared" si="501"/>
        <v>0</v>
      </c>
      <c r="BK156" s="58">
        <v>0</v>
      </c>
      <c r="BL156" s="13">
        <v>0</v>
      </c>
      <c r="BM156" s="57">
        <f t="shared" si="514"/>
        <v>0</v>
      </c>
      <c r="BN156" s="58">
        <v>0</v>
      </c>
      <c r="BO156" s="13">
        <v>0</v>
      </c>
      <c r="BP156" s="57">
        <f t="shared" si="514"/>
        <v>0</v>
      </c>
      <c r="BQ156" s="58">
        <v>0</v>
      </c>
      <c r="BR156" s="13">
        <v>0</v>
      </c>
      <c r="BS156" s="57">
        <f t="shared" si="502"/>
        <v>0</v>
      </c>
      <c r="BT156" s="58">
        <v>0</v>
      </c>
      <c r="BU156" s="13">
        <v>0</v>
      </c>
      <c r="BV156" s="57">
        <f t="shared" si="514"/>
        <v>0</v>
      </c>
      <c r="BW156" s="58">
        <v>0</v>
      </c>
      <c r="BX156" s="13">
        <v>0</v>
      </c>
      <c r="BY156" s="57">
        <f t="shared" si="514"/>
        <v>0</v>
      </c>
      <c r="BZ156" s="58">
        <v>0</v>
      </c>
      <c r="CA156" s="13">
        <v>0</v>
      </c>
      <c r="CB156" s="57">
        <f t="shared" si="514"/>
        <v>0</v>
      </c>
      <c r="CC156" s="58">
        <v>0</v>
      </c>
      <c r="CD156" s="13">
        <v>0</v>
      </c>
      <c r="CE156" s="57">
        <f t="shared" si="516"/>
        <v>0</v>
      </c>
      <c r="CF156" s="58">
        <v>0</v>
      </c>
      <c r="CG156" s="13">
        <v>0</v>
      </c>
      <c r="CH156" s="57">
        <f t="shared" si="516"/>
        <v>0</v>
      </c>
      <c r="CI156" s="58">
        <v>0</v>
      </c>
      <c r="CJ156" s="13">
        <v>0</v>
      </c>
      <c r="CK156" s="57">
        <f t="shared" si="516"/>
        <v>0</v>
      </c>
      <c r="CL156" s="58">
        <v>0</v>
      </c>
      <c r="CM156" s="13">
        <v>0</v>
      </c>
      <c r="CN156" s="57">
        <f t="shared" si="516"/>
        <v>0</v>
      </c>
      <c r="CO156" s="58">
        <v>0</v>
      </c>
      <c r="CP156" s="13">
        <v>0</v>
      </c>
      <c r="CQ156" s="57">
        <f t="shared" si="504"/>
        <v>0</v>
      </c>
      <c r="CR156" s="58">
        <v>0</v>
      </c>
      <c r="CS156" s="13">
        <v>0</v>
      </c>
      <c r="CT156" s="57">
        <f t="shared" si="516"/>
        <v>0</v>
      </c>
      <c r="CU156" s="58"/>
      <c r="CV156" s="13"/>
      <c r="CW156" s="57"/>
      <c r="CX156" s="58">
        <v>0</v>
      </c>
      <c r="CY156" s="13">
        <v>0</v>
      </c>
      <c r="CZ156" s="57">
        <f t="shared" si="516"/>
        <v>0</v>
      </c>
      <c r="DA156" s="58">
        <v>0</v>
      </c>
      <c r="DB156" s="13">
        <v>0</v>
      </c>
      <c r="DC156" s="57">
        <f t="shared" si="516"/>
        <v>0</v>
      </c>
      <c r="DD156" s="58">
        <v>0</v>
      </c>
      <c r="DE156" s="13">
        <v>0</v>
      </c>
      <c r="DF156" s="57">
        <f t="shared" si="516"/>
        <v>0</v>
      </c>
      <c r="DG156" s="58">
        <v>0</v>
      </c>
      <c r="DH156" s="13">
        <v>0</v>
      </c>
      <c r="DI156" s="57">
        <f t="shared" si="516"/>
        <v>0</v>
      </c>
      <c r="DJ156" s="58">
        <v>0</v>
      </c>
      <c r="DK156" s="13">
        <v>0</v>
      </c>
      <c r="DL156" s="57">
        <f t="shared" si="516"/>
        <v>0</v>
      </c>
      <c r="DM156" s="58">
        <v>0</v>
      </c>
      <c r="DN156" s="13">
        <v>0</v>
      </c>
      <c r="DO156" s="57">
        <f t="shared" si="516"/>
        <v>0</v>
      </c>
      <c r="DP156" s="58">
        <v>0</v>
      </c>
      <c r="DQ156" s="13">
        <v>0</v>
      </c>
      <c r="DR156" s="57">
        <f t="shared" si="516"/>
        <v>0</v>
      </c>
      <c r="DS156" s="100">
        <v>39.975699999999996</v>
      </c>
      <c r="DT156" s="101">
        <v>1914.45</v>
      </c>
      <c r="DU156" s="57">
        <f t="shared" si="516"/>
        <v>47890.343383605548</v>
      </c>
      <c r="DV156" s="58">
        <v>0</v>
      </c>
      <c r="DW156" s="13">
        <v>0</v>
      </c>
      <c r="DX156" s="57">
        <f t="shared" si="516"/>
        <v>0</v>
      </c>
      <c r="DY156" s="58">
        <v>0</v>
      </c>
      <c r="DZ156" s="13">
        <v>0</v>
      </c>
      <c r="EA156" s="57">
        <f t="shared" si="516"/>
        <v>0</v>
      </c>
      <c r="EB156" s="58">
        <v>0</v>
      </c>
      <c r="EC156" s="13">
        <v>0</v>
      </c>
      <c r="ED156" s="57">
        <f t="shared" si="516"/>
        <v>0</v>
      </c>
      <c r="EE156" s="58">
        <v>0</v>
      </c>
      <c r="EF156" s="13">
        <v>0</v>
      </c>
      <c r="EG156" s="57">
        <f t="shared" si="516"/>
        <v>0</v>
      </c>
      <c r="EH156" s="11">
        <f t="shared" si="517"/>
        <v>226.14449999999999</v>
      </c>
      <c r="EI156" s="17">
        <f t="shared" si="518"/>
        <v>7959.6059999999998</v>
      </c>
    </row>
    <row r="157" spans="1:259" x14ac:dyDescent="0.3">
      <c r="A157" s="72">
        <v>2020</v>
      </c>
      <c r="B157" s="73" t="s">
        <v>13</v>
      </c>
      <c r="C157" s="102">
        <v>108</v>
      </c>
      <c r="D157" s="103">
        <v>2905.8310000000001</v>
      </c>
      <c r="E157" s="57">
        <f t="shared" si="514"/>
        <v>26905.842592592595</v>
      </c>
      <c r="F157" s="58">
        <v>0</v>
      </c>
      <c r="G157" s="13">
        <v>0</v>
      </c>
      <c r="H157" s="57">
        <f t="shared" si="514"/>
        <v>0</v>
      </c>
      <c r="I157" s="58">
        <v>0</v>
      </c>
      <c r="J157" s="13">
        <v>0</v>
      </c>
      <c r="K157" s="57">
        <f t="shared" si="514"/>
        <v>0</v>
      </c>
      <c r="L157" s="58">
        <v>0</v>
      </c>
      <c r="M157" s="13">
        <v>0</v>
      </c>
      <c r="N157" s="57">
        <f t="shared" si="514"/>
        <v>0</v>
      </c>
      <c r="O157" s="58">
        <v>0</v>
      </c>
      <c r="P157" s="13">
        <v>0</v>
      </c>
      <c r="Q157" s="57">
        <f t="shared" si="514"/>
        <v>0</v>
      </c>
      <c r="R157" s="102">
        <v>3.75</v>
      </c>
      <c r="S157" s="103">
        <v>108.40900000000001</v>
      </c>
      <c r="T157" s="57">
        <f t="shared" si="514"/>
        <v>28909.066666666669</v>
      </c>
      <c r="U157" s="58">
        <v>0</v>
      </c>
      <c r="V157" s="13">
        <v>0</v>
      </c>
      <c r="W157" s="57">
        <f t="shared" si="514"/>
        <v>0</v>
      </c>
      <c r="X157" s="58">
        <v>0</v>
      </c>
      <c r="Y157" s="13">
        <v>0</v>
      </c>
      <c r="Z157" s="57">
        <f t="shared" si="514"/>
        <v>0</v>
      </c>
      <c r="AA157" s="58">
        <v>0</v>
      </c>
      <c r="AB157" s="13">
        <v>0</v>
      </c>
      <c r="AC157" s="57">
        <f t="shared" si="515"/>
        <v>0</v>
      </c>
      <c r="AD157" s="58">
        <v>0</v>
      </c>
      <c r="AE157" s="13">
        <v>0</v>
      </c>
      <c r="AF157" s="57">
        <f t="shared" si="498"/>
        <v>0</v>
      </c>
      <c r="AG157" s="58">
        <v>0</v>
      </c>
      <c r="AH157" s="13">
        <v>0</v>
      </c>
      <c r="AI157" s="57">
        <f t="shared" si="514"/>
        <v>0</v>
      </c>
      <c r="AJ157" s="102">
        <v>19.959</v>
      </c>
      <c r="AK157" s="103">
        <v>31.616</v>
      </c>
      <c r="AL157" s="57">
        <f t="shared" si="514"/>
        <v>1584.0472969587656</v>
      </c>
      <c r="AM157" s="58">
        <v>0</v>
      </c>
      <c r="AN157" s="13">
        <v>0</v>
      </c>
      <c r="AO157" s="57">
        <f t="shared" si="514"/>
        <v>0</v>
      </c>
      <c r="AP157" s="58">
        <v>0</v>
      </c>
      <c r="AQ157" s="13">
        <v>0</v>
      </c>
      <c r="AR157" s="57">
        <f t="shared" si="514"/>
        <v>0</v>
      </c>
      <c r="AS157" s="102">
        <v>1.7087999999999999</v>
      </c>
      <c r="AT157" s="103">
        <v>108.108</v>
      </c>
      <c r="AU157" s="57">
        <f t="shared" si="514"/>
        <v>63265.449438202253</v>
      </c>
      <c r="AV157" s="58">
        <v>0</v>
      </c>
      <c r="AW157" s="13">
        <v>0</v>
      </c>
      <c r="AX157" s="57">
        <f t="shared" si="514"/>
        <v>0</v>
      </c>
      <c r="AY157" s="58">
        <v>0</v>
      </c>
      <c r="AZ157" s="13">
        <v>0</v>
      </c>
      <c r="BA157" s="57">
        <f t="shared" si="514"/>
        <v>0</v>
      </c>
      <c r="BB157" s="58">
        <v>0</v>
      </c>
      <c r="BC157" s="13">
        <v>0</v>
      </c>
      <c r="BD157" s="57">
        <f t="shared" si="514"/>
        <v>0</v>
      </c>
      <c r="BE157" s="58">
        <v>0</v>
      </c>
      <c r="BF157" s="13">
        <v>0</v>
      </c>
      <c r="BG157" s="57">
        <f t="shared" si="514"/>
        <v>0</v>
      </c>
      <c r="BH157" s="58">
        <v>0</v>
      </c>
      <c r="BI157" s="13">
        <v>0</v>
      </c>
      <c r="BJ157" s="57">
        <f t="shared" si="501"/>
        <v>0</v>
      </c>
      <c r="BK157" s="58">
        <v>0</v>
      </c>
      <c r="BL157" s="13">
        <v>0</v>
      </c>
      <c r="BM157" s="57">
        <f t="shared" si="514"/>
        <v>0</v>
      </c>
      <c r="BN157" s="58">
        <v>0</v>
      </c>
      <c r="BO157" s="13">
        <v>0</v>
      </c>
      <c r="BP157" s="57">
        <f t="shared" si="514"/>
        <v>0</v>
      </c>
      <c r="BQ157" s="58">
        <v>0</v>
      </c>
      <c r="BR157" s="13">
        <v>0</v>
      </c>
      <c r="BS157" s="57">
        <f t="shared" si="502"/>
        <v>0</v>
      </c>
      <c r="BT157" s="58">
        <v>0</v>
      </c>
      <c r="BU157" s="13">
        <v>0</v>
      </c>
      <c r="BV157" s="57">
        <f t="shared" si="514"/>
        <v>0</v>
      </c>
      <c r="BW157" s="58">
        <v>0</v>
      </c>
      <c r="BX157" s="13">
        <v>0</v>
      </c>
      <c r="BY157" s="57">
        <f t="shared" si="514"/>
        <v>0</v>
      </c>
      <c r="BZ157" s="102">
        <v>0.33100000000000002</v>
      </c>
      <c r="CA157" s="103">
        <v>1.8169999999999999</v>
      </c>
      <c r="CB157" s="57">
        <f t="shared" si="514"/>
        <v>5489.4259818731116</v>
      </c>
      <c r="CC157" s="58">
        <v>0</v>
      </c>
      <c r="CD157" s="13">
        <v>0</v>
      </c>
      <c r="CE157" s="57">
        <f t="shared" si="516"/>
        <v>0</v>
      </c>
      <c r="CF157" s="58">
        <v>0</v>
      </c>
      <c r="CG157" s="13">
        <v>0</v>
      </c>
      <c r="CH157" s="57">
        <f t="shared" si="516"/>
        <v>0</v>
      </c>
      <c r="CI157" s="58">
        <v>0</v>
      </c>
      <c r="CJ157" s="13">
        <v>0</v>
      </c>
      <c r="CK157" s="57">
        <f t="shared" si="516"/>
        <v>0</v>
      </c>
      <c r="CL157" s="58">
        <v>0</v>
      </c>
      <c r="CM157" s="13">
        <v>0</v>
      </c>
      <c r="CN157" s="57">
        <f t="shared" si="516"/>
        <v>0</v>
      </c>
      <c r="CO157" s="58">
        <v>0</v>
      </c>
      <c r="CP157" s="13">
        <v>0</v>
      </c>
      <c r="CQ157" s="57">
        <f t="shared" si="504"/>
        <v>0</v>
      </c>
      <c r="CR157" s="58">
        <v>0</v>
      </c>
      <c r="CS157" s="13">
        <v>0</v>
      </c>
      <c r="CT157" s="57">
        <f t="shared" si="516"/>
        <v>0</v>
      </c>
      <c r="CU157" s="58"/>
      <c r="CV157" s="13"/>
      <c r="CW157" s="57"/>
      <c r="CX157" s="58">
        <v>0</v>
      </c>
      <c r="CY157" s="13">
        <v>0</v>
      </c>
      <c r="CZ157" s="57">
        <f t="shared" si="516"/>
        <v>0</v>
      </c>
      <c r="DA157" s="58">
        <v>0</v>
      </c>
      <c r="DB157" s="13">
        <v>0</v>
      </c>
      <c r="DC157" s="57">
        <f t="shared" si="516"/>
        <v>0</v>
      </c>
      <c r="DD157" s="58">
        <v>0</v>
      </c>
      <c r="DE157" s="13">
        <v>0</v>
      </c>
      <c r="DF157" s="57">
        <f t="shared" si="516"/>
        <v>0</v>
      </c>
      <c r="DG157" s="58">
        <v>0</v>
      </c>
      <c r="DH157" s="13">
        <v>0</v>
      </c>
      <c r="DI157" s="57">
        <f t="shared" si="516"/>
        <v>0</v>
      </c>
      <c r="DJ157" s="58">
        <v>0</v>
      </c>
      <c r="DK157" s="13">
        <v>0</v>
      </c>
      <c r="DL157" s="57">
        <f t="shared" si="516"/>
        <v>0</v>
      </c>
      <c r="DM157" s="58">
        <v>0</v>
      </c>
      <c r="DN157" s="13">
        <v>0</v>
      </c>
      <c r="DO157" s="57">
        <f t="shared" si="516"/>
        <v>0</v>
      </c>
      <c r="DP157" s="58">
        <v>0</v>
      </c>
      <c r="DQ157" s="13">
        <v>0</v>
      </c>
      <c r="DR157" s="57">
        <f t="shared" si="516"/>
        <v>0</v>
      </c>
      <c r="DS157" s="102">
        <v>76</v>
      </c>
      <c r="DT157" s="103">
        <v>3841.8870000000002</v>
      </c>
      <c r="DU157" s="57">
        <f t="shared" si="516"/>
        <v>50551.144736842107</v>
      </c>
      <c r="DV157" s="58">
        <v>0</v>
      </c>
      <c r="DW157" s="13">
        <v>0</v>
      </c>
      <c r="DX157" s="57">
        <f t="shared" si="516"/>
        <v>0</v>
      </c>
      <c r="DY157" s="58">
        <v>0</v>
      </c>
      <c r="DZ157" s="13">
        <v>0</v>
      </c>
      <c r="EA157" s="57">
        <f t="shared" si="516"/>
        <v>0</v>
      </c>
      <c r="EB157" s="58">
        <v>0</v>
      </c>
      <c r="EC157" s="13">
        <v>0</v>
      </c>
      <c r="ED157" s="57">
        <f t="shared" si="516"/>
        <v>0</v>
      </c>
      <c r="EE157" s="58">
        <v>0</v>
      </c>
      <c r="EF157" s="13">
        <v>0</v>
      </c>
      <c r="EG157" s="57">
        <f t="shared" si="516"/>
        <v>0</v>
      </c>
      <c r="EH157" s="11">
        <f t="shared" si="517"/>
        <v>209.74879999999999</v>
      </c>
      <c r="EI157" s="17">
        <f t="shared" si="518"/>
        <v>6997.6680000000006</v>
      </c>
    </row>
    <row r="158" spans="1:259" x14ac:dyDescent="0.3">
      <c r="A158" s="72">
        <v>2020</v>
      </c>
      <c r="B158" s="73" t="s">
        <v>14</v>
      </c>
      <c r="C158" s="104">
        <v>108</v>
      </c>
      <c r="D158" s="13">
        <v>2900.8510000000001</v>
      </c>
      <c r="E158" s="57">
        <f t="shared" si="514"/>
        <v>26859.731481481482</v>
      </c>
      <c r="F158" s="58">
        <v>0</v>
      </c>
      <c r="G158" s="13">
        <v>0</v>
      </c>
      <c r="H158" s="57">
        <f t="shared" si="514"/>
        <v>0</v>
      </c>
      <c r="I158" s="58">
        <v>0</v>
      </c>
      <c r="J158" s="13">
        <v>0</v>
      </c>
      <c r="K158" s="57">
        <f t="shared" si="514"/>
        <v>0</v>
      </c>
      <c r="L158" s="58">
        <v>0</v>
      </c>
      <c r="M158" s="13">
        <v>0</v>
      </c>
      <c r="N158" s="57">
        <f t="shared" si="514"/>
        <v>0</v>
      </c>
      <c r="O158" s="58">
        <v>0</v>
      </c>
      <c r="P158" s="13">
        <v>0</v>
      </c>
      <c r="Q158" s="57">
        <f t="shared" si="514"/>
        <v>0</v>
      </c>
      <c r="R158" s="104">
        <v>34.467120000000001</v>
      </c>
      <c r="S158" s="13">
        <v>1733.393</v>
      </c>
      <c r="T158" s="57">
        <f t="shared" si="514"/>
        <v>50291.205067322131</v>
      </c>
      <c r="U158" s="58">
        <v>0</v>
      </c>
      <c r="V158" s="13">
        <v>0</v>
      </c>
      <c r="W158" s="57">
        <f t="shared" si="514"/>
        <v>0</v>
      </c>
      <c r="X158" s="58">
        <v>0</v>
      </c>
      <c r="Y158" s="13">
        <v>0</v>
      </c>
      <c r="Z158" s="57">
        <f t="shared" si="514"/>
        <v>0</v>
      </c>
      <c r="AA158" s="58">
        <v>0</v>
      </c>
      <c r="AB158" s="13">
        <v>0</v>
      </c>
      <c r="AC158" s="57">
        <f t="shared" si="515"/>
        <v>0</v>
      </c>
      <c r="AD158" s="104">
        <v>0</v>
      </c>
      <c r="AE158" s="13">
        <v>0</v>
      </c>
      <c r="AF158" s="57">
        <f t="shared" si="498"/>
        <v>0</v>
      </c>
      <c r="AG158" s="104">
        <v>0.11598</v>
      </c>
      <c r="AH158" s="13">
        <v>23.417999999999999</v>
      </c>
      <c r="AI158" s="57">
        <f t="shared" si="514"/>
        <v>201914.12312467664</v>
      </c>
      <c r="AJ158" s="104">
        <v>4.5590000000000002</v>
      </c>
      <c r="AK158" s="13">
        <v>9.9909999999999997</v>
      </c>
      <c r="AL158" s="57">
        <f t="shared" si="514"/>
        <v>2191.4893617021276</v>
      </c>
      <c r="AM158" s="58">
        <v>0</v>
      </c>
      <c r="AN158" s="13">
        <v>0</v>
      </c>
      <c r="AO158" s="57">
        <f t="shared" si="514"/>
        <v>0</v>
      </c>
      <c r="AP158" s="58">
        <v>0</v>
      </c>
      <c r="AQ158" s="13">
        <v>0</v>
      </c>
      <c r="AR158" s="57">
        <f t="shared" si="514"/>
        <v>0</v>
      </c>
      <c r="AS158" s="104">
        <v>0.4335</v>
      </c>
      <c r="AT158" s="13">
        <v>16.655999999999999</v>
      </c>
      <c r="AU158" s="57">
        <f t="shared" si="514"/>
        <v>38422.145328719722</v>
      </c>
      <c r="AV158" s="58">
        <v>0</v>
      </c>
      <c r="AW158" s="13">
        <v>0</v>
      </c>
      <c r="AX158" s="57">
        <f t="shared" si="514"/>
        <v>0</v>
      </c>
      <c r="AY158" s="58">
        <v>0</v>
      </c>
      <c r="AZ158" s="13">
        <v>0</v>
      </c>
      <c r="BA158" s="57">
        <f t="shared" si="514"/>
        <v>0</v>
      </c>
      <c r="BB158" s="58">
        <v>0</v>
      </c>
      <c r="BC158" s="13">
        <v>0</v>
      </c>
      <c r="BD158" s="57">
        <f t="shared" si="514"/>
        <v>0</v>
      </c>
      <c r="BE158" s="58">
        <v>0</v>
      </c>
      <c r="BF158" s="13">
        <v>0</v>
      </c>
      <c r="BG158" s="57">
        <f t="shared" si="514"/>
        <v>0</v>
      </c>
      <c r="BH158" s="58">
        <v>0</v>
      </c>
      <c r="BI158" s="13">
        <v>0</v>
      </c>
      <c r="BJ158" s="57">
        <f t="shared" si="501"/>
        <v>0</v>
      </c>
      <c r="BK158" s="58">
        <v>0</v>
      </c>
      <c r="BL158" s="13">
        <v>0</v>
      </c>
      <c r="BM158" s="57">
        <f t="shared" si="514"/>
        <v>0</v>
      </c>
      <c r="BN158" s="58">
        <v>0</v>
      </c>
      <c r="BO158" s="13">
        <v>0</v>
      </c>
      <c r="BP158" s="57">
        <f t="shared" si="514"/>
        <v>0</v>
      </c>
      <c r="BQ158" s="58">
        <v>0</v>
      </c>
      <c r="BR158" s="13">
        <v>0</v>
      </c>
      <c r="BS158" s="57">
        <f t="shared" si="502"/>
        <v>0</v>
      </c>
      <c r="BT158" s="58">
        <v>0</v>
      </c>
      <c r="BU158" s="13">
        <v>0</v>
      </c>
      <c r="BV158" s="57">
        <f t="shared" si="514"/>
        <v>0</v>
      </c>
      <c r="BW158" s="58">
        <v>0</v>
      </c>
      <c r="BX158" s="13">
        <v>0</v>
      </c>
      <c r="BY158" s="57">
        <f t="shared" si="514"/>
        <v>0</v>
      </c>
      <c r="BZ158" s="58">
        <v>0</v>
      </c>
      <c r="CA158" s="13">
        <v>0</v>
      </c>
      <c r="CB158" s="57">
        <f t="shared" si="514"/>
        <v>0</v>
      </c>
      <c r="CC158" s="58">
        <v>0</v>
      </c>
      <c r="CD158" s="13">
        <v>0</v>
      </c>
      <c r="CE158" s="57">
        <f t="shared" si="516"/>
        <v>0</v>
      </c>
      <c r="CF158" s="58">
        <v>0</v>
      </c>
      <c r="CG158" s="13">
        <v>0</v>
      </c>
      <c r="CH158" s="57">
        <f t="shared" si="516"/>
        <v>0</v>
      </c>
      <c r="CI158" s="58">
        <v>0</v>
      </c>
      <c r="CJ158" s="13">
        <v>0</v>
      </c>
      <c r="CK158" s="57">
        <f t="shared" si="516"/>
        <v>0</v>
      </c>
      <c r="CL158" s="58">
        <v>0</v>
      </c>
      <c r="CM158" s="13">
        <v>0</v>
      </c>
      <c r="CN158" s="57">
        <f t="shared" si="516"/>
        <v>0</v>
      </c>
      <c r="CO158" s="58">
        <v>0</v>
      </c>
      <c r="CP158" s="13">
        <v>0</v>
      </c>
      <c r="CQ158" s="57">
        <f t="shared" si="504"/>
        <v>0</v>
      </c>
      <c r="CR158" s="58">
        <v>0</v>
      </c>
      <c r="CS158" s="13">
        <v>0</v>
      </c>
      <c r="CT158" s="57">
        <f t="shared" si="516"/>
        <v>0</v>
      </c>
      <c r="CU158" s="58"/>
      <c r="CV158" s="13"/>
      <c r="CW158" s="57"/>
      <c r="CX158" s="58">
        <v>0</v>
      </c>
      <c r="CY158" s="13">
        <v>0</v>
      </c>
      <c r="CZ158" s="57">
        <f t="shared" si="516"/>
        <v>0</v>
      </c>
      <c r="DA158" s="58">
        <v>0</v>
      </c>
      <c r="DB158" s="13">
        <v>0</v>
      </c>
      <c r="DC158" s="57">
        <f t="shared" si="516"/>
        <v>0</v>
      </c>
      <c r="DD158" s="58">
        <v>0</v>
      </c>
      <c r="DE158" s="13">
        <v>0</v>
      </c>
      <c r="DF158" s="57">
        <f t="shared" si="516"/>
        <v>0</v>
      </c>
      <c r="DG158" s="58">
        <v>0</v>
      </c>
      <c r="DH158" s="13">
        <v>0</v>
      </c>
      <c r="DI158" s="57">
        <f t="shared" si="516"/>
        <v>0</v>
      </c>
      <c r="DJ158" s="58">
        <v>0</v>
      </c>
      <c r="DK158" s="13">
        <v>0</v>
      </c>
      <c r="DL158" s="57">
        <f t="shared" si="516"/>
        <v>0</v>
      </c>
      <c r="DM158" s="58">
        <v>0</v>
      </c>
      <c r="DN158" s="13">
        <v>0</v>
      </c>
      <c r="DO158" s="57">
        <f t="shared" si="516"/>
        <v>0</v>
      </c>
      <c r="DP158" s="58">
        <v>0</v>
      </c>
      <c r="DQ158" s="13">
        <v>0</v>
      </c>
      <c r="DR158" s="57">
        <f t="shared" si="516"/>
        <v>0</v>
      </c>
      <c r="DS158" s="104">
        <v>36</v>
      </c>
      <c r="DT158" s="13">
        <v>1709.7470000000001</v>
      </c>
      <c r="DU158" s="57">
        <f t="shared" si="516"/>
        <v>47492.972222222219</v>
      </c>
      <c r="DV158" s="58">
        <v>0</v>
      </c>
      <c r="DW158" s="13">
        <v>0</v>
      </c>
      <c r="DX158" s="57">
        <f t="shared" si="516"/>
        <v>0</v>
      </c>
      <c r="DY158" s="58">
        <v>0</v>
      </c>
      <c r="DZ158" s="13">
        <v>0</v>
      </c>
      <c r="EA158" s="57">
        <f t="shared" si="516"/>
        <v>0</v>
      </c>
      <c r="EB158" s="104">
        <v>1.996</v>
      </c>
      <c r="EC158" s="13">
        <v>210.261</v>
      </c>
      <c r="ED158" s="57">
        <f t="shared" si="516"/>
        <v>105341.18236472947</v>
      </c>
      <c r="EE158" s="58">
        <v>0</v>
      </c>
      <c r="EF158" s="13">
        <v>0</v>
      </c>
      <c r="EG158" s="57">
        <f t="shared" si="516"/>
        <v>0</v>
      </c>
      <c r="EH158" s="11">
        <f t="shared" si="517"/>
        <v>185.57160000000002</v>
      </c>
      <c r="EI158" s="17">
        <f t="shared" si="518"/>
        <v>6604.3170000000009</v>
      </c>
    </row>
    <row r="159" spans="1:259" x14ac:dyDescent="0.3">
      <c r="A159" s="72">
        <v>2020</v>
      </c>
      <c r="B159" s="57" t="s">
        <v>15</v>
      </c>
      <c r="C159" s="105">
        <v>216</v>
      </c>
      <c r="D159" s="106">
        <v>5962.6469999999999</v>
      </c>
      <c r="E159" s="57">
        <f t="shared" si="514"/>
        <v>27604.847222222223</v>
      </c>
      <c r="F159" s="105">
        <v>1.121</v>
      </c>
      <c r="G159" s="106">
        <v>105.875</v>
      </c>
      <c r="H159" s="57">
        <f t="shared" si="514"/>
        <v>94446.922390722568</v>
      </c>
      <c r="I159" s="58">
        <v>0</v>
      </c>
      <c r="J159" s="13">
        <v>0</v>
      </c>
      <c r="K159" s="57">
        <f t="shared" si="514"/>
        <v>0</v>
      </c>
      <c r="L159" s="58">
        <v>0</v>
      </c>
      <c r="M159" s="13">
        <v>0</v>
      </c>
      <c r="N159" s="57">
        <f t="shared" si="514"/>
        <v>0</v>
      </c>
      <c r="O159" s="58">
        <v>0</v>
      </c>
      <c r="P159" s="13">
        <v>0</v>
      </c>
      <c r="Q159" s="57">
        <f t="shared" si="514"/>
        <v>0</v>
      </c>
      <c r="R159" s="105">
        <v>8.6128099999999996</v>
      </c>
      <c r="S159" s="106">
        <v>203.244</v>
      </c>
      <c r="T159" s="57">
        <f t="shared" si="514"/>
        <v>23597.873400202723</v>
      </c>
      <c r="U159" s="105">
        <v>12.9824</v>
      </c>
      <c r="V159" s="106">
        <v>1367.701</v>
      </c>
      <c r="W159" s="57">
        <f t="shared" si="514"/>
        <v>105350.3974611782</v>
      </c>
      <c r="X159" s="58">
        <v>0</v>
      </c>
      <c r="Y159" s="13">
        <v>0</v>
      </c>
      <c r="Z159" s="57">
        <f t="shared" si="514"/>
        <v>0</v>
      </c>
      <c r="AA159" s="58">
        <v>0</v>
      </c>
      <c r="AB159" s="13">
        <v>0</v>
      </c>
      <c r="AC159" s="57">
        <f t="shared" si="515"/>
        <v>0</v>
      </c>
      <c r="AD159" s="58">
        <v>0</v>
      </c>
      <c r="AE159" s="13">
        <v>0</v>
      </c>
      <c r="AF159" s="57">
        <f t="shared" si="498"/>
        <v>0</v>
      </c>
      <c r="AG159" s="58">
        <v>0</v>
      </c>
      <c r="AH159" s="13">
        <v>0</v>
      </c>
      <c r="AI159" s="57">
        <f t="shared" si="514"/>
        <v>0</v>
      </c>
      <c r="AJ159" s="105">
        <v>0.22500000000000001</v>
      </c>
      <c r="AK159" s="106">
        <v>1.1180000000000001</v>
      </c>
      <c r="AL159" s="57">
        <f t="shared" si="514"/>
        <v>4968.8888888888896</v>
      </c>
      <c r="AM159" s="58">
        <v>0</v>
      </c>
      <c r="AN159" s="13">
        <v>0</v>
      </c>
      <c r="AO159" s="57">
        <f t="shared" si="514"/>
        <v>0</v>
      </c>
      <c r="AP159" s="58">
        <v>0</v>
      </c>
      <c r="AQ159" s="13">
        <v>0</v>
      </c>
      <c r="AR159" s="57">
        <f t="shared" si="514"/>
        <v>0</v>
      </c>
      <c r="AS159" s="105">
        <v>0.192</v>
      </c>
      <c r="AT159" s="106">
        <v>6.875</v>
      </c>
      <c r="AU159" s="57">
        <f t="shared" si="514"/>
        <v>35807.291666666664</v>
      </c>
      <c r="AV159" s="58">
        <v>0</v>
      </c>
      <c r="AW159" s="13">
        <v>0</v>
      </c>
      <c r="AX159" s="57">
        <f t="shared" si="514"/>
        <v>0</v>
      </c>
      <c r="AY159" s="58">
        <v>0</v>
      </c>
      <c r="AZ159" s="13">
        <v>0</v>
      </c>
      <c r="BA159" s="57">
        <f t="shared" si="514"/>
        <v>0</v>
      </c>
      <c r="BB159" s="58">
        <v>0</v>
      </c>
      <c r="BC159" s="13">
        <v>0</v>
      </c>
      <c r="BD159" s="57">
        <f t="shared" si="514"/>
        <v>0</v>
      </c>
      <c r="BE159" s="58">
        <v>0</v>
      </c>
      <c r="BF159" s="13">
        <v>0</v>
      </c>
      <c r="BG159" s="57">
        <f t="shared" si="514"/>
        <v>0</v>
      </c>
      <c r="BH159" s="58">
        <v>0</v>
      </c>
      <c r="BI159" s="13">
        <v>0</v>
      </c>
      <c r="BJ159" s="57">
        <f t="shared" si="501"/>
        <v>0</v>
      </c>
      <c r="BK159" s="58">
        <v>0</v>
      </c>
      <c r="BL159" s="13">
        <v>0</v>
      </c>
      <c r="BM159" s="57">
        <f t="shared" si="514"/>
        <v>0</v>
      </c>
      <c r="BN159" s="58">
        <v>0</v>
      </c>
      <c r="BO159" s="13">
        <v>0</v>
      </c>
      <c r="BP159" s="57">
        <f t="shared" si="514"/>
        <v>0</v>
      </c>
      <c r="BQ159" s="58">
        <v>0</v>
      </c>
      <c r="BR159" s="13">
        <v>0</v>
      </c>
      <c r="BS159" s="57">
        <f t="shared" si="502"/>
        <v>0</v>
      </c>
      <c r="BT159" s="58">
        <v>0</v>
      </c>
      <c r="BU159" s="13">
        <v>0</v>
      </c>
      <c r="BV159" s="57">
        <f t="shared" si="514"/>
        <v>0</v>
      </c>
      <c r="BW159" s="58">
        <v>0</v>
      </c>
      <c r="BX159" s="13">
        <v>0</v>
      </c>
      <c r="BY159" s="57">
        <f t="shared" si="514"/>
        <v>0</v>
      </c>
      <c r="BZ159" s="58">
        <v>0</v>
      </c>
      <c r="CA159" s="13">
        <v>0</v>
      </c>
      <c r="CB159" s="57">
        <f t="shared" si="514"/>
        <v>0</v>
      </c>
      <c r="CC159" s="58">
        <v>0</v>
      </c>
      <c r="CD159" s="13">
        <v>0</v>
      </c>
      <c r="CE159" s="57">
        <f t="shared" si="516"/>
        <v>0</v>
      </c>
      <c r="CF159" s="58">
        <v>0</v>
      </c>
      <c r="CG159" s="13">
        <v>0</v>
      </c>
      <c r="CH159" s="57">
        <f t="shared" si="516"/>
        <v>0</v>
      </c>
      <c r="CI159" s="58">
        <v>0</v>
      </c>
      <c r="CJ159" s="13">
        <v>0</v>
      </c>
      <c r="CK159" s="57">
        <f t="shared" si="516"/>
        <v>0</v>
      </c>
      <c r="CL159" s="58">
        <v>0</v>
      </c>
      <c r="CM159" s="13">
        <v>0</v>
      </c>
      <c r="CN159" s="57">
        <f t="shared" si="516"/>
        <v>0</v>
      </c>
      <c r="CO159" s="58">
        <v>0</v>
      </c>
      <c r="CP159" s="13">
        <v>0</v>
      </c>
      <c r="CQ159" s="57">
        <f t="shared" si="504"/>
        <v>0</v>
      </c>
      <c r="CR159" s="58">
        <v>0</v>
      </c>
      <c r="CS159" s="13">
        <v>0</v>
      </c>
      <c r="CT159" s="57">
        <f t="shared" si="516"/>
        <v>0</v>
      </c>
      <c r="CU159" s="105"/>
      <c r="CV159" s="106"/>
      <c r="CW159" s="57"/>
      <c r="CX159" s="105">
        <v>0.76032</v>
      </c>
      <c r="CY159" s="106">
        <v>85.46</v>
      </c>
      <c r="CZ159" s="57">
        <f t="shared" si="516"/>
        <v>112400.04208754208</v>
      </c>
      <c r="DA159" s="58">
        <v>0</v>
      </c>
      <c r="DB159" s="13">
        <v>0</v>
      </c>
      <c r="DC159" s="57">
        <f t="shared" si="516"/>
        <v>0</v>
      </c>
      <c r="DD159" s="58">
        <v>0</v>
      </c>
      <c r="DE159" s="13">
        <v>0</v>
      </c>
      <c r="DF159" s="57">
        <f t="shared" si="516"/>
        <v>0</v>
      </c>
      <c r="DG159" s="58">
        <v>0</v>
      </c>
      <c r="DH159" s="13">
        <v>0</v>
      </c>
      <c r="DI159" s="57">
        <f t="shared" si="516"/>
        <v>0</v>
      </c>
      <c r="DJ159" s="58">
        <v>0</v>
      </c>
      <c r="DK159" s="13">
        <v>0</v>
      </c>
      <c r="DL159" s="57">
        <f t="shared" si="516"/>
        <v>0</v>
      </c>
      <c r="DM159" s="58">
        <v>0</v>
      </c>
      <c r="DN159" s="13">
        <v>0</v>
      </c>
      <c r="DO159" s="57">
        <f t="shared" si="516"/>
        <v>0</v>
      </c>
      <c r="DP159" s="58">
        <v>0</v>
      </c>
      <c r="DQ159" s="13">
        <v>0</v>
      </c>
      <c r="DR159" s="57">
        <f t="shared" si="516"/>
        <v>0</v>
      </c>
      <c r="DS159" s="105">
        <v>40</v>
      </c>
      <c r="DT159" s="106">
        <v>1882.19</v>
      </c>
      <c r="DU159" s="57">
        <f t="shared" si="516"/>
        <v>47054.75</v>
      </c>
      <c r="DV159" s="58">
        <v>0</v>
      </c>
      <c r="DW159" s="13">
        <v>0</v>
      </c>
      <c r="DX159" s="57">
        <f t="shared" si="516"/>
        <v>0</v>
      </c>
      <c r="DY159" s="58">
        <v>0</v>
      </c>
      <c r="DZ159" s="13">
        <v>0</v>
      </c>
      <c r="EA159" s="57">
        <f t="shared" si="516"/>
        <v>0</v>
      </c>
      <c r="EB159" s="58">
        <v>0</v>
      </c>
      <c r="EC159" s="13">
        <v>0</v>
      </c>
      <c r="ED159" s="57">
        <f t="shared" si="516"/>
        <v>0</v>
      </c>
      <c r="EE159" s="58">
        <v>0</v>
      </c>
      <c r="EF159" s="13">
        <v>0</v>
      </c>
      <c r="EG159" s="57">
        <f t="shared" si="516"/>
        <v>0</v>
      </c>
      <c r="EH159" s="11">
        <f t="shared" si="517"/>
        <v>279.89353000000006</v>
      </c>
      <c r="EI159" s="17">
        <f t="shared" si="518"/>
        <v>9615.11</v>
      </c>
    </row>
    <row r="160" spans="1:259" x14ac:dyDescent="0.3">
      <c r="A160" s="72">
        <v>2020</v>
      </c>
      <c r="B160" s="73" t="s">
        <v>16</v>
      </c>
      <c r="C160" s="107">
        <v>108</v>
      </c>
      <c r="D160" s="108">
        <v>2925.05</v>
      </c>
      <c r="E160" s="57">
        <f t="shared" si="514"/>
        <v>27083.796296296299</v>
      </c>
      <c r="F160" s="58">
        <v>0</v>
      </c>
      <c r="G160" s="13">
        <v>0</v>
      </c>
      <c r="H160" s="57">
        <f t="shared" si="514"/>
        <v>0</v>
      </c>
      <c r="I160" s="58">
        <v>0</v>
      </c>
      <c r="J160" s="13">
        <v>0</v>
      </c>
      <c r="K160" s="57">
        <f t="shared" si="514"/>
        <v>0</v>
      </c>
      <c r="L160" s="58">
        <v>0</v>
      </c>
      <c r="M160" s="13">
        <v>0</v>
      </c>
      <c r="N160" s="57">
        <f t="shared" si="514"/>
        <v>0</v>
      </c>
      <c r="O160" s="58">
        <v>0</v>
      </c>
      <c r="P160" s="13">
        <v>0</v>
      </c>
      <c r="Q160" s="57">
        <f t="shared" si="514"/>
        <v>0</v>
      </c>
      <c r="R160" s="107">
        <v>7.476</v>
      </c>
      <c r="S160" s="108">
        <v>204.70599999999999</v>
      </c>
      <c r="T160" s="57">
        <f t="shared" si="514"/>
        <v>27381.754949170678</v>
      </c>
      <c r="U160" s="58">
        <v>0</v>
      </c>
      <c r="V160" s="13">
        <v>0</v>
      </c>
      <c r="W160" s="57">
        <f t="shared" si="514"/>
        <v>0</v>
      </c>
      <c r="X160" s="58">
        <v>0</v>
      </c>
      <c r="Y160" s="13">
        <v>0</v>
      </c>
      <c r="Z160" s="57">
        <f t="shared" si="514"/>
        <v>0</v>
      </c>
      <c r="AA160" s="58">
        <v>0</v>
      </c>
      <c r="AB160" s="13">
        <v>0</v>
      </c>
      <c r="AC160" s="57">
        <f t="shared" si="515"/>
        <v>0</v>
      </c>
      <c r="AD160" s="58">
        <v>0</v>
      </c>
      <c r="AE160" s="13">
        <v>0</v>
      </c>
      <c r="AF160" s="57">
        <f t="shared" si="498"/>
        <v>0</v>
      </c>
      <c r="AG160" s="58">
        <v>0</v>
      </c>
      <c r="AH160" s="13">
        <v>0</v>
      </c>
      <c r="AI160" s="57">
        <f t="shared" si="514"/>
        <v>0</v>
      </c>
      <c r="AJ160" s="107">
        <v>1.2</v>
      </c>
      <c r="AK160" s="108">
        <v>5.4240000000000004</v>
      </c>
      <c r="AL160" s="57">
        <f t="shared" si="514"/>
        <v>4520.0000000000009</v>
      </c>
      <c r="AM160" s="58">
        <v>0</v>
      </c>
      <c r="AN160" s="13">
        <v>0</v>
      </c>
      <c r="AO160" s="57">
        <f t="shared" si="514"/>
        <v>0</v>
      </c>
      <c r="AP160" s="58">
        <v>0</v>
      </c>
      <c r="AQ160" s="13">
        <v>0</v>
      </c>
      <c r="AR160" s="57">
        <f t="shared" si="514"/>
        <v>0</v>
      </c>
      <c r="AS160" s="107">
        <v>51.201999999999998</v>
      </c>
      <c r="AT160" s="108">
        <v>2333.6799999999998</v>
      </c>
      <c r="AU160" s="57">
        <f t="shared" si="514"/>
        <v>45577.907113003399</v>
      </c>
      <c r="AV160" s="58">
        <v>0</v>
      </c>
      <c r="AW160" s="13">
        <v>0</v>
      </c>
      <c r="AX160" s="57">
        <f t="shared" si="514"/>
        <v>0</v>
      </c>
      <c r="AY160" s="58">
        <v>0</v>
      </c>
      <c r="AZ160" s="13">
        <v>0</v>
      </c>
      <c r="BA160" s="57">
        <f t="shared" si="514"/>
        <v>0</v>
      </c>
      <c r="BB160" s="58">
        <v>0</v>
      </c>
      <c r="BC160" s="13">
        <v>0</v>
      </c>
      <c r="BD160" s="57">
        <f t="shared" si="514"/>
        <v>0</v>
      </c>
      <c r="BE160" s="58">
        <v>0</v>
      </c>
      <c r="BF160" s="13">
        <v>0</v>
      </c>
      <c r="BG160" s="57">
        <f t="shared" si="514"/>
        <v>0</v>
      </c>
      <c r="BH160" s="58">
        <v>0</v>
      </c>
      <c r="BI160" s="13">
        <v>0</v>
      </c>
      <c r="BJ160" s="57">
        <f t="shared" si="501"/>
        <v>0</v>
      </c>
      <c r="BK160" s="58">
        <v>0</v>
      </c>
      <c r="BL160" s="13">
        <v>0</v>
      </c>
      <c r="BM160" s="57">
        <f t="shared" si="514"/>
        <v>0</v>
      </c>
      <c r="BN160" s="58">
        <v>0</v>
      </c>
      <c r="BO160" s="13">
        <v>0</v>
      </c>
      <c r="BP160" s="57">
        <f t="shared" si="514"/>
        <v>0</v>
      </c>
      <c r="BQ160" s="58">
        <v>0</v>
      </c>
      <c r="BR160" s="13">
        <v>0</v>
      </c>
      <c r="BS160" s="57">
        <f t="shared" si="502"/>
        <v>0</v>
      </c>
      <c r="BT160" s="58">
        <v>0</v>
      </c>
      <c r="BU160" s="13">
        <v>0</v>
      </c>
      <c r="BV160" s="57">
        <f t="shared" si="514"/>
        <v>0</v>
      </c>
      <c r="BW160" s="58">
        <v>0</v>
      </c>
      <c r="BX160" s="13">
        <v>0</v>
      </c>
      <c r="BY160" s="57">
        <f t="shared" si="514"/>
        <v>0</v>
      </c>
      <c r="BZ160" s="58">
        <v>0</v>
      </c>
      <c r="CA160" s="13">
        <v>0</v>
      </c>
      <c r="CB160" s="57">
        <f t="shared" si="514"/>
        <v>0</v>
      </c>
      <c r="CC160" s="58">
        <v>0</v>
      </c>
      <c r="CD160" s="13">
        <v>0</v>
      </c>
      <c r="CE160" s="57">
        <f t="shared" si="516"/>
        <v>0</v>
      </c>
      <c r="CF160" s="58">
        <v>0</v>
      </c>
      <c r="CG160" s="13">
        <v>0</v>
      </c>
      <c r="CH160" s="57">
        <f t="shared" si="516"/>
        <v>0</v>
      </c>
      <c r="CI160" s="58">
        <v>0</v>
      </c>
      <c r="CJ160" s="13">
        <v>0</v>
      </c>
      <c r="CK160" s="57">
        <f t="shared" si="516"/>
        <v>0</v>
      </c>
      <c r="CL160" s="58">
        <v>0</v>
      </c>
      <c r="CM160" s="13">
        <v>0</v>
      </c>
      <c r="CN160" s="57">
        <f t="shared" si="516"/>
        <v>0</v>
      </c>
      <c r="CO160" s="58">
        <v>0</v>
      </c>
      <c r="CP160" s="13">
        <v>0</v>
      </c>
      <c r="CQ160" s="57">
        <f t="shared" si="504"/>
        <v>0</v>
      </c>
      <c r="CR160" s="58">
        <v>0</v>
      </c>
      <c r="CS160" s="13">
        <v>0</v>
      </c>
      <c r="CT160" s="57">
        <f t="shared" si="516"/>
        <v>0</v>
      </c>
      <c r="CU160" s="58"/>
      <c r="CV160" s="13"/>
      <c r="CW160" s="57"/>
      <c r="CX160" s="58">
        <v>0</v>
      </c>
      <c r="CY160" s="13">
        <v>0</v>
      </c>
      <c r="CZ160" s="57">
        <f t="shared" si="516"/>
        <v>0</v>
      </c>
      <c r="DA160" s="58">
        <v>0</v>
      </c>
      <c r="DB160" s="13">
        <v>0</v>
      </c>
      <c r="DC160" s="57">
        <f t="shared" si="516"/>
        <v>0</v>
      </c>
      <c r="DD160" s="58">
        <v>0</v>
      </c>
      <c r="DE160" s="13">
        <v>0</v>
      </c>
      <c r="DF160" s="57">
        <f t="shared" si="516"/>
        <v>0</v>
      </c>
      <c r="DG160" s="58">
        <v>0</v>
      </c>
      <c r="DH160" s="13">
        <v>0</v>
      </c>
      <c r="DI160" s="57">
        <f t="shared" si="516"/>
        <v>0</v>
      </c>
      <c r="DJ160" s="58">
        <v>0</v>
      </c>
      <c r="DK160" s="13">
        <v>0</v>
      </c>
      <c r="DL160" s="57">
        <f t="shared" si="516"/>
        <v>0</v>
      </c>
      <c r="DM160" s="58">
        <v>0</v>
      </c>
      <c r="DN160" s="13">
        <v>0</v>
      </c>
      <c r="DO160" s="57">
        <f t="shared" si="516"/>
        <v>0</v>
      </c>
      <c r="DP160" s="58">
        <v>0</v>
      </c>
      <c r="DQ160" s="13">
        <v>0</v>
      </c>
      <c r="DR160" s="57">
        <f t="shared" si="516"/>
        <v>0</v>
      </c>
      <c r="DS160" s="58">
        <v>0</v>
      </c>
      <c r="DT160" s="13">
        <v>0</v>
      </c>
      <c r="DU160" s="57">
        <f t="shared" si="516"/>
        <v>0</v>
      </c>
      <c r="DV160" s="58">
        <v>0</v>
      </c>
      <c r="DW160" s="13">
        <v>0</v>
      </c>
      <c r="DX160" s="57">
        <f t="shared" si="516"/>
        <v>0</v>
      </c>
      <c r="DY160" s="58">
        <v>0</v>
      </c>
      <c r="DZ160" s="13">
        <v>0</v>
      </c>
      <c r="EA160" s="57">
        <f t="shared" si="516"/>
        <v>0</v>
      </c>
      <c r="EB160" s="58">
        <v>0</v>
      </c>
      <c r="EC160" s="13">
        <v>0</v>
      </c>
      <c r="ED160" s="57">
        <f t="shared" si="516"/>
        <v>0</v>
      </c>
      <c r="EE160" s="58">
        <v>0</v>
      </c>
      <c r="EF160" s="13">
        <v>0</v>
      </c>
      <c r="EG160" s="57">
        <f t="shared" si="516"/>
        <v>0</v>
      </c>
      <c r="EH160" s="11">
        <f t="shared" si="517"/>
        <v>167.87799999999999</v>
      </c>
      <c r="EI160" s="17">
        <f t="shared" si="518"/>
        <v>5468.8600000000006</v>
      </c>
    </row>
    <row r="161" spans="1:139" ht="15" thickBot="1" x14ac:dyDescent="0.35">
      <c r="A161" s="92"/>
      <c r="B161" s="83" t="s">
        <v>17</v>
      </c>
      <c r="C161" s="78">
        <f t="shared" ref="C161:D161" si="519">SUM(C149:C160)</f>
        <v>1531.8050000000001</v>
      </c>
      <c r="D161" s="49">
        <f t="shared" si="519"/>
        <v>40961.465000000004</v>
      </c>
      <c r="E161" s="79"/>
      <c r="F161" s="78">
        <f t="shared" ref="F161:G161" si="520">SUM(F149:F160)</f>
        <v>2.7210000000000001</v>
      </c>
      <c r="G161" s="49">
        <f t="shared" si="520"/>
        <v>243.08699999999999</v>
      </c>
      <c r="H161" s="79"/>
      <c r="I161" s="78">
        <f t="shared" ref="I161:J161" si="521">SUM(I149:I160)</f>
        <v>0</v>
      </c>
      <c r="J161" s="49">
        <f t="shared" si="521"/>
        <v>0</v>
      </c>
      <c r="K161" s="79"/>
      <c r="L161" s="78">
        <f t="shared" ref="L161:M161" si="522">SUM(L149:L160)</f>
        <v>0</v>
      </c>
      <c r="M161" s="49">
        <f t="shared" si="522"/>
        <v>0</v>
      </c>
      <c r="N161" s="79"/>
      <c r="O161" s="78">
        <f t="shared" ref="O161:P161" si="523">SUM(O149:O160)</f>
        <v>0.4</v>
      </c>
      <c r="P161" s="49">
        <f t="shared" si="523"/>
        <v>21.091000000000001</v>
      </c>
      <c r="Q161" s="79"/>
      <c r="R161" s="78">
        <f t="shared" ref="R161:S161" si="524">SUM(R149:R160)</f>
        <v>111.85898</v>
      </c>
      <c r="S161" s="49">
        <f t="shared" si="524"/>
        <v>4321.8739999999998</v>
      </c>
      <c r="T161" s="79"/>
      <c r="U161" s="78">
        <f t="shared" ref="U161:V161" si="525">SUM(U149:U160)</f>
        <v>80.938199999999995</v>
      </c>
      <c r="V161" s="49">
        <f t="shared" si="525"/>
        <v>7950.2380000000003</v>
      </c>
      <c r="W161" s="79"/>
      <c r="X161" s="78">
        <f t="shared" ref="X161:Y161" si="526">SUM(X149:X160)</f>
        <v>0</v>
      </c>
      <c r="Y161" s="49">
        <f t="shared" si="526"/>
        <v>0</v>
      </c>
      <c r="Z161" s="79"/>
      <c r="AA161" s="78">
        <f t="shared" ref="AA161:AB161" si="527">SUM(AA149:AA160)</f>
        <v>2.0720000000000001</v>
      </c>
      <c r="AB161" s="49">
        <f t="shared" si="527"/>
        <v>147.333</v>
      </c>
      <c r="AC161" s="79"/>
      <c r="AD161" s="78">
        <f t="shared" ref="AD161:AE161" si="528">SUM(AD149:AD160)</f>
        <v>0</v>
      </c>
      <c r="AE161" s="49">
        <f t="shared" si="528"/>
        <v>0</v>
      </c>
      <c r="AF161" s="79"/>
      <c r="AG161" s="78">
        <f t="shared" ref="AG161:AH161" si="529">SUM(AG149:AG160)</f>
        <v>0.19829000000000002</v>
      </c>
      <c r="AH161" s="49">
        <f t="shared" si="529"/>
        <v>35.78</v>
      </c>
      <c r="AI161" s="79"/>
      <c r="AJ161" s="78">
        <f t="shared" ref="AJ161:AK161" si="530">SUM(AJ149:AJ160)</f>
        <v>61.988000000000007</v>
      </c>
      <c r="AK161" s="49">
        <f t="shared" si="530"/>
        <v>118.64400000000001</v>
      </c>
      <c r="AL161" s="79"/>
      <c r="AM161" s="78">
        <f t="shared" ref="AM161:AN161" si="531">SUM(AM149:AM160)</f>
        <v>0</v>
      </c>
      <c r="AN161" s="49">
        <f t="shared" si="531"/>
        <v>0</v>
      </c>
      <c r="AO161" s="79"/>
      <c r="AP161" s="78">
        <f t="shared" ref="AP161:AQ161" si="532">SUM(AP149:AP160)</f>
        <v>0</v>
      </c>
      <c r="AQ161" s="49">
        <f t="shared" si="532"/>
        <v>0</v>
      </c>
      <c r="AR161" s="79"/>
      <c r="AS161" s="78">
        <f t="shared" ref="AS161:AT161" si="533">SUM(AS149:AS160)</f>
        <v>60.307499999999997</v>
      </c>
      <c r="AT161" s="49">
        <f t="shared" si="533"/>
        <v>2689.817</v>
      </c>
      <c r="AU161" s="79"/>
      <c r="AV161" s="78">
        <f t="shared" ref="AV161:AW161" si="534">SUM(AV149:AV160)</f>
        <v>0</v>
      </c>
      <c r="AW161" s="49">
        <f t="shared" si="534"/>
        <v>0</v>
      </c>
      <c r="AX161" s="79"/>
      <c r="AY161" s="78">
        <f t="shared" ref="AY161:AZ161" si="535">SUM(AY149:AY160)</f>
        <v>0</v>
      </c>
      <c r="AZ161" s="49">
        <f t="shared" si="535"/>
        <v>0</v>
      </c>
      <c r="BA161" s="79"/>
      <c r="BB161" s="78">
        <f t="shared" ref="BB161:BC161" si="536">SUM(BB149:BB160)</f>
        <v>0</v>
      </c>
      <c r="BC161" s="49">
        <f t="shared" si="536"/>
        <v>0</v>
      </c>
      <c r="BD161" s="79"/>
      <c r="BE161" s="78">
        <f t="shared" ref="BE161:BF161" si="537">SUM(BE149:BE160)</f>
        <v>0</v>
      </c>
      <c r="BF161" s="49">
        <f t="shared" si="537"/>
        <v>0</v>
      </c>
      <c r="BG161" s="79"/>
      <c r="BH161" s="78">
        <f t="shared" ref="BH161:BI161" si="538">SUM(BH149:BH160)</f>
        <v>0</v>
      </c>
      <c r="BI161" s="49">
        <f t="shared" si="538"/>
        <v>0</v>
      </c>
      <c r="BJ161" s="79"/>
      <c r="BK161" s="78">
        <f t="shared" ref="BK161:BL161" si="539">SUM(BK149:BK160)</f>
        <v>0</v>
      </c>
      <c r="BL161" s="49">
        <f t="shared" si="539"/>
        <v>0</v>
      </c>
      <c r="BM161" s="79"/>
      <c r="BN161" s="78">
        <f t="shared" ref="BN161:BO161" si="540">SUM(BN149:BN160)</f>
        <v>0</v>
      </c>
      <c r="BO161" s="49">
        <f t="shared" si="540"/>
        <v>0</v>
      </c>
      <c r="BP161" s="79"/>
      <c r="BQ161" s="78">
        <f t="shared" ref="BQ161:BR161" si="541">SUM(BQ149:BQ160)</f>
        <v>0</v>
      </c>
      <c r="BR161" s="49">
        <f t="shared" si="541"/>
        <v>0</v>
      </c>
      <c r="BS161" s="79"/>
      <c r="BT161" s="78">
        <f t="shared" ref="BT161:BU161" si="542">SUM(BT149:BT160)</f>
        <v>0</v>
      </c>
      <c r="BU161" s="49">
        <f t="shared" si="542"/>
        <v>0</v>
      </c>
      <c r="BV161" s="79"/>
      <c r="BW161" s="78">
        <f t="shared" ref="BW161:BX161" si="543">SUM(BW149:BW160)</f>
        <v>0</v>
      </c>
      <c r="BX161" s="49">
        <f t="shared" si="543"/>
        <v>0</v>
      </c>
      <c r="BY161" s="79"/>
      <c r="BZ161" s="78">
        <f t="shared" ref="BZ161:CA161" si="544">SUM(BZ149:BZ160)</f>
        <v>2.1850000000000001</v>
      </c>
      <c r="CA161" s="49">
        <f t="shared" si="544"/>
        <v>6.5630000000000006</v>
      </c>
      <c r="CB161" s="79"/>
      <c r="CC161" s="78">
        <f t="shared" ref="CC161:CD161" si="545">SUM(CC149:CC160)</f>
        <v>0.10892</v>
      </c>
      <c r="CD161" s="49">
        <f t="shared" si="545"/>
        <v>1.653</v>
      </c>
      <c r="CE161" s="79"/>
      <c r="CF161" s="78">
        <f t="shared" ref="CF161:CG161" si="546">SUM(CF149:CF160)</f>
        <v>0</v>
      </c>
      <c r="CG161" s="49">
        <f t="shared" si="546"/>
        <v>0</v>
      </c>
      <c r="CH161" s="79"/>
      <c r="CI161" s="78">
        <f t="shared" ref="CI161:CJ161" si="547">SUM(CI149:CI160)</f>
        <v>0</v>
      </c>
      <c r="CJ161" s="49">
        <f t="shared" si="547"/>
        <v>0</v>
      </c>
      <c r="CK161" s="79"/>
      <c r="CL161" s="78">
        <f t="shared" ref="CL161:CM161" si="548">SUM(CL149:CL160)</f>
        <v>0</v>
      </c>
      <c r="CM161" s="49">
        <f t="shared" si="548"/>
        <v>0</v>
      </c>
      <c r="CN161" s="79"/>
      <c r="CO161" s="78">
        <f t="shared" ref="CO161:CP161" si="549">SUM(CO149:CO160)</f>
        <v>0</v>
      </c>
      <c r="CP161" s="49">
        <f t="shared" si="549"/>
        <v>0</v>
      </c>
      <c r="CQ161" s="79"/>
      <c r="CR161" s="78">
        <f t="shared" ref="CR161:CS161" si="550">SUM(CR149:CR160)</f>
        <v>0</v>
      </c>
      <c r="CS161" s="49">
        <f t="shared" si="550"/>
        <v>0</v>
      </c>
      <c r="CT161" s="79"/>
      <c r="CU161" s="78"/>
      <c r="CV161" s="49"/>
      <c r="CW161" s="79"/>
      <c r="CX161" s="78">
        <f t="shared" ref="CX161:CY161" si="551">SUM(CX149:CX160)</f>
        <v>2.40768</v>
      </c>
      <c r="CY161" s="49">
        <f t="shared" si="551"/>
        <v>239.012</v>
      </c>
      <c r="CZ161" s="79"/>
      <c r="DA161" s="78">
        <f t="shared" ref="DA161:DB161" si="552">SUM(DA149:DA160)</f>
        <v>0</v>
      </c>
      <c r="DB161" s="49">
        <f t="shared" si="552"/>
        <v>0</v>
      </c>
      <c r="DC161" s="79"/>
      <c r="DD161" s="78">
        <f t="shared" ref="DD161:DE161" si="553">SUM(DD149:DD160)</f>
        <v>0</v>
      </c>
      <c r="DE161" s="49">
        <f t="shared" si="553"/>
        <v>0</v>
      </c>
      <c r="DF161" s="79"/>
      <c r="DG161" s="78">
        <f t="shared" ref="DG161:DH161" si="554">SUM(DG149:DG160)</f>
        <v>2.7300000000000001E-2</v>
      </c>
      <c r="DH161" s="49">
        <f t="shared" si="554"/>
        <v>0.36199999999999999</v>
      </c>
      <c r="DI161" s="79"/>
      <c r="DJ161" s="78">
        <f t="shared" ref="DJ161:DK161" si="555">SUM(DJ149:DJ160)</f>
        <v>9.9399999999999992E-3</v>
      </c>
      <c r="DK161" s="49">
        <f t="shared" si="555"/>
        <v>25.088000000000001</v>
      </c>
      <c r="DL161" s="79"/>
      <c r="DM161" s="78">
        <f t="shared" ref="DM161:DN161" si="556">SUM(DM149:DM160)</f>
        <v>5</v>
      </c>
      <c r="DN161" s="49">
        <f t="shared" si="556"/>
        <v>627.42499999999995</v>
      </c>
      <c r="DO161" s="79"/>
      <c r="DP161" s="78">
        <f t="shared" ref="DP161:DQ161" si="557">SUM(DP149:DP160)</f>
        <v>0</v>
      </c>
      <c r="DQ161" s="49">
        <f t="shared" si="557"/>
        <v>0</v>
      </c>
      <c r="DR161" s="79"/>
      <c r="DS161" s="78">
        <f t="shared" ref="DS161:DT161" si="558">SUM(DS149:DS160)</f>
        <v>447.22570000000002</v>
      </c>
      <c r="DT161" s="49">
        <f t="shared" si="558"/>
        <v>21170.809999999998</v>
      </c>
      <c r="DU161" s="79"/>
      <c r="DV161" s="78">
        <f t="shared" ref="DV161:DW161" si="559">SUM(DV149:DV160)</f>
        <v>9</v>
      </c>
      <c r="DW161" s="49">
        <f t="shared" si="559"/>
        <v>346.774</v>
      </c>
      <c r="DX161" s="79"/>
      <c r="DY161" s="78">
        <f t="shared" ref="DY161:DZ161" si="560">SUM(DY149:DY160)</f>
        <v>3.3069999999999999</v>
      </c>
      <c r="DZ161" s="49">
        <f t="shared" si="560"/>
        <v>608.99800000000005</v>
      </c>
      <c r="EA161" s="79"/>
      <c r="EB161" s="78">
        <f t="shared" ref="EB161:EC161" si="561">SUM(EB149:EB160)</f>
        <v>8.1641999999999992</v>
      </c>
      <c r="EC161" s="49">
        <f t="shared" si="561"/>
        <v>914.26800000000003</v>
      </c>
      <c r="ED161" s="79"/>
      <c r="EE161" s="78">
        <f t="shared" ref="EE161:EF161" si="562">SUM(EE149:EE160)</f>
        <v>0</v>
      </c>
      <c r="EF161" s="49">
        <f t="shared" si="562"/>
        <v>0</v>
      </c>
      <c r="EG161" s="79"/>
      <c r="EH161" s="50">
        <f t="shared" si="517"/>
        <v>2329.7247100000004</v>
      </c>
      <c r="EI161" s="51">
        <f t="shared" si="518"/>
        <v>80430.282000000021</v>
      </c>
    </row>
    <row r="162" spans="1:139" x14ac:dyDescent="0.3">
      <c r="A162" s="72">
        <v>2021</v>
      </c>
      <c r="B162" s="73" t="s">
        <v>5</v>
      </c>
      <c r="C162" s="107">
        <v>174</v>
      </c>
      <c r="D162" s="108">
        <v>4153.3980000000001</v>
      </c>
      <c r="E162" s="57">
        <f>IF(C162=0,0,D162/C162*1000)</f>
        <v>23870.103448275862</v>
      </c>
      <c r="F162" s="58">
        <v>0</v>
      </c>
      <c r="G162" s="13">
        <v>0</v>
      </c>
      <c r="H162" s="57">
        <f t="shared" ref="H162:H173" si="563">IF(F162=0,0,G162/F162*1000)</f>
        <v>0</v>
      </c>
      <c r="I162" s="58">
        <v>0</v>
      </c>
      <c r="J162" s="13">
        <v>0</v>
      </c>
      <c r="K162" s="57">
        <f t="shared" ref="K162:K173" si="564">IF(I162=0,0,J162/I162*1000)</f>
        <v>0</v>
      </c>
      <c r="L162" s="58">
        <v>0</v>
      </c>
      <c r="M162" s="13">
        <v>0</v>
      </c>
      <c r="N162" s="57">
        <f t="shared" ref="N162:N173" si="565">IF(L162=0,0,M162/L162*1000)</f>
        <v>0</v>
      </c>
      <c r="O162" s="58">
        <v>0</v>
      </c>
      <c r="P162" s="13">
        <v>0</v>
      </c>
      <c r="Q162" s="57">
        <f t="shared" ref="Q162:Q173" si="566">IF(O162=0,0,P162/O162*1000)</f>
        <v>0</v>
      </c>
      <c r="R162" s="107">
        <v>14.2356</v>
      </c>
      <c r="S162" s="108">
        <v>581.24300000000005</v>
      </c>
      <c r="T162" s="57">
        <f t="shared" ref="T162:T173" si="567">IF(R162=0,0,S162/R162*1000)</f>
        <v>40830.242490657227</v>
      </c>
      <c r="U162" s="107">
        <v>15.0688</v>
      </c>
      <c r="V162" s="108">
        <v>1507.1659999999999</v>
      </c>
      <c r="W162" s="57">
        <f t="shared" ref="W162:W173" si="568">IF(U162=0,0,V162/U162*1000)</f>
        <v>100018.97961350605</v>
      </c>
      <c r="X162" s="58">
        <v>0</v>
      </c>
      <c r="Y162" s="13">
        <v>0</v>
      </c>
      <c r="Z162" s="57">
        <f t="shared" ref="Z162:Z173" si="569">IF(X162=0,0,Y162/X162*1000)</f>
        <v>0</v>
      </c>
      <c r="AA162" s="58">
        <v>0</v>
      </c>
      <c r="AB162" s="13">
        <v>0</v>
      </c>
      <c r="AC162" s="57">
        <f t="shared" ref="AC162:AC173" si="570">IF(AA162=0,0,AB162/AA162*1000)</f>
        <v>0</v>
      </c>
      <c r="AD162" s="58">
        <v>0</v>
      </c>
      <c r="AE162" s="13">
        <v>0</v>
      </c>
      <c r="AF162" s="57">
        <f t="shared" ref="AF162:AF173" si="571">IF(AD162=0,0,AE162/AD162*1000)</f>
        <v>0</v>
      </c>
      <c r="AG162" s="58">
        <v>0</v>
      </c>
      <c r="AH162" s="13">
        <v>0</v>
      </c>
      <c r="AI162" s="57">
        <f t="shared" ref="AI162:AI173" si="572">IF(AG162=0,0,AH162/AG162*1000)</f>
        <v>0</v>
      </c>
      <c r="AJ162" s="107">
        <v>2.5070000000000001</v>
      </c>
      <c r="AK162" s="108">
        <v>8.4740000000000002</v>
      </c>
      <c r="AL162" s="57">
        <f t="shared" ref="AL162:AL173" si="573">IF(AJ162=0,0,AK162/AJ162*1000)</f>
        <v>3380.1356202632628</v>
      </c>
      <c r="AM162" s="58">
        <v>0</v>
      </c>
      <c r="AN162" s="13">
        <v>0</v>
      </c>
      <c r="AO162" s="57">
        <f t="shared" ref="AO162:AO173" si="574">IF(AM162=0,0,AN162/AM162*1000)</f>
        <v>0</v>
      </c>
      <c r="AP162" s="58">
        <v>0</v>
      </c>
      <c r="AQ162" s="13">
        <v>0</v>
      </c>
      <c r="AR162" s="57">
        <f t="shared" ref="AR162:AR173" si="575">IF(AP162=0,0,AQ162/AP162*1000)</f>
        <v>0</v>
      </c>
      <c r="AS162" s="107">
        <v>243.2475</v>
      </c>
      <c r="AT162" s="108">
        <v>5024.4139999999998</v>
      </c>
      <c r="AU162" s="57">
        <f t="shared" ref="AU162:AU173" si="576">IF(AS162=0,0,AT162/AS162*1000)</f>
        <v>20655.562749874098</v>
      </c>
      <c r="AV162" s="58">
        <v>0</v>
      </c>
      <c r="AW162" s="13">
        <v>0</v>
      </c>
      <c r="AX162" s="57">
        <f t="shared" ref="AX162:AX173" si="577">IF(AV162=0,0,AW162/AV162*1000)</f>
        <v>0</v>
      </c>
      <c r="AY162" s="58">
        <v>0</v>
      </c>
      <c r="AZ162" s="13">
        <v>0</v>
      </c>
      <c r="BA162" s="57">
        <f t="shared" ref="BA162:BA173" si="578">IF(AY162=0,0,AZ162/AY162*1000)</f>
        <v>0</v>
      </c>
      <c r="BB162" s="58">
        <v>0</v>
      </c>
      <c r="BC162" s="13">
        <v>0</v>
      </c>
      <c r="BD162" s="57">
        <f t="shared" ref="BD162:BD173" si="579">IF(BB162=0,0,BC162/BB162*1000)</f>
        <v>0</v>
      </c>
      <c r="BE162" s="58">
        <v>0</v>
      </c>
      <c r="BF162" s="13">
        <v>0</v>
      </c>
      <c r="BG162" s="57">
        <f t="shared" ref="BG162:BG173" si="580">IF(BE162=0,0,BF162/BE162*1000)</f>
        <v>0</v>
      </c>
      <c r="BH162" s="58">
        <v>0</v>
      </c>
      <c r="BI162" s="13">
        <v>0</v>
      </c>
      <c r="BJ162" s="57">
        <f t="shared" ref="BJ162:BJ173" si="581">IF(BH162=0,0,BI162/BH162*1000)</f>
        <v>0</v>
      </c>
      <c r="BK162" s="58">
        <v>0</v>
      </c>
      <c r="BL162" s="13">
        <v>0</v>
      </c>
      <c r="BM162" s="57">
        <f t="shared" ref="BM162:BM173" si="582">IF(BK162=0,0,BL162/BK162*1000)</f>
        <v>0</v>
      </c>
      <c r="BN162" s="58">
        <v>0</v>
      </c>
      <c r="BO162" s="13">
        <v>0</v>
      </c>
      <c r="BP162" s="57">
        <f t="shared" ref="BP162:BP173" si="583">IF(BN162=0,0,BO162/BN162*1000)</f>
        <v>0</v>
      </c>
      <c r="BQ162" s="58">
        <v>0</v>
      </c>
      <c r="BR162" s="13">
        <v>0</v>
      </c>
      <c r="BS162" s="57">
        <f t="shared" ref="BS162:BS173" si="584">IF(BQ162=0,0,BR162/BQ162*1000)</f>
        <v>0</v>
      </c>
      <c r="BT162" s="58">
        <v>0</v>
      </c>
      <c r="BU162" s="13">
        <v>0</v>
      </c>
      <c r="BV162" s="57">
        <f t="shared" ref="BV162:BV173" si="585">IF(BT162=0,0,BU162/BT162*1000)</f>
        <v>0</v>
      </c>
      <c r="BW162" s="58">
        <v>0</v>
      </c>
      <c r="BX162" s="13">
        <v>0</v>
      </c>
      <c r="BY162" s="57">
        <f t="shared" ref="BY162:BY173" si="586">IF(BW162=0,0,BX162/BW162*1000)</f>
        <v>0</v>
      </c>
      <c r="BZ162" s="58">
        <v>0</v>
      </c>
      <c r="CA162" s="13">
        <v>0</v>
      </c>
      <c r="CB162" s="57">
        <f t="shared" ref="CB162:CB173" si="587">IF(BZ162=0,0,CA162/BZ162*1000)</f>
        <v>0</v>
      </c>
      <c r="CC162" s="58">
        <v>0</v>
      </c>
      <c r="CD162" s="13">
        <v>0</v>
      </c>
      <c r="CE162" s="57">
        <f t="shared" ref="CE162:CE173" si="588">IF(CC162=0,0,CD162/CC162*1000)</f>
        <v>0</v>
      </c>
      <c r="CF162" s="58">
        <v>0</v>
      </c>
      <c r="CG162" s="13">
        <v>0</v>
      </c>
      <c r="CH162" s="57">
        <f t="shared" ref="CH162:CH173" si="589">IF(CF162=0,0,CG162/CF162*1000)</f>
        <v>0</v>
      </c>
      <c r="CI162" s="58">
        <v>0</v>
      </c>
      <c r="CJ162" s="13">
        <v>0</v>
      </c>
      <c r="CK162" s="57">
        <f t="shared" ref="CK162:CK173" si="590">IF(CI162=0,0,CJ162/CI162*1000)</f>
        <v>0</v>
      </c>
      <c r="CL162" s="58">
        <v>0</v>
      </c>
      <c r="CM162" s="13">
        <v>0</v>
      </c>
      <c r="CN162" s="57">
        <f t="shared" ref="CN162:CN173" si="591">IF(CL162=0,0,CM162/CL162*1000)</f>
        <v>0</v>
      </c>
      <c r="CO162" s="58">
        <v>0</v>
      </c>
      <c r="CP162" s="13">
        <v>0</v>
      </c>
      <c r="CQ162" s="57">
        <f t="shared" ref="CQ162:CQ173" si="592">IF(CO162=0,0,CP162/CO162*1000)</f>
        <v>0</v>
      </c>
      <c r="CR162" s="58">
        <v>0</v>
      </c>
      <c r="CS162" s="13">
        <v>0</v>
      </c>
      <c r="CT162" s="57">
        <f t="shared" ref="CT162:CT173" si="593">IF(CR162=0,0,CS162/CR162*1000)</f>
        <v>0</v>
      </c>
      <c r="CU162" s="107"/>
      <c r="CV162" s="108"/>
      <c r="CW162" s="57"/>
      <c r="CX162" s="107">
        <v>0.76032</v>
      </c>
      <c r="CY162" s="108">
        <v>79.138000000000005</v>
      </c>
      <c r="CZ162" s="57">
        <f t="shared" ref="CZ162:CZ173" si="594">IF(CX162=0,0,CY162/CX162*1000)</f>
        <v>104085.12205387205</v>
      </c>
      <c r="DA162" s="58">
        <v>0</v>
      </c>
      <c r="DB162" s="13">
        <v>0</v>
      </c>
      <c r="DC162" s="57">
        <f t="shared" ref="DC162:DC173" si="595">IF(DA162=0,0,DB162/DA162*1000)</f>
        <v>0</v>
      </c>
      <c r="DD162" s="58">
        <v>0</v>
      </c>
      <c r="DE162" s="13">
        <v>0</v>
      </c>
      <c r="DF162" s="57">
        <f t="shared" ref="DF162:DF173" si="596">IF(DD162=0,0,DE162/DD162*1000)</f>
        <v>0</v>
      </c>
      <c r="DG162" s="58">
        <v>0</v>
      </c>
      <c r="DH162" s="13">
        <v>0</v>
      </c>
      <c r="DI162" s="57">
        <f t="shared" ref="DI162:DI173" si="597">IF(DG162=0,0,DH162/DG162*1000)</f>
        <v>0</v>
      </c>
      <c r="DJ162" s="58">
        <v>0</v>
      </c>
      <c r="DK162" s="13">
        <v>0</v>
      </c>
      <c r="DL162" s="57">
        <f t="shared" ref="DL162:DL173" si="598">IF(DJ162=0,0,DK162/DJ162*1000)</f>
        <v>0</v>
      </c>
      <c r="DM162" s="58">
        <v>0</v>
      </c>
      <c r="DN162" s="13">
        <v>0</v>
      </c>
      <c r="DO162" s="57">
        <f t="shared" ref="DO162:DO173" si="599">IF(DM162=0,0,DN162/DM162*1000)</f>
        <v>0</v>
      </c>
      <c r="DP162" s="58">
        <v>0</v>
      </c>
      <c r="DQ162" s="13">
        <v>0</v>
      </c>
      <c r="DR162" s="57">
        <f t="shared" ref="DR162:DR173" si="600">IF(DP162=0,0,DQ162/DP162*1000)</f>
        <v>0</v>
      </c>
      <c r="DS162" s="107">
        <v>56</v>
      </c>
      <c r="DT162" s="108">
        <v>2451.9369999999999</v>
      </c>
      <c r="DU162" s="57">
        <f t="shared" ref="DU162:DU173" si="601">IF(DS162=0,0,DT162/DS162*1000)</f>
        <v>43784.589285714283</v>
      </c>
      <c r="DV162" s="58">
        <v>0</v>
      </c>
      <c r="DW162" s="13">
        <v>0</v>
      </c>
      <c r="DX162" s="57">
        <f t="shared" ref="DX162:DX173" si="602">IF(DV162=0,0,DW162/DV162*1000)</f>
        <v>0</v>
      </c>
      <c r="DY162" s="58">
        <v>0</v>
      </c>
      <c r="DZ162" s="13">
        <v>0</v>
      </c>
      <c r="EA162" s="57">
        <f t="shared" ref="EA162:EA173" si="603">IF(DY162=0,0,DZ162/DY162*1000)</f>
        <v>0</v>
      </c>
      <c r="EB162" s="107">
        <v>1.996</v>
      </c>
      <c r="EC162" s="108">
        <v>194.577</v>
      </c>
      <c r="ED162" s="57">
        <f t="shared" ref="ED162:ED173" si="604">IF(EB162=0,0,EC162/EB162*1000)</f>
        <v>97483.466933867734</v>
      </c>
      <c r="EE162" s="58">
        <v>0</v>
      </c>
      <c r="EF162" s="13">
        <v>0</v>
      </c>
      <c r="EG162" s="57">
        <f t="shared" ref="EG162:EG173" si="605">IF(EE162=0,0,EF162/EE162*1000)</f>
        <v>0</v>
      </c>
      <c r="EH162" s="11">
        <f t="shared" ref="EH162:EH170" si="606">C162+F162+O162+R162+U162+X162+AG162+AJ162+AP162+AS162+AV162+AY162+BB162+BK162+BW162+BZ162+CC162+CI162+CR162+CX162+DD162+DJ162+DM162+DP162+DS162+DV162+EE162+BE162+DG162+I162+BT162+BN162+CF162+DY162+L162+AM162+CL162+EB162+DA162+AA162+CO162+AD162</f>
        <v>507.81521999999995</v>
      </c>
      <c r="EI162" s="17">
        <f t="shared" ref="EI162:EI174" si="607">D162+G162+P162+S162+V162+Y162+AH162+AK162+AQ162+AT162+AW162+AZ162+BC162+BL162+BX162+CA162+CD162+CJ162+CS162+CY162+DE162+DK162+DN162+DQ162+DT162+DW162+EF162+BF162+DH162+J162+BU162+BO162+CG162+DZ162+M162+AN162+CM162+EC162+DB162+AB162+CP162+AE162</f>
        <v>14000.347</v>
      </c>
    </row>
    <row r="163" spans="1:139" x14ac:dyDescent="0.3">
      <c r="A163" s="72">
        <v>2021</v>
      </c>
      <c r="B163" s="73" t="s">
        <v>6</v>
      </c>
      <c r="C163" s="107">
        <v>108</v>
      </c>
      <c r="D163" s="108">
        <v>2663.5740000000001</v>
      </c>
      <c r="E163" s="57">
        <f t="shared" ref="E163:E164" si="608">IF(C163=0,0,D163/C163*1000)</f>
        <v>24662.722222222223</v>
      </c>
      <c r="F163" s="58">
        <v>0</v>
      </c>
      <c r="G163" s="13">
        <v>0</v>
      </c>
      <c r="H163" s="57">
        <f t="shared" si="563"/>
        <v>0</v>
      </c>
      <c r="I163" s="58">
        <v>0</v>
      </c>
      <c r="J163" s="13">
        <v>0</v>
      </c>
      <c r="K163" s="57">
        <f t="shared" si="564"/>
        <v>0</v>
      </c>
      <c r="L163" s="58">
        <v>0</v>
      </c>
      <c r="M163" s="13">
        <v>0</v>
      </c>
      <c r="N163" s="57">
        <f t="shared" si="565"/>
        <v>0</v>
      </c>
      <c r="O163" s="58">
        <v>0</v>
      </c>
      <c r="P163" s="13">
        <v>0</v>
      </c>
      <c r="Q163" s="57">
        <f t="shared" si="566"/>
        <v>0</v>
      </c>
      <c r="R163" s="107">
        <v>6.3</v>
      </c>
      <c r="S163" s="108">
        <v>209.578</v>
      </c>
      <c r="T163" s="57">
        <f t="shared" si="567"/>
        <v>33266.349206349201</v>
      </c>
      <c r="U163" s="58">
        <v>0</v>
      </c>
      <c r="V163" s="13">
        <v>0</v>
      </c>
      <c r="W163" s="57">
        <f t="shared" si="568"/>
        <v>0</v>
      </c>
      <c r="X163" s="58">
        <v>0</v>
      </c>
      <c r="Y163" s="13">
        <v>0</v>
      </c>
      <c r="Z163" s="57">
        <f t="shared" si="569"/>
        <v>0</v>
      </c>
      <c r="AA163" s="58">
        <v>0</v>
      </c>
      <c r="AB163" s="13">
        <v>0</v>
      </c>
      <c r="AC163" s="57">
        <f t="shared" si="570"/>
        <v>0</v>
      </c>
      <c r="AD163" s="58">
        <v>0</v>
      </c>
      <c r="AE163" s="13">
        <v>0</v>
      </c>
      <c r="AF163" s="57">
        <f t="shared" si="571"/>
        <v>0</v>
      </c>
      <c r="AG163" s="58">
        <v>0</v>
      </c>
      <c r="AH163" s="13">
        <v>0</v>
      </c>
      <c r="AI163" s="57">
        <f t="shared" si="572"/>
        <v>0</v>
      </c>
      <c r="AJ163" s="107">
        <v>3.1520000000000001</v>
      </c>
      <c r="AK163" s="108">
        <v>5.0350000000000001</v>
      </c>
      <c r="AL163" s="57">
        <f t="shared" si="573"/>
        <v>1597.3984771573603</v>
      </c>
      <c r="AM163" s="58">
        <v>0</v>
      </c>
      <c r="AN163" s="13">
        <v>0</v>
      </c>
      <c r="AO163" s="57">
        <f t="shared" si="574"/>
        <v>0</v>
      </c>
      <c r="AP163" s="58">
        <v>0</v>
      </c>
      <c r="AQ163" s="13">
        <v>0</v>
      </c>
      <c r="AR163" s="57">
        <f t="shared" si="575"/>
        <v>0</v>
      </c>
      <c r="AS163" s="107">
        <v>3.1025900000000002</v>
      </c>
      <c r="AT163" s="108">
        <v>160.49600000000001</v>
      </c>
      <c r="AU163" s="57">
        <f t="shared" si="576"/>
        <v>51729.683909250016</v>
      </c>
      <c r="AV163" s="58">
        <v>0</v>
      </c>
      <c r="AW163" s="13">
        <v>0</v>
      </c>
      <c r="AX163" s="57">
        <f t="shared" si="577"/>
        <v>0</v>
      </c>
      <c r="AY163" s="58">
        <v>0</v>
      </c>
      <c r="AZ163" s="13">
        <v>0</v>
      </c>
      <c r="BA163" s="57">
        <f t="shared" si="578"/>
        <v>0</v>
      </c>
      <c r="BB163" s="58">
        <v>0</v>
      </c>
      <c r="BC163" s="13">
        <v>0</v>
      </c>
      <c r="BD163" s="57">
        <f t="shared" si="579"/>
        <v>0</v>
      </c>
      <c r="BE163" s="58">
        <v>0</v>
      </c>
      <c r="BF163" s="13">
        <v>0</v>
      </c>
      <c r="BG163" s="57">
        <f t="shared" si="580"/>
        <v>0</v>
      </c>
      <c r="BH163" s="58">
        <v>0</v>
      </c>
      <c r="BI163" s="13">
        <v>0</v>
      </c>
      <c r="BJ163" s="57">
        <f t="shared" si="581"/>
        <v>0</v>
      </c>
      <c r="BK163" s="58">
        <v>0</v>
      </c>
      <c r="BL163" s="13">
        <v>0</v>
      </c>
      <c r="BM163" s="57">
        <f t="shared" si="582"/>
        <v>0</v>
      </c>
      <c r="BN163" s="58">
        <v>0</v>
      </c>
      <c r="BO163" s="13">
        <v>0</v>
      </c>
      <c r="BP163" s="57">
        <f t="shared" si="583"/>
        <v>0</v>
      </c>
      <c r="BQ163" s="58">
        <v>0</v>
      </c>
      <c r="BR163" s="13">
        <v>0</v>
      </c>
      <c r="BS163" s="57">
        <f t="shared" si="584"/>
        <v>0</v>
      </c>
      <c r="BT163" s="58">
        <v>0</v>
      </c>
      <c r="BU163" s="13">
        <v>0</v>
      </c>
      <c r="BV163" s="57">
        <f t="shared" si="585"/>
        <v>0</v>
      </c>
      <c r="BW163" s="58">
        <v>0</v>
      </c>
      <c r="BX163" s="13">
        <v>0</v>
      </c>
      <c r="BY163" s="57">
        <f t="shared" si="586"/>
        <v>0</v>
      </c>
      <c r="BZ163" s="58">
        <v>0</v>
      </c>
      <c r="CA163" s="13">
        <v>0</v>
      </c>
      <c r="CB163" s="57">
        <f t="shared" si="587"/>
        <v>0</v>
      </c>
      <c r="CC163" s="58">
        <v>0</v>
      </c>
      <c r="CD163" s="13">
        <v>0</v>
      </c>
      <c r="CE163" s="57">
        <f t="shared" si="588"/>
        <v>0</v>
      </c>
      <c r="CF163" s="58">
        <v>0</v>
      </c>
      <c r="CG163" s="13">
        <v>0</v>
      </c>
      <c r="CH163" s="57">
        <f t="shared" si="589"/>
        <v>0</v>
      </c>
      <c r="CI163" s="58">
        <v>0</v>
      </c>
      <c r="CJ163" s="13">
        <v>0</v>
      </c>
      <c r="CK163" s="57">
        <f t="shared" si="590"/>
        <v>0</v>
      </c>
      <c r="CL163" s="58">
        <v>0</v>
      </c>
      <c r="CM163" s="13">
        <v>0</v>
      </c>
      <c r="CN163" s="57">
        <f t="shared" si="591"/>
        <v>0</v>
      </c>
      <c r="CO163" s="58">
        <v>0</v>
      </c>
      <c r="CP163" s="13">
        <v>0</v>
      </c>
      <c r="CQ163" s="57">
        <f t="shared" si="592"/>
        <v>0</v>
      </c>
      <c r="CR163" s="58">
        <v>0</v>
      </c>
      <c r="CS163" s="13">
        <v>0</v>
      </c>
      <c r="CT163" s="57">
        <f t="shared" si="593"/>
        <v>0</v>
      </c>
      <c r="CU163" s="58"/>
      <c r="CV163" s="13"/>
      <c r="CW163" s="57"/>
      <c r="CX163" s="58">
        <v>0</v>
      </c>
      <c r="CY163" s="13">
        <v>0</v>
      </c>
      <c r="CZ163" s="57">
        <f t="shared" si="594"/>
        <v>0</v>
      </c>
      <c r="DA163" s="58">
        <v>0</v>
      </c>
      <c r="DB163" s="13">
        <v>0</v>
      </c>
      <c r="DC163" s="57">
        <f t="shared" si="595"/>
        <v>0</v>
      </c>
      <c r="DD163" s="58">
        <v>0</v>
      </c>
      <c r="DE163" s="13">
        <v>0</v>
      </c>
      <c r="DF163" s="57">
        <f t="shared" si="596"/>
        <v>0</v>
      </c>
      <c r="DG163" s="58">
        <v>0</v>
      </c>
      <c r="DH163" s="13">
        <v>0</v>
      </c>
      <c r="DI163" s="57">
        <f t="shared" si="597"/>
        <v>0</v>
      </c>
      <c r="DJ163" s="58">
        <v>0</v>
      </c>
      <c r="DK163" s="13">
        <v>0</v>
      </c>
      <c r="DL163" s="57">
        <f t="shared" si="598"/>
        <v>0</v>
      </c>
      <c r="DM163" s="58">
        <v>0</v>
      </c>
      <c r="DN163" s="13">
        <v>0</v>
      </c>
      <c r="DO163" s="57">
        <f t="shared" si="599"/>
        <v>0</v>
      </c>
      <c r="DP163" s="58">
        <v>0</v>
      </c>
      <c r="DQ163" s="13">
        <v>0</v>
      </c>
      <c r="DR163" s="57">
        <f t="shared" si="600"/>
        <v>0</v>
      </c>
      <c r="DS163" s="107">
        <v>16</v>
      </c>
      <c r="DT163" s="108">
        <v>731.45299999999997</v>
      </c>
      <c r="DU163" s="57">
        <f t="shared" si="601"/>
        <v>45715.8125</v>
      </c>
      <c r="DV163" s="58">
        <v>0</v>
      </c>
      <c r="DW163" s="13">
        <v>0</v>
      </c>
      <c r="DX163" s="57">
        <f t="shared" si="602"/>
        <v>0</v>
      </c>
      <c r="DY163" s="58">
        <v>0</v>
      </c>
      <c r="DZ163" s="13">
        <v>0</v>
      </c>
      <c r="EA163" s="57">
        <f t="shared" si="603"/>
        <v>0</v>
      </c>
      <c r="EB163" s="58">
        <v>0</v>
      </c>
      <c r="EC163" s="13">
        <v>0</v>
      </c>
      <c r="ED163" s="57">
        <f t="shared" si="604"/>
        <v>0</v>
      </c>
      <c r="EE163" s="58">
        <v>0</v>
      </c>
      <c r="EF163" s="13">
        <v>0</v>
      </c>
      <c r="EG163" s="57">
        <f t="shared" si="605"/>
        <v>0</v>
      </c>
      <c r="EH163" s="11">
        <f t="shared" si="606"/>
        <v>136.55459000000002</v>
      </c>
      <c r="EI163" s="17">
        <f t="shared" si="607"/>
        <v>3770.136</v>
      </c>
    </row>
    <row r="164" spans="1:139" x14ac:dyDescent="0.3">
      <c r="A164" s="72">
        <v>2021</v>
      </c>
      <c r="B164" s="73" t="s">
        <v>7</v>
      </c>
      <c r="C164" s="58">
        <v>0</v>
      </c>
      <c r="D164" s="13">
        <v>0</v>
      </c>
      <c r="E164" s="57">
        <f t="shared" si="608"/>
        <v>0</v>
      </c>
      <c r="F164" s="107">
        <v>1</v>
      </c>
      <c r="G164" s="108">
        <v>100.935</v>
      </c>
      <c r="H164" s="57">
        <f t="shared" si="563"/>
        <v>100935</v>
      </c>
      <c r="I164" s="58">
        <v>0</v>
      </c>
      <c r="J164" s="13">
        <v>0</v>
      </c>
      <c r="K164" s="57">
        <f t="shared" si="564"/>
        <v>0</v>
      </c>
      <c r="L164" s="58">
        <v>0</v>
      </c>
      <c r="M164" s="13">
        <v>0</v>
      </c>
      <c r="N164" s="57">
        <f t="shared" si="565"/>
        <v>0</v>
      </c>
      <c r="O164" s="58">
        <v>0</v>
      </c>
      <c r="P164" s="13">
        <v>0</v>
      </c>
      <c r="Q164" s="57">
        <f t="shared" si="566"/>
        <v>0</v>
      </c>
      <c r="R164" s="58">
        <v>0</v>
      </c>
      <c r="S164" s="13">
        <v>0</v>
      </c>
      <c r="T164" s="57">
        <f t="shared" si="567"/>
        <v>0</v>
      </c>
      <c r="U164" s="107">
        <v>12.7776</v>
      </c>
      <c r="V164" s="108">
        <v>1262.6110000000001</v>
      </c>
      <c r="W164" s="57">
        <f t="shared" si="568"/>
        <v>98814.409591785632</v>
      </c>
      <c r="X164" s="58">
        <v>0</v>
      </c>
      <c r="Y164" s="13">
        <v>0</v>
      </c>
      <c r="Z164" s="57">
        <f t="shared" si="569"/>
        <v>0</v>
      </c>
      <c r="AA164" s="58">
        <v>0</v>
      </c>
      <c r="AB164" s="13">
        <v>0</v>
      </c>
      <c r="AC164" s="57">
        <f t="shared" si="570"/>
        <v>0</v>
      </c>
      <c r="AD164" s="58">
        <v>0</v>
      </c>
      <c r="AE164" s="13">
        <v>0</v>
      </c>
      <c r="AF164" s="57">
        <f t="shared" si="571"/>
        <v>0</v>
      </c>
      <c r="AG164" s="107">
        <v>0.11598</v>
      </c>
      <c r="AH164" s="108">
        <v>23.952999999999999</v>
      </c>
      <c r="AI164" s="57">
        <f t="shared" si="572"/>
        <v>206526.98741162269</v>
      </c>
      <c r="AJ164" s="107">
        <v>3.4140000000000001</v>
      </c>
      <c r="AK164" s="108">
        <v>5.5570000000000004</v>
      </c>
      <c r="AL164" s="57">
        <f t="shared" si="573"/>
        <v>1627.709431751611</v>
      </c>
      <c r="AM164" s="58">
        <v>0</v>
      </c>
      <c r="AN164" s="13">
        <v>0</v>
      </c>
      <c r="AO164" s="57">
        <f t="shared" si="574"/>
        <v>0</v>
      </c>
      <c r="AP164" s="58">
        <v>0</v>
      </c>
      <c r="AQ164" s="13">
        <v>0</v>
      </c>
      <c r="AR164" s="57">
        <f t="shared" si="575"/>
        <v>0</v>
      </c>
      <c r="AS164" s="107">
        <v>0.12425</v>
      </c>
      <c r="AT164" s="108">
        <v>3.0579999999999998</v>
      </c>
      <c r="AU164" s="57">
        <f t="shared" si="576"/>
        <v>24611.670020120724</v>
      </c>
      <c r="AV164" s="58">
        <v>0</v>
      </c>
      <c r="AW164" s="13">
        <v>0</v>
      </c>
      <c r="AX164" s="57">
        <f t="shared" si="577"/>
        <v>0</v>
      </c>
      <c r="AY164" s="58">
        <v>0</v>
      </c>
      <c r="AZ164" s="13">
        <v>0</v>
      </c>
      <c r="BA164" s="57">
        <f t="shared" si="578"/>
        <v>0</v>
      </c>
      <c r="BB164" s="58">
        <v>0</v>
      </c>
      <c r="BC164" s="13">
        <v>0</v>
      </c>
      <c r="BD164" s="57">
        <f t="shared" si="579"/>
        <v>0</v>
      </c>
      <c r="BE164" s="58">
        <v>0</v>
      </c>
      <c r="BF164" s="13">
        <v>0</v>
      </c>
      <c r="BG164" s="57">
        <f t="shared" si="580"/>
        <v>0</v>
      </c>
      <c r="BH164" s="58">
        <v>0</v>
      </c>
      <c r="BI164" s="13">
        <v>0</v>
      </c>
      <c r="BJ164" s="57">
        <f t="shared" si="581"/>
        <v>0</v>
      </c>
      <c r="BK164" s="58">
        <v>0</v>
      </c>
      <c r="BL164" s="13">
        <v>0</v>
      </c>
      <c r="BM164" s="57">
        <f t="shared" si="582"/>
        <v>0</v>
      </c>
      <c r="BN164" s="58">
        <v>0</v>
      </c>
      <c r="BO164" s="13">
        <v>0</v>
      </c>
      <c r="BP164" s="57">
        <f t="shared" si="583"/>
        <v>0</v>
      </c>
      <c r="BQ164" s="58">
        <v>0</v>
      </c>
      <c r="BR164" s="13">
        <v>0</v>
      </c>
      <c r="BS164" s="57">
        <f t="shared" si="584"/>
        <v>0</v>
      </c>
      <c r="BT164" s="58">
        <v>0</v>
      </c>
      <c r="BU164" s="13">
        <v>0</v>
      </c>
      <c r="BV164" s="57">
        <f t="shared" si="585"/>
        <v>0</v>
      </c>
      <c r="BW164" s="58">
        <v>0</v>
      </c>
      <c r="BX164" s="13">
        <v>0</v>
      </c>
      <c r="BY164" s="57">
        <f t="shared" si="586"/>
        <v>0</v>
      </c>
      <c r="BZ164" s="107">
        <v>1.3914500000000001</v>
      </c>
      <c r="CA164" s="108">
        <v>3.8679999999999999</v>
      </c>
      <c r="CB164" s="57">
        <f t="shared" si="587"/>
        <v>2779.8339861295767</v>
      </c>
      <c r="CC164" s="58">
        <v>0</v>
      </c>
      <c r="CD164" s="13">
        <v>0</v>
      </c>
      <c r="CE164" s="57">
        <f t="shared" si="588"/>
        <v>0</v>
      </c>
      <c r="CF164" s="58">
        <v>0</v>
      </c>
      <c r="CG164" s="13">
        <v>0</v>
      </c>
      <c r="CH164" s="57">
        <f t="shared" si="589"/>
        <v>0</v>
      </c>
      <c r="CI164" s="58">
        <v>0</v>
      </c>
      <c r="CJ164" s="13">
        <v>0</v>
      </c>
      <c r="CK164" s="57">
        <f t="shared" si="590"/>
        <v>0</v>
      </c>
      <c r="CL164" s="58">
        <v>0</v>
      </c>
      <c r="CM164" s="13">
        <v>0</v>
      </c>
      <c r="CN164" s="57">
        <f t="shared" si="591"/>
        <v>0</v>
      </c>
      <c r="CO164" s="58">
        <v>0</v>
      </c>
      <c r="CP164" s="13">
        <v>0</v>
      </c>
      <c r="CQ164" s="57">
        <f t="shared" si="592"/>
        <v>0</v>
      </c>
      <c r="CR164" s="58">
        <v>0</v>
      </c>
      <c r="CS164" s="13">
        <v>0</v>
      </c>
      <c r="CT164" s="57">
        <f t="shared" si="593"/>
        <v>0</v>
      </c>
      <c r="CU164" s="107"/>
      <c r="CV164" s="108"/>
      <c r="CW164" s="57"/>
      <c r="CX164" s="107">
        <v>1.1404799999999999</v>
      </c>
      <c r="CY164" s="108">
        <v>120.363</v>
      </c>
      <c r="CZ164" s="57">
        <f t="shared" si="594"/>
        <v>105537.14225589226</v>
      </c>
      <c r="DA164" s="58">
        <v>0</v>
      </c>
      <c r="DB164" s="13">
        <v>0</v>
      </c>
      <c r="DC164" s="57">
        <f t="shared" si="595"/>
        <v>0</v>
      </c>
      <c r="DD164" s="58">
        <v>0</v>
      </c>
      <c r="DE164" s="13">
        <v>0</v>
      </c>
      <c r="DF164" s="57">
        <f t="shared" si="596"/>
        <v>0</v>
      </c>
      <c r="DG164" s="58">
        <v>0</v>
      </c>
      <c r="DH164" s="13">
        <v>0</v>
      </c>
      <c r="DI164" s="57">
        <f t="shared" si="597"/>
        <v>0</v>
      </c>
      <c r="DJ164" s="58">
        <v>0</v>
      </c>
      <c r="DK164" s="13">
        <v>0</v>
      </c>
      <c r="DL164" s="57">
        <f t="shared" si="598"/>
        <v>0</v>
      </c>
      <c r="DM164" s="58">
        <v>0</v>
      </c>
      <c r="DN164" s="13">
        <v>0</v>
      </c>
      <c r="DO164" s="57">
        <f t="shared" si="599"/>
        <v>0</v>
      </c>
      <c r="DP164" s="58">
        <v>0</v>
      </c>
      <c r="DQ164" s="13">
        <v>0</v>
      </c>
      <c r="DR164" s="57">
        <f t="shared" si="600"/>
        <v>0</v>
      </c>
      <c r="DS164" s="107">
        <v>20</v>
      </c>
      <c r="DT164" s="108">
        <v>853.37400000000002</v>
      </c>
      <c r="DU164" s="57">
        <f t="shared" si="601"/>
        <v>42668.700000000004</v>
      </c>
      <c r="DV164" s="58">
        <v>0</v>
      </c>
      <c r="DW164" s="13">
        <v>0</v>
      </c>
      <c r="DX164" s="57">
        <f t="shared" si="602"/>
        <v>0</v>
      </c>
      <c r="DY164" s="58">
        <v>0</v>
      </c>
      <c r="DZ164" s="13">
        <v>0</v>
      </c>
      <c r="EA164" s="57">
        <f t="shared" si="603"/>
        <v>0</v>
      </c>
      <c r="EB164" s="107">
        <v>1.996</v>
      </c>
      <c r="EC164" s="108">
        <v>193.62799999999999</v>
      </c>
      <c r="ED164" s="57">
        <f t="shared" si="604"/>
        <v>97008.016032064115</v>
      </c>
      <c r="EE164" s="58">
        <v>0</v>
      </c>
      <c r="EF164" s="13">
        <v>0</v>
      </c>
      <c r="EG164" s="57">
        <f t="shared" si="605"/>
        <v>0</v>
      </c>
      <c r="EH164" s="11">
        <f t="shared" si="606"/>
        <v>41.959760000000003</v>
      </c>
      <c r="EI164" s="17">
        <f t="shared" si="607"/>
        <v>2567.3470000000002</v>
      </c>
    </row>
    <row r="165" spans="1:139" x14ac:dyDescent="0.3">
      <c r="A165" s="72">
        <v>2021</v>
      </c>
      <c r="B165" s="73" t="s">
        <v>8</v>
      </c>
      <c r="C165" s="107">
        <v>66.48</v>
      </c>
      <c r="D165" s="108">
        <v>1433.4069999999999</v>
      </c>
      <c r="E165" s="57">
        <f>IF(C165=0,0,D165/C165*1000)</f>
        <v>21561.477135980746</v>
      </c>
      <c r="F165" s="58">
        <v>0</v>
      </c>
      <c r="G165" s="13">
        <v>0</v>
      </c>
      <c r="H165" s="57">
        <f t="shared" si="563"/>
        <v>0</v>
      </c>
      <c r="I165" s="58">
        <v>0</v>
      </c>
      <c r="J165" s="13">
        <v>0</v>
      </c>
      <c r="K165" s="57">
        <f t="shared" si="564"/>
        <v>0</v>
      </c>
      <c r="L165" s="58">
        <v>0</v>
      </c>
      <c r="M165" s="13">
        <v>0</v>
      </c>
      <c r="N165" s="57">
        <f t="shared" si="565"/>
        <v>0</v>
      </c>
      <c r="O165" s="58">
        <v>0</v>
      </c>
      <c r="P165" s="13">
        <v>0</v>
      </c>
      <c r="Q165" s="57">
        <f t="shared" si="566"/>
        <v>0</v>
      </c>
      <c r="R165" s="107">
        <v>2.01416</v>
      </c>
      <c r="S165" s="108">
        <v>63.220999999999997</v>
      </c>
      <c r="T165" s="57">
        <f t="shared" si="567"/>
        <v>31388.271041029511</v>
      </c>
      <c r="U165" s="58">
        <v>0</v>
      </c>
      <c r="V165" s="13">
        <v>0</v>
      </c>
      <c r="W165" s="57">
        <f t="shared" si="568"/>
        <v>0</v>
      </c>
      <c r="X165" s="58">
        <v>0</v>
      </c>
      <c r="Y165" s="13">
        <v>0</v>
      </c>
      <c r="Z165" s="57">
        <f t="shared" si="569"/>
        <v>0</v>
      </c>
      <c r="AA165" s="58">
        <v>0</v>
      </c>
      <c r="AB165" s="13">
        <v>0</v>
      </c>
      <c r="AC165" s="57">
        <f t="shared" si="570"/>
        <v>0</v>
      </c>
      <c r="AD165" s="58">
        <v>0</v>
      </c>
      <c r="AE165" s="13">
        <v>0</v>
      </c>
      <c r="AF165" s="57">
        <f t="shared" si="571"/>
        <v>0</v>
      </c>
      <c r="AG165" s="58">
        <v>0</v>
      </c>
      <c r="AH165" s="13">
        <v>0</v>
      </c>
      <c r="AI165" s="57">
        <f t="shared" si="572"/>
        <v>0</v>
      </c>
      <c r="AJ165" s="107">
        <v>7.6829999999999998</v>
      </c>
      <c r="AK165" s="108">
        <v>15.875</v>
      </c>
      <c r="AL165" s="57">
        <f t="shared" si="573"/>
        <v>2066.2501626968633</v>
      </c>
      <c r="AM165" s="58">
        <v>0</v>
      </c>
      <c r="AN165" s="13">
        <v>0</v>
      </c>
      <c r="AO165" s="57">
        <f t="shared" si="574"/>
        <v>0</v>
      </c>
      <c r="AP165" s="58">
        <v>0</v>
      </c>
      <c r="AQ165" s="13">
        <v>0</v>
      </c>
      <c r="AR165" s="57">
        <f t="shared" si="575"/>
        <v>0</v>
      </c>
      <c r="AS165" s="107">
        <v>0.36799999999999999</v>
      </c>
      <c r="AT165" s="108">
        <v>15.974</v>
      </c>
      <c r="AU165" s="57">
        <f t="shared" si="576"/>
        <v>43407.608695652169</v>
      </c>
      <c r="AV165" s="58">
        <v>0</v>
      </c>
      <c r="AW165" s="13">
        <v>0</v>
      </c>
      <c r="AX165" s="57">
        <f t="shared" si="577"/>
        <v>0</v>
      </c>
      <c r="AY165" s="58">
        <v>0</v>
      </c>
      <c r="AZ165" s="13">
        <v>0</v>
      </c>
      <c r="BA165" s="57">
        <f t="shared" si="578"/>
        <v>0</v>
      </c>
      <c r="BB165" s="58">
        <v>0</v>
      </c>
      <c r="BC165" s="13">
        <v>0</v>
      </c>
      <c r="BD165" s="57">
        <f t="shared" si="579"/>
        <v>0</v>
      </c>
      <c r="BE165" s="58">
        <v>0</v>
      </c>
      <c r="BF165" s="13">
        <v>0</v>
      </c>
      <c r="BG165" s="57">
        <f t="shared" si="580"/>
        <v>0</v>
      </c>
      <c r="BH165" s="58">
        <v>0</v>
      </c>
      <c r="BI165" s="13">
        <v>0</v>
      </c>
      <c r="BJ165" s="57">
        <f t="shared" si="581"/>
        <v>0</v>
      </c>
      <c r="BK165" s="58">
        <v>0</v>
      </c>
      <c r="BL165" s="13">
        <v>0</v>
      </c>
      <c r="BM165" s="57">
        <f t="shared" si="582"/>
        <v>0</v>
      </c>
      <c r="BN165" s="58">
        <v>0</v>
      </c>
      <c r="BO165" s="13">
        <v>0</v>
      </c>
      <c r="BP165" s="57">
        <f t="shared" si="583"/>
        <v>0</v>
      </c>
      <c r="BQ165" s="58">
        <v>0</v>
      </c>
      <c r="BR165" s="13">
        <v>0</v>
      </c>
      <c r="BS165" s="57">
        <f t="shared" si="584"/>
        <v>0</v>
      </c>
      <c r="BT165" s="58">
        <v>0</v>
      </c>
      <c r="BU165" s="13">
        <v>0</v>
      </c>
      <c r="BV165" s="57">
        <f t="shared" si="585"/>
        <v>0</v>
      </c>
      <c r="BW165" s="58">
        <v>0</v>
      </c>
      <c r="BX165" s="13">
        <v>0</v>
      </c>
      <c r="BY165" s="57">
        <f t="shared" si="586"/>
        <v>0</v>
      </c>
      <c r="BZ165" s="58">
        <v>0</v>
      </c>
      <c r="CA165" s="13">
        <v>0</v>
      </c>
      <c r="CB165" s="57">
        <f t="shared" si="587"/>
        <v>0</v>
      </c>
      <c r="CC165" s="58">
        <v>0</v>
      </c>
      <c r="CD165" s="13">
        <v>0</v>
      </c>
      <c r="CE165" s="57">
        <f t="shared" si="588"/>
        <v>0</v>
      </c>
      <c r="CF165" s="58">
        <v>0</v>
      </c>
      <c r="CG165" s="13">
        <v>0</v>
      </c>
      <c r="CH165" s="57">
        <f t="shared" si="589"/>
        <v>0</v>
      </c>
      <c r="CI165" s="58">
        <v>0</v>
      </c>
      <c r="CJ165" s="13">
        <v>0</v>
      </c>
      <c r="CK165" s="57">
        <f t="shared" si="590"/>
        <v>0</v>
      </c>
      <c r="CL165" s="58">
        <v>0</v>
      </c>
      <c r="CM165" s="13">
        <v>0</v>
      </c>
      <c r="CN165" s="57">
        <f t="shared" si="591"/>
        <v>0</v>
      </c>
      <c r="CO165" s="107">
        <v>5.0000000000000001E-4</v>
      </c>
      <c r="CP165" s="108">
        <v>0.188</v>
      </c>
      <c r="CQ165" s="57">
        <f t="shared" si="592"/>
        <v>376000</v>
      </c>
      <c r="CR165" s="58">
        <v>0</v>
      </c>
      <c r="CS165" s="13">
        <v>0</v>
      </c>
      <c r="CT165" s="57">
        <f t="shared" si="593"/>
        <v>0</v>
      </c>
      <c r="CU165" s="58"/>
      <c r="CV165" s="13"/>
      <c r="CW165" s="57"/>
      <c r="CX165" s="58">
        <v>0</v>
      </c>
      <c r="CY165" s="13">
        <v>0</v>
      </c>
      <c r="CZ165" s="57">
        <f t="shared" si="594"/>
        <v>0</v>
      </c>
      <c r="DA165" s="58">
        <v>0</v>
      </c>
      <c r="DB165" s="13">
        <v>0</v>
      </c>
      <c r="DC165" s="57">
        <f t="shared" si="595"/>
        <v>0</v>
      </c>
      <c r="DD165" s="58">
        <v>0</v>
      </c>
      <c r="DE165" s="13">
        <v>0</v>
      </c>
      <c r="DF165" s="57">
        <f t="shared" si="596"/>
        <v>0</v>
      </c>
      <c r="DG165" s="58">
        <v>0</v>
      </c>
      <c r="DH165" s="13">
        <v>0</v>
      </c>
      <c r="DI165" s="57">
        <f t="shared" si="597"/>
        <v>0</v>
      </c>
      <c r="DJ165" s="58">
        <v>0</v>
      </c>
      <c r="DK165" s="13">
        <v>0</v>
      </c>
      <c r="DL165" s="57">
        <f t="shared" si="598"/>
        <v>0</v>
      </c>
      <c r="DM165" s="58">
        <v>0</v>
      </c>
      <c r="DN165" s="13">
        <v>0</v>
      </c>
      <c r="DO165" s="57">
        <f t="shared" si="599"/>
        <v>0</v>
      </c>
      <c r="DP165" s="58">
        <v>0</v>
      </c>
      <c r="DQ165" s="13">
        <v>0</v>
      </c>
      <c r="DR165" s="57">
        <f t="shared" si="600"/>
        <v>0</v>
      </c>
      <c r="DS165" s="107">
        <v>32</v>
      </c>
      <c r="DT165" s="108">
        <v>1326.682</v>
      </c>
      <c r="DU165" s="57">
        <f t="shared" si="601"/>
        <v>41458.8125</v>
      </c>
      <c r="DV165" s="58">
        <v>0</v>
      </c>
      <c r="DW165" s="13">
        <v>0</v>
      </c>
      <c r="DX165" s="57">
        <f t="shared" si="602"/>
        <v>0</v>
      </c>
      <c r="DY165" s="58">
        <v>0</v>
      </c>
      <c r="DZ165" s="13">
        <v>0</v>
      </c>
      <c r="EA165" s="57">
        <f t="shared" si="603"/>
        <v>0</v>
      </c>
      <c r="EB165" s="58">
        <v>0</v>
      </c>
      <c r="EC165" s="13">
        <v>0</v>
      </c>
      <c r="ED165" s="57">
        <f t="shared" si="604"/>
        <v>0</v>
      </c>
      <c r="EE165" s="58">
        <v>0</v>
      </c>
      <c r="EF165" s="13">
        <v>0</v>
      </c>
      <c r="EG165" s="57">
        <f t="shared" si="605"/>
        <v>0</v>
      </c>
      <c r="EH165" s="11">
        <f t="shared" si="606"/>
        <v>108.54566000000001</v>
      </c>
      <c r="EI165" s="17">
        <f t="shared" si="607"/>
        <v>2855.3469999999998</v>
      </c>
    </row>
    <row r="166" spans="1:139" x14ac:dyDescent="0.3">
      <c r="A166" s="72">
        <v>2021</v>
      </c>
      <c r="B166" s="57" t="s">
        <v>9</v>
      </c>
      <c r="C166" s="58">
        <v>0</v>
      </c>
      <c r="D166" s="13">
        <v>0</v>
      </c>
      <c r="E166" s="57">
        <f t="shared" ref="E166:E173" si="609">IF(C166=0,0,D166/C166*1000)</f>
        <v>0</v>
      </c>
      <c r="F166" s="58">
        <v>0</v>
      </c>
      <c r="G166" s="13">
        <v>0</v>
      </c>
      <c r="H166" s="57">
        <f t="shared" si="563"/>
        <v>0</v>
      </c>
      <c r="I166" s="58">
        <v>0</v>
      </c>
      <c r="J166" s="13">
        <v>0</v>
      </c>
      <c r="K166" s="57">
        <f t="shared" si="564"/>
        <v>0</v>
      </c>
      <c r="L166" s="58">
        <v>0</v>
      </c>
      <c r="M166" s="13">
        <v>0</v>
      </c>
      <c r="N166" s="57">
        <f t="shared" si="565"/>
        <v>0</v>
      </c>
      <c r="O166" s="105">
        <v>50</v>
      </c>
      <c r="P166" s="106">
        <v>1207.6990000000001</v>
      </c>
      <c r="Q166" s="57">
        <f t="shared" si="566"/>
        <v>24153.98</v>
      </c>
      <c r="R166" s="105">
        <v>10.7712</v>
      </c>
      <c r="S166" s="106">
        <v>701.86300000000006</v>
      </c>
      <c r="T166" s="57">
        <f t="shared" si="567"/>
        <v>65161.077688651218</v>
      </c>
      <c r="U166" s="105">
        <v>13.782399999999999</v>
      </c>
      <c r="V166" s="106">
        <v>1300.021</v>
      </c>
      <c r="W166" s="57">
        <f t="shared" si="568"/>
        <v>94324.718481541684</v>
      </c>
      <c r="X166" s="58">
        <v>0</v>
      </c>
      <c r="Y166" s="13">
        <v>0</v>
      </c>
      <c r="Z166" s="57">
        <f t="shared" si="569"/>
        <v>0</v>
      </c>
      <c r="AA166" s="58">
        <v>0</v>
      </c>
      <c r="AB166" s="13">
        <v>0</v>
      </c>
      <c r="AC166" s="57">
        <f t="shared" si="570"/>
        <v>0</v>
      </c>
      <c r="AD166" s="58">
        <v>0</v>
      </c>
      <c r="AE166" s="13">
        <v>0</v>
      </c>
      <c r="AF166" s="57">
        <f t="shared" si="571"/>
        <v>0</v>
      </c>
      <c r="AG166" s="58">
        <v>0</v>
      </c>
      <c r="AH166" s="13">
        <v>0</v>
      </c>
      <c r="AI166" s="57">
        <f t="shared" si="572"/>
        <v>0</v>
      </c>
      <c r="AJ166" s="105">
        <v>4.1710000000000003</v>
      </c>
      <c r="AK166" s="106">
        <v>3.5950000000000002</v>
      </c>
      <c r="AL166" s="57">
        <f t="shared" si="573"/>
        <v>861.90362023495561</v>
      </c>
      <c r="AM166" s="58">
        <v>0</v>
      </c>
      <c r="AN166" s="13">
        <v>0</v>
      </c>
      <c r="AO166" s="57">
        <f t="shared" si="574"/>
        <v>0</v>
      </c>
      <c r="AP166" s="58">
        <v>0</v>
      </c>
      <c r="AQ166" s="13">
        <v>0</v>
      </c>
      <c r="AR166" s="57">
        <f t="shared" si="575"/>
        <v>0</v>
      </c>
      <c r="AS166" s="105">
        <v>2.5887199999999999</v>
      </c>
      <c r="AT166" s="106">
        <v>142.303</v>
      </c>
      <c r="AU166" s="57">
        <f t="shared" si="576"/>
        <v>54970.410086838288</v>
      </c>
      <c r="AV166" s="58">
        <v>0</v>
      </c>
      <c r="AW166" s="13">
        <v>0</v>
      </c>
      <c r="AX166" s="57">
        <f t="shared" si="577"/>
        <v>0</v>
      </c>
      <c r="AY166" s="58">
        <v>0</v>
      </c>
      <c r="AZ166" s="13">
        <v>0</v>
      </c>
      <c r="BA166" s="57">
        <f t="shared" si="578"/>
        <v>0</v>
      </c>
      <c r="BB166" s="58">
        <v>0</v>
      </c>
      <c r="BC166" s="13">
        <v>0</v>
      </c>
      <c r="BD166" s="57">
        <f t="shared" si="579"/>
        <v>0</v>
      </c>
      <c r="BE166" s="58">
        <v>0</v>
      </c>
      <c r="BF166" s="13">
        <v>0</v>
      </c>
      <c r="BG166" s="57">
        <f t="shared" si="580"/>
        <v>0</v>
      </c>
      <c r="BH166" s="58">
        <v>0</v>
      </c>
      <c r="BI166" s="13">
        <v>0</v>
      </c>
      <c r="BJ166" s="57">
        <f t="shared" si="581"/>
        <v>0</v>
      </c>
      <c r="BK166" s="58">
        <v>0</v>
      </c>
      <c r="BL166" s="13">
        <v>0</v>
      </c>
      <c r="BM166" s="57">
        <f t="shared" si="582"/>
        <v>0</v>
      </c>
      <c r="BN166" s="58">
        <v>0</v>
      </c>
      <c r="BO166" s="13">
        <v>0</v>
      </c>
      <c r="BP166" s="57">
        <f t="shared" si="583"/>
        <v>0</v>
      </c>
      <c r="BQ166" s="58">
        <v>0</v>
      </c>
      <c r="BR166" s="13">
        <v>0</v>
      </c>
      <c r="BS166" s="57">
        <f t="shared" si="584"/>
        <v>0</v>
      </c>
      <c r="BT166" s="58">
        <v>0</v>
      </c>
      <c r="BU166" s="13">
        <v>0</v>
      </c>
      <c r="BV166" s="57">
        <f t="shared" si="585"/>
        <v>0</v>
      </c>
      <c r="BW166" s="58">
        <v>0</v>
      </c>
      <c r="BX166" s="13">
        <v>0</v>
      </c>
      <c r="BY166" s="57">
        <f t="shared" si="586"/>
        <v>0</v>
      </c>
      <c r="BZ166" s="58">
        <v>0</v>
      </c>
      <c r="CA166" s="13">
        <v>0</v>
      </c>
      <c r="CB166" s="57">
        <f t="shared" si="587"/>
        <v>0</v>
      </c>
      <c r="CC166" s="58">
        <v>0</v>
      </c>
      <c r="CD166" s="13">
        <v>0</v>
      </c>
      <c r="CE166" s="57">
        <f t="shared" si="588"/>
        <v>0</v>
      </c>
      <c r="CF166" s="58">
        <v>0</v>
      </c>
      <c r="CG166" s="13">
        <v>0</v>
      </c>
      <c r="CH166" s="57">
        <f t="shared" si="589"/>
        <v>0</v>
      </c>
      <c r="CI166" s="58">
        <v>0</v>
      </c>
      <c r="CJ166" s="13">
        <v>0</v>
      </c>
      <c r="CK166" s="57">
        <f t="shared" si="590"/>
        <v>0</v>
      </c>
      <c r="CL166" s="58">
        <v>0</v>
      </c>
      <c r="CM166" s="13">
        <v>0</v>
      </c>
      <c r="CN166" s="57">
        <f t="shared" si="591"/>
        <v>0</v>
      </c>
      <c r="CO166" s="58">
        <v>0</v>
      </c>
      <c r="CP166" s="13">
        <v>0</v>
      </c>
      <c r="CQ166" s="57">
        <f t="shared" si="592"/>
        <v>0</v>
      </c>
      <c r="CR166" s="58">
        <v>0</v>
      </c>
      <c r="CS166" s="13">
        <v>0</v>
      </c>
      <c r="CT166" s="57">
        <f t="shared" si="593"/>
        <v>0</v>
      </c>
      <c r="CU166" s="105"/>
      <c r="CV166" s="106"/>
      <c r="CW166" s="57"/>
      <c r="CX166" s="105">
        <v>1.1404799999999999</v>
      </c>
      <c r="CY166" s="106">
        <v>113.405</v>
      </c>
      <c r="CZ166" s="57">
        <f t="shared" si="594"/>
        <v>99436.202300785633</v>
      </c>
      <c r="DA166" s="58">
        <v>0</v>
      </c>
      <c r="DB166" s="13">
        <v>0</v>
      </c>
      <c r="DC166" s="57">
        <f t="shared" si="595"/>
        <v>0</v>
      </c>
      <c r="DD166" s="58">
        <v>0</v>
      </c>
      <c r="DE166" s="13">
        <v>0</v>
      </c>
      <c r="DF166" s="57">
        <f t="shared" si="596"/>
        <v>0</v>
      </c>
      <c r="DG166" s="58">
        <v>0</v>
      </c>
      <c r="DH166" s="13">
        <v>0</v>
      </c>
      <c r="DI166" s="57">
        <f t="shared" si="597"/>
        <v>0</v>
      </c>
      <c r="DJ166" s="58">
        <v>0</v>
      </c>
      <c r="DK166" s="13">
        <v>0</v>
      </c>
      <c r="DL166" s="57">
        <f t="shared" si="598"/>
        <v>0</v>
      </c>
      <c r="DM166" s="58">
        <v>0</v>
      </c>
      <c r="DN166" s="13">
        <v>0</v>
      </c>
      <c r="DO166" s="57">
        <f t="shared" si="599"/>
        <v>0</v>
      </c>
      <c r="DP166" s="58">
        <v>0</v>
      </c>
      <c r="DQ166" s="13">
        <v>0</v>
      </c>
      <c r="DR166" s="57">
        <f t="shared" si="600"/>
        <v>0</v>
      </c>
      <c r="DS166" s="105">
        <v>21.138990000000003</v>
      </c>
      <c r="DT166" s="106">
        <v>943.38800000000003</v>
      </c>
      <c r="DU166" s="57">
        <f t="shared" si="601"/>
        <v>44627.8653805125</v>
      </c>
      <c r="DV166" s="58">
        <v>0</v>
      </c>
      <c r="DW166" s="13">
        <v>0</v>
      </c>
      <c r="DX166" s="57">
        <f t="shared" si="602"/>
        <v>0</v>
      </c>
      <c r="DY166" s="58">
        <v>0</v>
      </c>
      <c r="DZ166" s="13">
        <v>0</v>
      </c>
      <c r="EA166" s="57">
        <f t="shared" si="603"/>
        <v>0</v>
      </c>
      <c r="EB166" s="58">
        <v>0</v>
      </c>
      <c r="EC166" s="13">
        <v>0</v>
      </c>
      <c r="ED166" s="57">
        <f t="shared" si="604"/>
        <v>0</v>
      </c>
      <c r="EE166" s="58">
        <v>0</v>
      </c>
      <c r="EF166" s="13">
        <v>0</v>
      </c>
      <c r="EG166" s="57">
        <f t="shared" si="605"/>
        <v>0</v>
      </c>
      <c r="EH166" s="11">
        <f t="shared" si="606"/>
        <v>103.59279000000001</v>
      </c>
      <c r="EI166" s="17">
        <f t="shared" si="607"/>
        <v>4412.2740000000003</v>
      </c>
    </row>
    <row r="167" spans="1:139" x14ac:dyDescent="0.3">
      <c r="A167" s="72">
        <v>2021</v>
      </c>
      <c r="B167" s="73" t="s">
        <v>10</v>
      </c>
      <c r="C167" s="58">
        <v>0</v>
      </c>
      <c r="D167" s="13">
        <v>0</v>
      </c>
      <c r="E167" s="57">
        <f t="shared" si="609"/>
        <v>0</v>
      </c>
      <c r="F167" s="58">
        <v>0</v>
      </c>
      <c r="G167" s="13">
        <v>0</v>
      </c>
      <c r="H167" s="57">
        <f t="shared" si="563"/>
        <v>0</v>
      </c>
      <c r="I167" s="58">
        <v>0</v>
      </c>
      <c r="J167" s="13">
        <v>0</v>
      </c>
      <c r="K167" s="57">
        <f t="shared" si="564"/>
        <v>0</v>
      </c>
      <c r="L167" s="58">
        <v>0</v>
      </c>
      <c r="M167" s="13">
        <v>0</v>
      </c>
      <c r="N167" s="57">
        <f t="shared" si="565"/>
        <v>0</v>
      </c>
      <c r="O167" s="107">
        <v>75.972999999999999</v>
      </c>
      <c r="P167" s="108">
        <v>1730.992</v>
      </c>
      <c r="Q167" s="57">
        <f t="shared" si="566"/>
        <v>22784.304950442918</v>
      </c>
      <c r="R167" s="107">
        <v>5.3769999999999998</v>
      </c>
      <c r="S167" s="108">
        <v>336.86399999999998</v>
      </c>
      <c r="T167" s="57">
        <f t="shared" si="567"/>
        <v>62649.060814580625</v>
      </c>
      <c r="U167" s="58">
        <v>0</v>
      </c>
      <c r="V167" s="13">
        <v>0</v>
      </c>
      <c r="W167" s="57">
        <f t="shared" si="568"/>
        <v>0</v>
      </c>
      <c r="X167" s="58">
        <v>0</v>
      </c>
      <c r="Y167" s="13">
        <v>0</v>
      </c>
      <c r="Z167" s="57">
        <f t="shared" si="569"/>
        <v>0</v>
      </c>
      <c r="AA167" s="58">
        <v>0</v>
      </c>
      <c r="AB167" s="13">
        <v>0</v>
      </c>
      <c r="AC167" s="57">
        <f t="shared" si="570"/>
        <v>0</v>
      </c>
      <c r="AD167" s="58">
        <v>0</v>
      </c>
      <c r="AE167" s="13">
        <v>0</v>
      </c>
      <c r="AF167" s="57">
        <f t="shared" si="571"/>
        <v>0</v>
      </c>
      <c r="AG167" s="58">
        <v>0</v>
      </c>
      <c r="AH167" s="13">
        <v>0</v>
      </c>
      <c r="AI167" s="57">
        <f t="shared" si="572"/>
        <v>0</v>
      </c>
      <c r="AJ167" s="107">
        <v>0.45</v>
      </c>
      <c r="AK167" s="108">
        <v>1.772</v>
      </c>
      <c r="AL167" s="57">
        <f t="shared" si="573"/>
        <v>3937.7777777777778</v>
      </c>
      <c r="AM167" s="58">
        <v>0</v>
      </c>
      <c r="AN167" s="13">
        <v>0</v>
      </c>
      <c r="AO167" s="57">
        <f t="shared" si="574"/>
        <v>0</v>
      </c>
      <c r="AP167" s="58">
        <v>0</v>
      </c>
      <c r="AQ167" s="13">
        <v>0</v>
      </c>
      <c r="AR167" s="57">
        <f t="shared" si="575"/>
        <v>0</v>
      </c>
      <c r="AS167" s="107">
        <v>0.95</v>
      </c>
      <c r="AT167" s="108">
        <v>45.652999999999999</v>
      </c>
      <c r="AU167" s="57">
        <f t="shared" si="576"/>
        <v>48055.789473684214</v>
      </c>
      <c r="AV167" s="58">
        <v>0</v>
      </c>
      <c r="AW167" s="13">
        <v>0</v>
      </c>
      <c r="AX167" s="57">
        <f t="shared" si="577"/>
        <v>0</v>
      </c>
      <c r="AY167" s="58">
        <v>0</v>
      </c>
      <c r="AZ167" s="13">
        <v>0</v>
      </c>
      <c r="BA167" s="57">
        <f t="shared" si="578"/>
        <v>0</v>
      </c>
      <c r="BB167" s="58">
        <v>0</v>
      </c>
      <c r="BC167" s="13">
        <v>0</v>
      </c>
      <c r="BD167" s="57">
        <f t="shared" si="579"/>
        <v>0</v>
      </c>
      <c r="BE167" s="58">
        <v>0</v>
      </c>
      <c r="BF167" s="13">
        <v>0</v>
      </c>
      <c r="BG167" s="57">
        <f t="shared" si="580"/>
        <v>0</v>
      </c>
      <c r="BH167" s="58">
        <v>0</v>
      </c>
      <c r="BI167" s="13">
        <v>0</v>
      </c>
      <c r="BJ167" s="57">
        <f t="shared" si="581"/>
        <v>0</v>
      </c>
      <c r="BK167" s="58">
        <v>0</v>
      </c>
      <c r="BL167" s="13">
        <v>0</v>
      </c>
      <c r="BM167" s="57">
        <f t="shared" si="582"/>
        <v>0</v>
      </c>
      <c r="BN167" s="58">
        <v>0</v>
      </c>
      <c r="BO167" s="13">
        <v>0</v>
      </c>
      <c r="BP167" s="57">
        <f t="shared" si="583"/>
        <v>0</v>
      </c>
      <c r="BQ167" s="107">
        <v>0</v>
      </c>
      <c r="BR167" s="108">
        <v>0</v>
      </c>
      <c r="BS167" s="57">
        <f t="shared" si="584"/>
        <v>0</v>
      </c>
      <c r="BT167" s="107">
        <v>1.2</v>
      </c>
      <c r="BU167" s="108">
        <v>0.78200000000000003</v>
      </c>
      <c r="BV167" s="57">
        <f t="shared" si="585"/>
        <v>651.66666666666674</v>
      </c>
      <c r="BW167" s="58">
        <v>0</v>
      </c>
      <c r="BX167" s="13">
        <v>0</v>
      </c>
      <c r="BY167" s="57">
        <f t="shared" si="586"/>
        <v>0</v>
      </c>
      <c r="BZ167" s="58">
        <v>0</v>
      </c>
      <c r="CA167" s="13">
        <v>0</v>
      </c>
      <c r="CB167" s="57">
        <f t="shared" si="587"/>
        <v>0</v>
      </c>
      <c r="CC167" s="58">
        <v>0</v>
      </c>
      <c r="CD167" s="13">
        <v>0</v>
      </c>
      <c r="CE167" s="57">
        <f t="shared" si="588"/>
        <v>0</v>
      </c>
      <c r="CF167" s="58">
        <v>0</v>
      </c>
      <c r="CG167" s="13">
        <v>0</v>
      </c>
      <c r="CH167" s="57">
        <f t="shared" si="589"/>
        <v>0</v>
      </c>
      <c r="CI167" s="58">
        <v>0</v>
      </c>
      <c r="CJ167" s="13">
        <v>0</v>
      </c>
      <c r="CK167" s="57">
        <f t="shared" si="590"/>
        <v>0</v>
      </c>
      <c r="CL167" s="107">
        <v>3.9300000000000003E-3</v>
      </c>
      <c r="CM167" s="108">
        <v>0.29399999999999998</v>
      </c>
      <c r="CN167" s="57">
        <f t="shared" si="591"/>
        <v>74809.160305343496</v>
      </c>
      <c r="CO167" s="58">
        <v>0</v>
      </c>
      <c r="CP167" s="13">
        <v>0</v>
      </c>
      <c r="CQ167" s="57">
        <f t="shared" si="592"/>
        <v>0</v>
      </c>
      <c r="CR167" s="58">
        <v>0</v>
      </c>
      <c r="CS167" s="13">
        <v>0</v>
      </c>
      <c r="CT167" s="57">
        <f t="shared" si="593"/>
        <v>0</v>
      </c>
      <c r="CU167" s="58"/>
      <c r="CV167" s="13"/>
      <c r="CW167" s="57"/>
      <c r="CX167" s="58">
        <v>0</v>
      </c>
      <c r="CY167" s="13">
        <v>0</v>
      </c>
      <c r="CZ167" s="57">
        <f t="shared" si="594"/>
        <v>0</v>
      </c>
      <c r="DA167" s="58">
        <v>0</v>
      </c>
      <c r="DB167" s="13">
        <v>0</v>
      </c>
      <c r="DC167" s="57">
        <f t="shared" si="595"/>
        <v>0</v>
      </c>
      <c r="DD167" s="58">
        <v>0</v>
      </c>
      <c r="DE167" s="13">
        <v>0</v>
      </c>
      <c r="DF167" s="57">
        <f t="shared" si="596"/>
        <v>0</v>
      </c>
      <c r="DG167" s="58">
        <v>0</v>
      </c>
      <c r="DH167" s="13">
        <v>0</v>
      </c>
      <c r="DI167" s="57">
        <f t="shared" si="597"/>
        <v>0</v>
      </c>
      <c r="DJ167" s="58">
        <v>0</v>
      </c>
      <c r="DK167" s="13">
        <v>0</v>
      </c>
      <c r="DL167" s="57">
        <f t="shared" si="598"/>
        <v>0</v>
      </c>
      <c r="DM167" s="58">
        <v>0</v>
      </c>
      <c r="DN167" s="13">
        <v>0</v>
      </c>
      <c r="DO167" s="57">
        <f t="shared" si="599"/>
        <v>0</v>
      </c>
      <c r="DP167" s="58">
        <v>0</v>
      </c>
      <c r="DQ167" s="13">
        <v>0</v>
      </c>
      <c r="DR167" s="57">
        <f t="shared" si="600"/>
        <v>0</v>
      </c>
      <c r="DS167" s="107">
        <v>20</v>
      </c>
      <c r="DT167" s="108">
        <v>2487.752</v>
      </c>
      <c r="DU167" s="57">
        <f t="shared" si="601"/>
        <v>124387.59999999999</v>
      </c>
      <c r="DV167" s="58">
        <v>0</v>
      </c>
      <c r="DW167" s="13">
        <v>0</v>
      </c>
      <c r="DX167" s="57">
        <f t="shared" si="602"/>
        <v>0</v>
      </c>
      <c r="DY167" s="58">
        <v>0</v>
      </c>
      <c r="DZ167" s="13">
        <v>0</v>
      </c>
      <c r="EA167" s="57">
        <f t="shared" si="603"/>
        <v>0</v>
      </c>
      <c r="EB167" s="58">
        <v>0</v>
      </c>
      <c r="EC167" s="13">
        <v>0</v>
      </c>
      <c r="ED167" s="57">
        <f t="shared" si="604"/>
        <v>0</v>
      </c>
      <c r="EE167" s="58">
        <v>0</v>
      </c>
      <c r="EF167" s="13">
        <v>0</v>
      </c>
      <c r="EG167" s="57">
        <f t="shared" si="605"/>
        <v>0</v>
      </c>
      <c r="EH167" s="11">
        <f t="shared" si="606"/>
        <v>103.95393</v>
      </c>
      <c r="EI167" s="17">
        <f t="shared" si="607"/>
        <v>4604.1089999999995</v>
      </c>
    </row>
    <row r="168" spans="1:139" x14ac:dyDescent="0.3">
      <c r="A168" s="72">
        <v>2021</v>
      </c>
      <c r="B168" s="73" t="s">
        <v>11</v>
      </c>
      <c r="C168" s="107">
        <v>172.8</v>
      </c>
      <c r="D168" s="108">
        <v>4005.4490000000001</v>
      </c>
      <c r="E168" s="57">
        <f t="shared" si="609"/>
        <v>23179.68171296296</v>
      </c>
      <c r="F168" s="58">
        <v>0</v>
      </c>
      <c r="G168" s="13">
        <v>0</v>
      </c>
      <c r="H168" s="57">
        <f t="shared" si="563"/>
        <v>0</v>
      </c>
      <c r="I168" s="58">
        <v>0</v>
      </c>
      <c r="J168" s="13">
        <v>0</v>
      </c>
      <c r="K168" s="57">
        <f t="shared" si="564"/>
        <v>0</v>
      </c>
      <c r="L168" s="58">
        <v>0</v>
      </c>
      <c r="M168" s="13">
        <v>0</v>
      </c>
      <c r="N168" s="57">
        <f t="shared" si="565"/>
        <v>0</v>
      </c>
      <c r="O168" s="107">
        <v>25</v>
      </c>
      <c r="P168" s="108">
        <v>585.19399999999996</v>
      </c>
      <c r="Q168" s="57">
        <f t="shared" si="566"/>
        <v>23407.759999999998</v>
      </c>
      <c r="R168" s="58">
        <v>0</v>
      </c>
      <c r="S168" s="13">
        <v>0</v>
      </c>
      <c r="T168" s="57">
        <f t="shared" si="567"/>
        <v>0</v>
      </c>
      <c r="U168" s="58">
        <v>0</v>
      </c>
      <c r="V168" s="13">
        <v>0</v>
      </c>
      <c r="W168" s="57">
        <f t="shared" si="568"/>
        <v>0</v>
      </c>
      <c r="X168" s="58">
        <v>0</v>
      </c>
      <c r="Y168" s="13">
        <v>0</v>
      </c>
      <c r="Z168" s="57">
        <f t="shared" si="569"/>
        <v>0</v>
      </c>
      <c r="AA168" s="58">
        <v>0</v>
      </c>
      <c r="AB168" s="13">
        <v>0</v>
      </c>
      <c r="AC168" s="57">
        <f t="shared" si="570"/>
        <v>0</v>
      </c>
      <c r="AD168" s="58">
        <v>0</v>
      </c>
      <c r="AE168" s="13">
        <v>0</v>
      </c>
      <c r="AF168" s="57">
        <f t="shared" si="571"/>
        <v>0</v>
      </c>
      <c r="AG168" s="107">
        <v>1.1240000000000001</v>
      </c>
      <c r="AH168" s="108">
        <v>53.256</v>
      </c>
      <c r="AI168" s="57">
        <f t="shared" si="572"/>
        <v>47380.782918149467</v>
      </c>
      <c r="AJ168" s="107">
        <v>2.3719999999999999</v>
      </c>
      <c r="AK168" s="108">
        <v>5.0519999999999996</v>
      </c>
      <c r="AL168" s="57">
        <f t="shared" si="573"/>
        <v>2129.8482293423267</v>
      </c>
      <c r="AM168" s="58">
        <v>0</v>
      </c>
      <c r="AN168" s="13">
        <v>0</v>
      </c>
      <c r="AO168" s="57">
        <f t="shared" si="574"/>
        <v>0</v>
      </c>
      <c r="AP168" s="58">
        <v>0</v>
      </c>
      <c r="AQ168" s="13">
        <v>0</v>
      </c>
      <c r="AR168" s="57">
        <f t="shared" si="575"/>
        <v>0</v>
      </c>
      <c r="AS168" s="107">
        <v>1.6E-2</v>
      </c>
      <c r="AT168" s="108">
        <v>0.78300000000000003</v>
      </c>
      <c r="AU168" s="57">
        <f t="shared" si="576"/>
        <v>48937.5</v>
      </c>
      <c r="AV168" s="58">
        <v>0</v>
      </c>
      <c r="AW168" s="13">
        <v>0</v>
      </c>
      <c r="AX168" s="57">
        <f t="shared" si="577"/>
        <v>0</v>
      </c>
      <c r="AY168" s="58">
        <v>0</v>
      </c>
      <c r="AZ168" s="13">
        <v>0</v>
      </c>
      <c r="BA168" s="57">
        <f t="shared" si="578"/>
        <v>0</v>
      </c>
      <c r="BB168" s="58">
        <v>0</v>
      </c>
      <c r="BC168" s="13">
        <v>0</v>
      </c>
      <c r="BD168" s="57">
        <f t="shared" si="579"/>
        <v>0</v>
      </c>
      <c r="BE168" s="58">
        <v>0</v>
      </c>
      <c r="BF168" s="13">
        <v>0</v>
      </c>
      <c r="BG168" s="57">
        <f t="shared" si="580"/>
        <v>0</v>
      </c>
      <c r="BH168" s="58">
        <v>0</v>
      </c>
      <c r="BI168" s="13">
        <v>0</v>
      </c>
      <c r="BJ168" s="57">
        <f t="shared" si="581"/>
        <v>0</v>
      </c>
      <c r="BK168" s="58">
        <v>0</v>
      </c>
      <c r="BL168" s="13">
        <v>0</v>
      </c>
      <c r="BM168" s="57">
        <f t="shared" si="582"/>
        <v>0</v>
      </c>
      <c r="BN168" s="58">
        <v>0</v>
      </c>
      <c r="BO168" s="13">
        <v>0</v>
      </c>
      <c r="BP168" s="57">
        <f t="shared" si="583"/>
        <v>0</v>
      </c>
      <c r="BQ168" s="58">
        <v>0</v>
      </c>
      <c r="BR168" s="13">
        <v>0</v>
      </c>
      <c r="BS168" s="57">
        <f t="shared" si="584"/>
        <v>0</v>
      </c>
      <c r="BT168" s="58">
        <v>0</v>
      </c>
      <c r="BU168" s="13">
        <v>0</v>
      </c>
      <c r="BV168" s="57">
        <f t="shared" si="585"/>
        <v>0</v>
      </c>
      <c r="BW168" s="58">
        <v>0</v>
      </c>
      <c r="BX168" s="13">
        <v>0</v>
      </c>
      <c r="BY168" s="57">
        <f t="shared" si="586"/>
        <v>0</v>
      </c>
      <c r="BZ168" s="58">
        <v>0</v>
      </c>
      <c r="CA168" s="13">
        <v>0</v>
      </c>
      <c r="CB168" s="57">
        <f t="shared" si="587"/>
        <v>0</v>
      </c>
      <c r="CC168" s="58">
        <v>0</v>
      </c>
      <c r="CD168" s="13">
        <v>0</v>
      </c>
      <c r="CE168" s="57">
        <f t="shared" si="588"/>
        <v>0</v>
      </c>
      <c r="CF168" s="58">
        <v>0</v>
      </c>
      <c r="CG168" s="13">
        <v>0</v>
      </c>
      <c r="CH168" s="57">
        <f t="shared" si="589"/>
        <v>0</v>
      </c>
      <c r="CI168" s="58">
        <v>0</v>
      </c>
      <c r="CJ168" s="13">
        <v>0</v>
      </c>
      <c r="CK168" s="57">
        <f t="shared" si="590"/>
        <v>0</v>
      </c>
      <c r="CL168" s="58">
        <v>0</v>
      </c>
      <c r="CM168" s="13">
        <v>0</v>
      </c>
      <c r="CN168" s="57">
        <f t="shared" si="591"/>
        <v>0</v>
      </c>
      <c r="CO168" s="58">
        <v>0</v>
      </c>
      <c r="CP168" s="13">
        <v>0</v>
      </c>
      <c r="CQ168" s="57">
        <f t="shared" si="592"/>
        <v>0</v>
      </c>
      <c r="CR168" s="58">
        <v>0</v>
      </c>
      <c r="CS168" s="13">
        <v>0</v>
      </c>
      <c r="CT168" s="57">
        <f t="shared" si="593"/>
        <v>0</v>
      </c>
      <c r="CU168" s="58"/>
      <c r="CV168" s="13"/>
      <c r="CW168" s="57"/>
      <c r="CX168" s="58">
        <v>0</v>
      </c>
      <c r="CY168" s="13">
        <v>0</v>
      </c>
      <c r="CZ168" s="57">
        <f t="shared" si="594"/>
        <v>0</v>
      </c>
      <c r="DA168" s="58">
        <v>0</v>
      </c>
      <c r="DB168" s="13">
        <v>0</v>
      </c>
      <c r="DC168" s="57">
        <f t="shared" si="595"/>
        <v>0</v>
      </c>
      <c r="DD168" s="58">
        <v>0</v>
      </c>
      <c r="DE168" s="13">
        <v>0</v>
      </c>
      <c r="DF168" s="57">
        <f t="shared" si="596"/>
        <v>0</v>
      </c>
      <c r="DG168" s="58">
        <v>0</v>
      </c>
      <c r="DH168" s="13">
        <v>0</v>
      </c>
      <c r="DI168" s="57">
        <f t="shared" si="597"/>
        <v>0</v>
      </c>
      <c r="DJ168" s="58">
        <v>0</v>
      </c>
      <c r="DK168" s="13">
        <v>0</v>
      </c>
      <c r="DL168" s="57">
        <f t="shared" si="598"/>
        <v>0</v>
      </c>
      <c r="DM168" s="58">
        <v>0</v>
      </c>
      <c r="DN168" s="13">
        <v>0</v>
      </c>
      <c r="DO168" s="57">
        <f t="shared" si="599"/>
        <v>0</v>
      </c>
      <c r="DP168" s="58">
        <v>0</v>
      </c>
      <c r="DQ168" s="13">
        <v>0</v>
      </c>
      <c r="DR168" s="57">
        <f t="shared" si="600"/>
        <v>0</v>
      </c>
      <c r="DS168" s="107">
        <v>20</v>
      </c>
      <c r="DT168" s="108">
        <v>835.74</v>
      </c>
      <c r="DU168" s="57">
        <f t="shared" si="601"/>
        <v>41787</v>
      </c>
      <c r="DV168" s="58">
        <v>0</v>
      </c>
      <c r="DW168" s="13">
        <v>0</v>
      </c>
      <c r="DX168" s="57">
        <f t="shared" si="602"/>
        <v>0</v>
      </c>
      <c r="DY168" s="58">
        <v>0</v>
      </c>
      <c r="DZ168" s="13">
        <v>0</v>
      </c>
      <c r="EA168" s="57">
        <f t="shared" si="603"/>
        <v>0</v>
      </c>
      <c r="EB168" s="58">
        <v>0</v>
      </c>
      <c r="EC168" s="13">
        <v>0</v>
      </c>
      <c r="ED168" s="57">
        <f t="shared" si="604"/>
        <v>0</v>
      </c>
      <c r="EE168" s="58">
        <v>0</v>
      </c>
      <c r="EF168" s="13">
        <v>0</v>
      </c>
      <c r="EG168" s="57">
        <f t="shared" si="605"/>
        <v>0</v>
      </c>
      <c r="EH168" s="11">
        <f t="shared" si="606"/>
        <v>221.31199999999998</v>
      </c>
      <c r="EI168" s="17">
        <f t="shared" si="607"/>
        <v>5485.4740000000002</v>
      </c>
    </row>
    <row r="169" spans="1:139" x14ac:dyDescent="0.3">
      <c r="A169" s="72">
        <v>2021</v>
      </c>
      <c r="B169" s="73" t="s">
        <v>12</v>
      </c>
      <c r="C169" s="107">
        <v>43.2</v>
      </c>
      <c r="D169" s="108">
        <v>1025.6410000000001</v>
      </c>
      <c r="E169" s="57">
        <f t="shared" si="609"/>
        <v>23741.689814814814</v>
      </c>
      <c r="F169" s="58">
        <v>0</v>
      </c>
      <c r="G169" s="13">
        <v>0</v>
      </c>
      <c r="H169" s="57">
        <f t="shared" si="563"/>
        <v>0</v>
      </c>
      <c r="I169" s="58">
        <v>0</v>
      </c>
      <c r="J169" s="13">
        <v>0</v>
      </c>
      <c r="K169" s="57">
        <f t="shared" si="564"/>
        <v>0</v>
      </c>
      <c r="L169" s="58">
        <v>0</v>
      </c>
      <c r="M169" s="13">
        <v>0</v>
      </c>
      <c r="N169" s="57">
        <f t="shared" si="565"/>
        <v>0</v>
      </c>
      <c r="O169" s="58">
        <v>0</v>
      </c>
      <c r="P169" s="13">
        <v>0</v>
      </c>
      <c r="Q169" s="57">
        <f t="shared" si="566"/>
        <v>0</v>
      </c>
      <c r="R169" s="107">
        <v>18.613</v>
      </c>
      <c r="S169" s="108">
        <v>475.839</v>
      </c>
      <c r="T169" s="57">
        <f t="shared" si="567"/>
        <v>25564.874012786764</v>
      </c>
      <c r="U169" s="107">
        <v>13.856680000000001</v>
      </c>
      <c r="V169" s="108">
        <v>1245.1690000000001</v>
      </c>
      <c r="W169" s="57">
        <f t="shared" si="568"/>
        <v>89860.558228955284</v>
      </c>
      <c r="X169" s="58">
        <v>0</v>
      </c>
      <c r="Y169" s="13">
        <v>0</v>
      </c>
      <c r="Z169" s="57">
        <f t="shared" si="569"/>
        <v>0</v>
      </c>
      <c r="AA169" s="58">
        <v>0</v>
      </c>
      <c r="AB169" s="13">
        <v>0</v>
      </c>
      <c r="AC169" s="57">
        <f t="shared" si="570"/>
        <v>0</v>
      </c>
      <c r="AD169" s="58">
        <v>0</v>
      </c>
      <c r="AE169" s="13">
        <v>0</v>
      </c>
      <c r="AF169" s="57">
        <f t="shared" si="571"/>
        <v>0</v>
      </c>
      <c r="AG169" s="58">
        <v>0</v>
      </c>
      <c r="AH169" s="13">
        <v>0</v>
      </c>
      <c r="AI169" s="57">
        <f t="shared" si="572"/>
        <v>0</v>
      </c>
      <c r="AJ169" s="107">
        <v>0.7</v>
      </c>
      <c r="AK169" s="108">
        <v>2.7839999999999998</v>
      </c>
      <c r="AL169" s="57">
        <f t="shared" si="573"/>
        <v>3977.1428571428573</v>
      </c>
      <c r="AM169" s="58">
        <v>0</v>
      </c>
      <c r="AN169" s="13">
        <v>0</v>
      </c>
      <c r="AO169" s="57">
        <f t="shared" si="574"/>
        <v>0</v>
      </c>
      <c r="AP169" s="58">
        <v>0</v>
      </c>
      <c r="AQ169" s="13">
        <v>0</v>
      </c>
      <c r="AR169" s="57">
        <f t="shared" si="575"/>
        <v>0</v>
      </c>
      <c r="AS169" s="107">
        <v>2.5130400000000002</v>
      </c>
      <c r="AT169" s="108">
        <v>198.53299999999999</v>
      </c>
      <c r="AU169" s="57">
        <f t="shared" si="576"/>
        <v>79001.130105370379</v>
      </c>
      <c r="AV169" s="58">
        <v>0</v>
      </c>
      <c r="AW169" s="13">
        <v>0</v>
      </c>
      <c r="AX169" s="57">
        <f t="shared" si="577"/>
        <v>0</v>
      </c>
      <c r="AY169" s="58">
        <v>0</v>
      </c>
      <c r="AZ169" s="13">
        <v>0</v>
      </c>
      <c r="BA169" s="57">
        <f t="shared" si="578"/>
        <v>0</v>
      </c>
      <c r="BB169" s="58">
        <v>0</v>
      </c>
      <c r="BC169" s="13">
        <v>0</v>
      </c>
      <c r="BD169" s="57">
        <f t="shared" si="579"/>
        <v>0</v>
      </c>
      <c r="BE169" s="58">
        <v>0</v>
      </c>
      <c r="BF169" s="13">
        <v>0</v>
      </c>
      <c r="BG169" s="57">
        <f t="shared" si="580"/>
        <v>0</v>
      </c>
      <c r="BH169" s="107">
        <v>0</v>
      </c>
      <c r="BI169" s="108">
        <v>0</v>
      </c>
      <c r="BJ169" s="57">
        <f t="shared" si="581"/>
        <v>0</v>
      </c>
      <c r="BK169" s="107">
        <v>0.31880000000000003</v>
      </c>
      <c r="BL169" s="108">
        <v>22.867000000000001</v>
      </c>
      <c r="BM169" s="57">
        <f t="shared" si="582"/>
        <v>71728.356336260971</v>
      </c>
      <c r="BN169" s="58">
        <v>0</v>
      </c>
      <c r="BO169" s="13">
        <v>0</v>
      </c>
      <c r="BP169" s="57">
        <f t="shared" si="583"/>
        <v>0</v>
      </c>
      <c r="BQ169" s="58">
        <v>0</v>
      </c>
      <c r="BR169" s="13">
        <v>0</v>
      </c>
      <c r="BS169" s="57">
        <f t="shared" si="584"/>
        <v>0</v>
      </c>
      <c r="BT169" s="58">
        <v>0</v>
      </c>
      <c r="BU169" s="13">
        <v>0</v>
      </c>
      <c r="BV169" s="57">
        <f t="shared" si="585"/>
        <v>0</v>
      </c>
      <c r="BW169" s="58">
        <v>0</v>
      </c>
      <c r="BX169" s="13">
        <v>0</v>
      </c>
      <c r="BY169" s="57">
        <f t="shared" si="586"/>
        <v>0</v>
      </c>
      <c r="BZ169" s="58">
        <v>0</v>
      </c>
      <c r="CA169" s="13">
        <v>0</v>
      </c>
      <c r="CB169" s="57">
        <f t="shared" si="587"/>
        <v>0</v>
      </c>
      <c r="CC169" s="58">
        <v>0</v>
      </c>
      <c r="CD169" s="13">
        <v>0</v>
      </c>
      <c r="CE169" s="57">
        <f t="shared" si="588"/>
        <v>0</v>
      </c>
      <c r="CF169" s="58">
        <v>0</v>
      </c>
      <c r="CG169" s="13">
        <v>0</v>
      </c>
      <c r="CH169" s="57">
        <f t="shared" si="589"/>
        <v>0</v>
      </c>
      <c r="CI169" s="58">
        <v>0</v>
      </c>
      <c r="CJ169" s="13">
        <v>0</v>
      </c>
      <c r="CK169" s="57">
        <f t="shared" si="590"/>
        <v>0</v>
      </c>
      <c r="CL169" s="58">
        <v>0</v>
      </c>
      <c r="CM169" s="13">
        <v>0</v>
      </c>
      <c r="CN169" s="57">
        <f t="shared" si="591"/>
        <v>0</v>
      </c>
      <c r="CO169" s="58">
        <v>0</v>
      </c>
      <c r="CP169" s="13">
        <v>0</v>
      </c>
      <c r="CQ169" s="57">
        <f t="shared" si="592"/>
        <v>0</v>
      </c>
      <c r="CR169" s="58">
        <v>0</v>
      </c>
      <c r="CS169" s="13">
        <v>0</v>
      </c>
      <c r="CT169" s="57">
        <f t="shared" si="593"/>
        <v>0</v>
      </c>
      <c r="CU169" s="107"/>
      <c r="CV169" s="108"/>
      <c r="CW169" s="57"/>
      <c r="CX169" s="107">
        <v>0.48452999999999996</v>
      </c>
      <c r="CY169" s="108">
        <v>34.734999999999999</v>
      </c>
      <c r="CZ169" s="57">
        <f t="shared" si="594"/>
        <v>71688.027573112093</v>
      </c>
      <c r="DA169" s="58">
        <v>0</v>
      </c>
      <c r="DB169" s="13">
        <v>0</v>
      </c>
      <c r="DC169" s="57">
        <f t="shared" si="595"/>
        <v>0</v>
      </c>
      <c r="DD169" s="58">
        <v>0</v>
      </c>
      <c r="DE169" s="13">
        <v>0</v>
      </c>
      <c r="DF169" s="57">
        <f t="shared" si="596"/>
        <v>0</v>
      </c>
      <c r="DG169" s="58">
        <v>0</v>
      </c>
      <c r="DH169" s="13">
        <v>0</v>
      </c>
      <c r="DI169" s="57">
        <f t="shared" si="597"/>
        <v>0</v>
      </c>
      <c r="DJ169" s="58">
        <v>0</v>
      </c>
      <c r="DK169" s="13">
        <v>0</v>
      </c>
      <c r="DL169" s="57">
        <f t="shared" si="598"/>
        <v>0</v>
      </c>
      <c r="DM169" s="58">
        <v>0</v>
      </c>
      <c r="DN169" s="13">
        <v>0</v>
      </c>
      <c r="DO169" s="57">
        <f t="shared" si="599"/>
        <v>0</v>
      </c>
      <c r="DP169" s="58">
        <v>0</v>
      </c>
      <c r="DQ169" s="13">
        <v>0</v>
      </c>
      <c r="DR169" s="57">
        <f t="shared" si="600"/>
        <v>0</v>
      </c>
      <c r="DS169" s="58">
        <v>0</v>
      </c>
      <c r="DT169" s="13">
        <v>0</v>
      </c>
      <c r="DU169" s="57">
        <f t="shared" si="601"/>
        <v>0</v>
      </c>
      <c r="DV169" s="58">
        <v>0</v>
      </c>
      <c r="DW169" s="13">
        <v>0</v>
      </c>
      <c r="DX169" s="57">
        <f t="shared" si="602"/>
        <v>0</v>
      </c>
      <c r="DY169" s="58">
        <v>0</v>
      </c>
      <c r="DZ169" s="13">
        <v>0</v>
      </c>
      <c r="EA169" s="57">
        <f t="shared" si="603"/>
        <v>0</v>
      </c>
      <c r="EB169" s="58">
        <v>0</v>
      </c>
      <c r="EC169" s="13">
        <v>0</v>
      </c>
      <c r="ED169" s="57">
        <f t="shared" si="604"/>
        <v>0</v>
      </c>
      <c r="EE169" s="58">
        <v>0</v>
      </c>
      <c r="EF169" s="13">
        <v>0</v>
      </c>
      <c r="EG169" s="57">
        <f t="shared" si="605"/>
        <v>0</v>
      </c>
      <c r="EH169" s="11">
        <f t="shared" si="606"/>
        <v>79.686050000000009</v>
      </c>
      <c r="EI169" s="17">
        <f t="shared" si="607"/>
        <v>3005.5680000000007</v>
      </c>
    </row>
    <row r="170" spans="1:139" x14ac:dyDescent="0.3">
      <c r="A170" s="72">
        <v>2021</v>
      </c>
      <c r="B170" s="73" t="s">
        <v>13</v>
      </c>
      <c r="C170" s="107">
        <v>0.8</v>
      </c>
      <c r="D170" s="108">
        <v>22.657</v>
      </c>
      <c r="E170" s="57">
        <f t="shared" si="609"/>
        <v>28321.25</v>
      </c>
      <c r="F170" s="58">
        <v>0</v>
      </c>
      <c r="G170" s="13">
        <v>0</v>
      </c>
      <c r="H170" s="57">
        <f t="shared" si="563"/>
        <v>0</v>
      </c>
      <c r="I170" s="58">
        <v>0</v>
      </c>
      <c r="J170" s="13">
        <v>0</v>
      </c>
      <c r="K170" s="57">
        <f t="shared" si="564"/>
        <v>0</v>
      </c>
      <c r="L170" s="58">
        <v>0</v>
      </c>
      <c r="M170" s="13">
        <v>0</v>
      </c>
      <c r="N170" s="57">
        <f t="shared" si="565"/>
        <v>0</v>
      </c>
      <c r="O170" s="107">
        <v>100</v>
      </c>
      <c r="P170" s="108">
        <v>2390.3119999999999</v>
      </c>
      <c r="Q170" s="57">
        <f t="shared" si="566"/>
        <v>23903.119999999999</v>
      </c>
      <c r="R170" s="107">
        <v>7.4623999999999997</v>
      </c>
      <c r="S170" s="108">
        <v>215.505</v>
      </c>
      <c r="T170" s="57">
        <f t="shared" si="567"/>
        <v>28878.778945111491</v>
      </c>
      <c r="U170" s="58">
        <v>0</v>
      </c>
      <c r="V170" s="13">
        <v>0</v>
      </c>
      <c r="W170" s="57">
        <f t="shared" si="568"/>
        <v>0</v>
      </c>
      <c r="X170" s="58">
        <v>0</v>
      </c>
      <c r="Y170" s="13">
        <v>0</v>
      </c>
      <c r="Z170" s="57">
        <f t="shared" si="569"/>
        <v>0</v>
      </c>
      <c r="AA170" s="58">
        <v>0</v>
      </c>
      <c r="AB170" s="13">
        <v>0</v>
      </c>
      <c r="AC170" s="57">
        <f t="shared" si="570"/>
        <v>0</v>
      </c>
      <c r="AD170" s="58">
        <v>0</v>
      </c>
      <c r="AE170" s="13">
        <v>0</v>
      </c>
      <c r="AF170" s="57">
        <f t="shared" si="571"/>
        <v>0</v>
      </c>
      <c r="AG170" s="58">
        <v>0</v>
      </c>
      <c r="AH170" s="13">
        <v>0</v>
      </c>
      <c r="AI170" s="57">
        <f t="shared" si="572"/>
        <v>0</v>
      </c>
      <c r="AJ170" s="107">
        <v>8.5350000000000001</v>
      </c>
      <c r="AK170" s="108">
        <v>21.3</v>
      </c>
      <c r="AL170" s="57">
        <f t="shared" si="573"/>
        <v>2495.6063268892794</v>
      </c>
      <c r="AM170" s="58">
        <v>0</v>
      </c>
      <c r="AN170" s="13">
        <v>0</v>
      </c>
      <c r="AO170" s="57">
        <f t="shared" si="574"/>
        <v>0</v>
      </c>
      <c r="AP170" s="58">
        <v>0</v>
      </c>
      <c r="AQ170" s="13">
        <v>0</v>
      </c>
      <c r="AR170" s="57">
        <f t="shared" si="575"/>
        <v>0</v>
      </c>
      <c r="AS170" s="107">
        <v>0.93200000000000005</v>
      </c>
      <c r="AT170" s="108">
        <v>39.950000000000003</v>
      </c>
      <c r="AU170" s="57">
        <f t="shared" si="576"/>
        <v>42864.806866952793</v>
      </c>
      <c r="AV170" s="58">
        <v>0</v>
      </c>
      <c r="AW170" s="13">
        <v>0</v>
      </c>
      <c r="AX170" s="57">
        <f t="shared" si="577"/>
        <v>0</v>
      </c>
      <c r="AY170" s="58">
        <v>0</v>
      </c>
      <c r="AZ170" s="13">
        <v>0</v>
      </c>
      <c r="BA170" s="57">
        <f t="shared" si="578"/>
        <v>0</v>
      </c>
      <c r="BB170" s="58">
        <v>0</v>
      </c>
      <c r="BC170" s="13">
        <v>0</v>
      </c>
      <c r="BD170" s="57">
        <f t="shared" si="579"/>
        <v>0</v>
      </c>
      <c r="BE170" s="58">
        <v>0</v>
      </c>
      <c r="BF170" s="13">
        <v>0</v>
      </c>
      <c r="BG170" s="57">
        <f t="shared" si="580"/>
        <v>0</v>
      </c>
      <c r="BH170" s="58">
        <v>0</v>
      </c>
      <c r="BI170" s="13">
        <v>0</v>
      </c>
      <c r="BJ170" s="57">
        <f t="shared" si="581"/>
        <v>0</v>
      </c>
      <c r="BK170" s="58">
        <v>0</v>
      </c>
      <c r="BL170" s="13">
        <v>0</v>
      </c>
      <c r="BM170" s="57">
        <f t="shared" si="582"/>
        <v>0</v>
      </c>
      <c r="BN170" s="58">
        <v>0</v>
      </c>
      <c r="BO170" s="13">
        <v>0</v>
      </c>
      <c r="BP170" s="57">
        <f t="shared" si="583"/>
        <v>0</v>
      </c>
      <c r="BQ170" s="58">
        <v>0</v>
      </c>
      <c r="BR170" s="13">
        <v>0</v>
      </c>
      <c r="BS170" s="57">
        <f t="shared" si="584"/>
        <v>0</v>
      </c>
      <c r="BT170" s="58">
        <v>0</v>
      </c>
      <c r="BU170" s="13">
        <v>0</v>
      </c>
      <c r="BV170" s="57">
        <f t="shared" si="585"/>
        <v>0</v>
      </c>
      <c r="BW170" s="58">
        <v>0</v>
      </c>
      <c r="BX170" s="13">
        <v>0</v>
      </c>
      <c r="BY170" s="57">
        <f t="shared" si="586"/>
        <v>0</v>
      </c>
      <c r="BZ170" s="107">
        <v>1.3</v>
      </c>
      <c r="CA170" s="108">
        <v>2.5720000000000001</v>
      </c>
      <c r="CB170" s="57">
        <f t="shared" si="587"/>
        <v>1978.4615384615386</v>
      </c>
      <c r="CC170" s="58">
        <v>0</v>
      </c>
      <c r="CD170" s="13">
        <v>0</v>
      </c>
      <c r="CE170" s="57">
        <f t="shared" si="588"/>
        <v>0</v>
      </c>
      <c r="CF170" s="58">
        <v>0</v>
      </c>
      <c r="CG170" s="13">
        <v>0</v>
      </c>
      <c r="CH170" s="57">
        <f t="shared" si="589"/>
        <v>0</v>
      </c>
      <c r="CI170" s="58">
        <v>0</v>
      </c>
      <c r="CJ170" s="13">
        <v>0</v>
      </c>
      <c r="CK170" s="57">
        <f t="shared" si="590"/>
        <v>0</v>
      </c>
      <c r="CL170" s="58">
        <v>0</v>
      </c>
      <c r="CM170" s="13">
        <v>0</v>
      </c>
      <c r="CN170" s="57">
        <f t="shared" si="591"/>
        <v>0</v>
      </c>
      <c r="CO170" s="58">
        <v>0</v>
      </c>
      <c r="CP170" s="13">
        <v>0</v>
      </c>
      <c r="CQ170" s="57">
        <f t="shared" si="592"/>
        <v>0</v>
      </c>
      <c r="CR170" s="58">
        <v>0</v>
      </c>
      <c r="CS170" s="13">
        <v>0</v>
      </c>
      <c r="CT170" s="57">
        <f t="shared" si="593"/>
        <v>0</v>
      </c>
      <c r="CU170" s="58"/>
      <c r="CV170" s="13"/>
      <c r="CW170" s="57"/>
      <c r="CX170" s="58">
        <v>0</v>
      </c>
      <c r="CY170" s="13">
        <v>0</v>
      </c>
      <c r="CZ170" s="57">
        <f t="shared" si="594"/>
        <v>0</v>
      </c>
      <c r="DA170" s="58">
        <v>0</v>
      </c>
      <c r="DB170" s="13">
        <v>0</v>
      </c>
      <c r="DC170" s="57">
        <f t="shared" si="595"/>
        <v>0</v>
      </c>
      <c r="DD170" s="58">
        <v>0</v>
      </c>
      <c r="DE170" s="13">
        <v>0</v>
      </c>
      <c r="DF170" s="57">
        <f t="shared" si="596"/>
        <v>0</v>
      </c>
      <c r="DG170" s="58">
        <v>0</v>
      </c>
      <c r="DH170" s="13">
        <v>0</v>
      </c>
      <c r="DI170" s="57">
        <f t="shared" si="597"/>
        <v>0</v>
      </c>
      <c r="DJ170" s="58">
        <v>0</v>
      </c>
      <c r="DK170" s="13">
        <v>0</v>
      </c>
      <c r="DL170" s="57">
        <f t="shared" si="598"/>
        <v>0</v>
      </c>
      <c r="DM170" s="58">
        <v>0</v>
      </c>
      <c r="DN170" s="13">
        <v>0</v>
      </c>
      <c r="DO170" s="57">
        <f t="shared" si="599"/>
        <v>0</v>
      </c>
      <c r="DP170" s="58">
        <v>0</v>
      </c>
      <c r="DQ170" s="13">
        <v>0</v>
      </c>
      <c r="DR170" s="57">
        <f t="shared" si="600"/>
        <v>0</v>
      </c>
      <c r="DS170" s="58">
        <v>0</v>
      </c>
      <c r="DT170" s="13">
        <v>0</v>
      </c>
      <c r="DU170" s="57">
        <f t="shared" si="601"/>
        <v>0</v>
      </c>
      <c r="DV170" s="58">
        <v>0</v>
      </c>
      <c r="DW170" s="13">
        <v>0</v>
      </c>
      <c r="DX170" s="57">
        <f t="shared" si="602"/>
        <v>0</v>
      </c>
      <c r="DY170" s="58">
        <v>0</v>
      </c>
      <c r="DZ170" s="13">
        <v>0</v>
      </c>
      <c r="EA170" s="57">
        <f t="shared" si="603"/>
        <v>0</v>
      </c>
      <c r="EB170" s="58">
        <v>0</v>
      </c>
      <c r="EC170" s="13">
        <v>0</v>
      </c>
      <c r="ED170" s="57">
        <f t="shared" si="604"/>
        <v>0</v>
      </c>
      <c r="EE170" s="58">
        <v>0</v>
      </c>
      <c r="EF170" s="13">
        <v>0</v>
      </c>
      <c r="EG170" s="57">
        <f t="shared" si="605"/>
        <v>0</v>
      </c>
      <c r="EH170" s="11">
        <f t="shared" si="606"/>
        <v>119.0294</v>
      </c>
      <c r="EI170" s="17">
        <f t="shared" si="607"/>
        <v>2692.2960000000003</v>
      </c>
    </row>
    <row r="171" spans="1:139" x14ac:dyDescent="0.3">
      <c r="A171" s="72">
        <v>2021</v>
      </c>
      <c r="B171" s="73" t="s">
        <v>14</v>
      </c>
      <c r="C171" s="58">
        <v>0</v>
      </c>
      <c r="D171" s="13">
        <v>0</v>
      </c>
      <c r="E171" s="57">
        <f t="shared" si="609"/>
        <v>0</v>
      </c>
      <c r="F171" s="107">
        <v>1</v>
      </c>
      <c r="G171" s="108">
        <v>54.558999999999997</v>
      </c>
      <c r="H171" s="57">
        <f t="shared" si="563"/>
        <v>54559</v>
      </c>
      <c r="I171" s="58">
        <v>0</v>
      </c>
      <c r="J171" s="13">
        <v>0</v>
      </c>
      <c r="K171" s="57">
        <f t="shared" si="564"/>
        <v>0</v>
      </c>
      <c r="L171" s="58">
        <v>0</v>
      </c>
      <c r="M171" s="13">
        <v>0</v>
      </c>
      <c r="N171" s="57">
        <f t="shared" si="565"/>
        <v>0</v>
      </c>
      <c r="O171" s="58">
        <v>0</v>
      </c>
      <c r="P171" s="13">
        <v>0</v>
      </c>
      <c r="Q171" s="57">
        <f t="shared" si="566"/>
        <v>0</v>
      </c>
      <c r="R171" s="107">
        <v>14.2712</v>
      </c>
      <c r="S171" s="108">
        <v>832.44500000000005</v>
      </c>
      <c r="T171" s="57">
        <f t="shared" si="567"/>
        <v>58330.413700319528</v>
      </c>
      <c r="U171" s="58">
        <v>0</v>
      </c>
      <c r="V171" s="13">
        <v>0</v>
      </c>
      <c r="W171" s="57">
        <f t="shared" si="568"/>
        <v>0</v>
      </c>
      <c r="X171" s="58">
        <v>0</v>
      </c>
      <c r="Y171" s="13">
        <v>0</v>
      </c>
      <c r="Z171" s="57">
        <f t="shared" si="569"/>
        <v>0</v>
      </c>
      <c r="AA171" s="58">
        <v>0</v>
      </c>
      <c r="AB171" s="13">
        <v>0</v>
      </c>
      <c r="AC171" s="57">
        <f t="shared" si="570"/>
        <v>0</v>
      </c>
      <c r="AD171" s="107">
        <v>32</v>
      </c>
      <c r="AE171" s="108">
        <v>1075.644</v>
      </c>
      <c r="AF171" s="57">
        <f t="shared" si="571"/>
        <v>33613.875</v>
      </c>
      <c r="AG171" s="58">
        <v>0</v>
      </c>
      <c r="AH171" s="13">
        <v>0</v>
      </c>
      <c r="AI171" s="57">
        <f t="shared" si="572"/>
        <v>0</v>
      </c>
      <c r="AJ171" s="107">
        <v>0.63300000000000001</v>
      </c>
      <c r="AK171" s="108">
        <v>1.1080000000000001</v>
      </c>
      <c r="AL171" s="57">
        <f t="shared" si="573"/>
        <v>1750.3949447077412</v>
      </c>
      <c r="AM171" s="58">
        <v>0</v>
      </c>
      <c r="AN171" s="13">
        <v>0</v>
      </c>
      <c r="AO171" s="57">
        <f t="shared" si="574"/>
        <v>0</v>
      </c>
      <c r="AP171" s="58">
        <v>0</v>
      </c>
      <c r="AQ171" s="13">
        <v>0</v>
      </c>
      <c r="AR171" s="57">
        <f t="shared" si="575"/>
        <v>0</v>
      </c>
      <c r="AS171" s="58">
        <v>0</v>
      </c>
      <c r="AT171" s="13">
        <v>0</v>
      </c>
      <c r="AU171" s="57">
        <f t="shared" si="576"/>
        <v>0</v>
      </c>
      <c r="AV171" s="58">
        <v>0</v>
      </c>
      <c r="AW171" s="13">
        <v>0</v>
      </c>
      <c r="AX171" s="57">
        <f t="shared" si="577"/>
        <v>0</v>
      </c>
      <c r="AY171" s="58">
        <v>0</v>
      </c>
      <c r="AZ171" s="13">
        <v>0</v>
      </c>
      <c r="BA171" s="57">
        <f t="shared" si="578"/>
        <v>0</v>
      </c>
      <c r="BB171" s="58">
        <v>0</v>
      </c>
      <c r="BC171" s="13">
        <v>0</v>
      </c>
      <c r="BD171" s="57">
        <f t="shared" si="579"/>
        <v>0</v>
      </c>
      <c r="BE171" s="58">
        <v>0</v>
      </c>
      <c r="BF171" s="13">
        <v>0</v>
      </c>
      <c r="BG171" s="57">
        <f t="shared" si="580"/>
        <v>0</v>
      </c>
      <c r="BH171" s="58">
        <v>0</v>
      </c>
      <c r="BI171" s="13">
        <v>0</v>
      </c>
      <c r="BJ171" s="57">
        <f t="shared" si="581"/>
        <v>0</v>
      </c>
      <c r="BK171" s="58">
        <v>0</v>
      </c>
      <c r="BL171" s="13">
        <v>0</v>
      </c>
      <c r="BM171" s="57">
        <f t="shared" si="582"/>
        <v>0</v>
      </c>
      <c r="BN171" s="58">
        <v>0</v>
      </c>
      <c r="BO171" s="13">
        <v>0</v>
      </c>
      <c r="BP171" s="57">
        <f t="shared" si="583"/>
        <v>0</v>
      </c>
      <c r="BQ171" s="58">
        <v>0</v>
      </c>
      <c r="BR171" s="13">
        <v>0</v>
      </c>
      <c r="BS171" s="57">
        <f t="shared" si="584"/>
        <v>0</v>
      </c>
      <c r="BT171" s="58">
        <v>0</v>
      </c>
      <c r="BU171" s="13">
        <v>0</v>
      </c>
      <c r="BV171" s="57">
        <f t="shared" si="585"/>
        <v>0</v>
      </c>
      <c r="BW171" s="58">
        <v>0</v>
      </c>
      <c r="BX171" s="13">
        <v>0</v>
      </c>
      <c r="BY171" s="57">
        <f t="shared" si="586"/>
        <v>0</v>
      </c>
      <c r="BZ171" s="58">
        <v>0</v>
      </c>
      <c r="CA171" s="13">
        <v>0</v>
      </c>
      <c r="CB171" s="57">
        <f t="shared" si="587"/>
        <v>0</v>
      </c>
      <c r="CC171" s="58">
        <v>0</v>
      </c>
      <c r="CD171" s="13">
        <v>0</v>
      </c>
      <c r="CE171" s="57">
        <f t="shared" si="588"/>
        <v>0</v>
      </c>
      <c r="CF171" s="58">
        <v>0</v>
      </c>
      <c r="CG171" s="13">
        <v>0</v>
      </c>
      <c r="CH171" s="57">
        <f t="shared" si="589"/>
        <v>0</v>
      </c>
      <c r="CI171" s="58">
        <v>0</v>
      </c>
      <c r="CJ171" s="13">
        <v>0</v>
      </c>
      <c r="CK171" s="57">
        <f t="shared" si="590"/>
        <v>0</v>
      </c>
      <c r="CL171" s="58">
        <v>0</v>
      </c>
      <c r="CM171" s="13">
        <v>0</v>
      </c>
      <c r="CN171" s="57">
        <f t="shared" si="591"/>
        <v>0</v>
      </c>
      <c r="CO171" s="58">
        <v>0</v>
      </c>
      <c r="CP171" s="13">
        <v>0</v>
      </c>
      <c r="CQ171" s="57">
        <f t="shared" si="592"/>
        <v>0</v>
      </c>
      <c r="CR171" s="58">
        <v>0</v>
      </c>
      <c r="CS171" s="13">
        <v>0</v>
      </c>
      <c r="CT171" s="57">
        <f t="shared" si="593"/>
        <v>0</v>
      </c>
      <c r="CU171" s="58"/>
      <c r="CV171" s="13"/>
      <c r="CW171" s="57"/>
      <c r="CX171" s="58">
        <v>0</v>
      </c>
      <c r="CY171" s="13">
        <v>0</v>
      </c>
      <c r="CZ171" s="57">
        <f t="shared" si="594"/>
        <v>0</v>
      </c>
      <c r="DA171" s="58">
        <v>0</v>
      </c>
      <c r="DB171" s="13">
        <v>0</v>
      </c>
      <c r="DC171" s="57">
        <f t="shared" si="595"/>
        <v>0</v>
      </c>
      <c r="DD171" s="58">
        <v>0</v>
      </c>
      <c r="DE171" s="13">
        <v>0</v>
      </c>
      <c r="DF171" s="57">
        <f t="shared" si="596"/>
        <v>0</v>
      </c>
      <c r="DG171" s="58">
        <v>0</v>
      </c>
      <c r="DH171" s="13">
        <v>0</v>
      </c>
      <c r="DI171" s="57">
        <f t="shared" si="597"/>
        <v>0</v>
      </c>
      <c r="DJ171" s="58">
        <v>0</v>
      </c>
      <c r="DK171" s="13">
        <v>0</v>
      </c>
      <c r="DL171" s="57">
        <f t="shared" si="598"/>
        <v>0</v>
      </c>
      <c r="DM171" s="58">
        <v>0</v>
      </c>
      <c r="DN171" s="13">
        <v>0</v>
      </c>
      <c r="DO171" s="57">
        <f t="shared" si="599"/>
        <v>0</v>
      </c>
      <c r="DP171" s="58">
        <v>0</v>
      </c>
      <c r="DQ171" s="13">
        <v>0</v>
      </c>
      <c r="DR171" s="57">
        <f t="shared" si="600"/>
        <v>0</v>
      </c>
      <c r="DS171" s="58">
        <v>0</v>
      </c>
      <c r="DT171" s="13">
        <v>0</v>
      </c>
      <c r="DU171" s="57">
        <f t="shared" si="601"/>
        <v>0</v>
      </c>
      <c r="DV171" s="58">
        <v>0</v>
      </c>
      <c r="DW171" s="13">
        <v>0</v>
      </c>
      <c r="DX171" s="57">
        <f t="shared" si="602"/>
        <v>0</v>
      </c>
      <c r="DY171" s="58">
        <v>0</v>
      </c>
      <c r="DZ171" s="13">
        <v>0</v>
      </c>
      <c r="EA171" s="57">
        <f t="shared" si="603"/>
        <v>0</v>
      </c>
      <c r="EB171" s="58">
        <v>0</v>
      </c>
      <c r="EC171" s="13">
        <v>0</v>
      </c>
      <c r="ED171" s="57">
        <f t="shared" si="604"/>
        <v>0</v>
      </c>
      <c r="EE171" s="58">
        <v>0</v>
      </c>
      <c r="EF171" s="13">
        <v>0</v>
      </c>
      <c r="EG171" s="57">
        <f t="shared" si="605"/>
        <v>0</v>
      </c>
      <c r="EH171" s="11">
        <f>C171+F171+O171+R171+U171+X171+AG171+AJ171+AP171+AS171+AV171+AY171+BB171+BK171+BW171+BZ171+CC171+CI171+CR171+CX171+DD171+DJ171+DM171+DP171+DS171+DV171+EE171+BE171+DG171+I171+BT171+BN171+CF171+DY171+L171+AM171+CL171+EB171+DA171+AA171+CO171+AD171</f>
        <v>47.904200000000003</v>
      </c>
      <c r="EI171" s="17">
        <f t="shared" si="607"/>
        <v>1963.7559999999999</v>
      </c>
    </row>
    <row r="172" spans="1:139" x14ac:dyDescent="0.3">
      <c r="A172" s="72">
        <v>2021</v>
      </c>
      <c r="B172" s="57" t="s">
        <v>15</v>
      </c>
      <c r="C172" s="107">
        <v>108</v>
      </c>
      <c r="D172" s="108">
        <v>2549.174</v>
      </c>
      <c r="E172" s="57">
        <f t="shared" si="609"/>
        <v>23603.46296296296</v>
      </c>
      <c r="F172" s="58">
        <v>0</v>
      </c>
      <c r="G172" s="13">
        <v>0</v>
      </c>
      <c r="H172" s="57">
        <f t="shared" si="563"/>
        <v>0</v>
      </c>
      <c r="I172" s="58">
        <v>0</v>
      </c>
      <c r="J172" s="13">
        <v>0</v>
      </c>
      <c r="K172" s="57">
        <f t="shared" si="564"/>
        <v>0</v>
      </c>
      <c r="L172" s="58">
        <v>0</v>
      </c>
      <c r="M172" s="13">
        <v>0</v>
      </c>
      <c r="N172" s="57">
        <f t="shared" si="565"/>
        <v>0</v>
      </c>
      <c r="O172" s="107">
        <v>25</v>
      </c>
      <c r="P172" s="108">
        <v>692.96500000000003</v>
      </c>
      <c r="Q172" s="57">
        <f t="shared" si="566"/>
        <v>27718.600000000002</v>
      </c>
      <c r="R172" s="107">
        <v>3.8879999999999999</v>
      </c>
      <c r="S172" s="108">
        <v>122.247</v>
      </c>
      <c r="T172" s="57">
        <f t="shared" si="567"/>
        <v>31442.129629629631</v>
      </c>
      <c r="U172" s="58">
        <v>0</v>
      </c>
      <c r="V172" s="13">
        <v>0</v>
      </c>
      <c r="W172" s="57">
        <f t="shared" si="568"/>
        <v>0</v>
      </c>
      <c r="X172" s="58">
        <v>0</v>
      </c>
      <c r="Y172" s="13">
        <v>0</v>
      </c>
      <c r="Z172" s="57">
        <f t="shared" si="569"/>
        <v>0</v>
      </c>
      <c r="AA172" s="58">
        <v>0</v>
      </c>
      <c r="AB172" s="13">
        <v>0</v>
      </c>
      <c r="AC172" s="57">
        <f t="shared" si="570"/>
        <v>0</v>
      </c>
      <c r="AD172" s="58">
        <v>0</v>
      </c>
      <c r="AE172" s="13">
        <v>0</v>
      </c>
      <c r="AF172" s="57">
        <f t="shared" si="571"/>
        <v>0</v>
      </c>
      <c r="AG172" s="58">
        <v>0</v>
      </c>
      <c r="AH172" s="13">
        <v>0</v>
      </c>
      <c r="AI172" s="57">
        <f t="shared" si="572"/>
        <v>0</v>
      </c>
      <c r="AJ172" s="107">
        <v>10.427059999999999</v>
      </c>
      <c r="AK172" s="108">
        <v>27.026</v>
      </c>
      <c r="AL172" s="57">
        <f t="shared" si="573"/>
        <v>2591.9098959821849</v>
      </c>
      <c r="AM172" s="58">
        <v>0</v>
      </c>
      <c r="AN172" s="13">
        <v>0</v>
      </c>
      <c r="AO172" s="57">
        <f t="shared" si="574"/>
        <v>0</v>
      </c>
      <c r="AP172" s="58">
        <v>0</v>
      </c>
      <c r="AQ172" s="13">
        <v>0</v>
      </c>
      <c r="AR172" s="57">
        <f t="shared" si="575"/>
        <v>0</v>
      </c>
      <c r="AS172" s="107">
        <v>0.49049999999999999</v>
      </c>
      <c r="AT172" s="108">
        <v>13.893000000000001</v>
      </c>
      <c r="AU172" s="57">
        <f t="shared" si="576"/>
        <v>28324.159021406729</v>
      </c>
      <c r="AV172" s="58">
        <v>0</v>
      </c>
      <c r="AW172" s="13">
        <v>0</v>
      </c>
      <c r="AX172" s="57">
        <f t="shared" si="577"/>
        <v>0</v>
      </c>
      <c r="AY172" s="58">
        <v>0</v>
      </c>
      <c r="AZ172" s="13">
        <v>0</v>
      </c>
      <c r="BA172" s="57">
        <f t="shared" si="578"/>
        <v>0</v>
      </c>
      <c r="BB172" s="58">
        <v>0</v>
      </c>
      <c r="BC172" s="13">
        <v>0</v>
      </c>
      <c r="BD172" s="57">
        <f t="shared" si="579"/>
        <v>0</v>
      </c>
      <c r="BE172" s="58">
        <v>0</v>
      </c>
      <c r="BF172" s="13">
        <v>0</v>
      </c>
      <c r="BG172" s="57">
        <f t="shared" si="580"/>
        <v>0</v>
      </c>
      <c r="BH172" s="58">
        <v>0</v>
      </c>
      <c r="BI172" s="13">
        <v>0</v>
      </c>
      <c r="BJ172" s="57">
        <f t="shared" si="581"/>
        <v>0</v>
      </c>
      <c r="BK172" s="58">
        <v>0</v>
      </c>
      <c r="BL172" s="13">
        <v>0</v>
      </c>
      <c r="BM172" s="57">
        <f t="shared" si="582"/>
        <v>0</v>
      </c>
      <c r="BN172" s="58">
        <v>0</v>
      </c>
      <c r="BO172" s="13">
        <v>0</v>
      </c>
      <c r="BP172" s="57">
        <f t="shared" si="583"/>
        <v>0</v>
      </c>
      <c r="BQ172" s="58">
        <v>0</v>
      </c>
      <c r="BR172" s="13">
        <v>0</v>
      </c>
      <c r="BS172" s="57">
        <f t="shared" si="584"/>
        <v>0</v>
      </c>
      <c r="BT172" s="58">
        <v>0</v>
      </c>
      <c r="BU172" s="13">
        <v>0</v>
      </c>
      <c r="BV172" s="57">
        <f t="shared" si="585"/>
        <v>0</v>
      </c>
      <c r="BW172" s="58">
        <v>0</v>
      </c>
      <c r="BX172" s="13">
        <v>0</v>
      </c>
      <c r="BY172" s="57">
        <f t="shared" si="586"/>
        <v>0</v>
      </c>
      <c r="BZ172" s="107">
        <v>1.393</v>
      </c>
      <c r="CA172" s="108">
        <v>3.0859999999999999</v>
      </c>
      <c r="CB172" s="57">
        <f t="shared" si="587"/>
        <v>2215.3625269203158</v>
      </c>
      <c r="CC172" s="58">
        <v>0</v>
      </c>
      <c r="CD172" s="13">
        <v>0</v>
      </c>
      <c r="CE172" s="57">
        <f t="shared" si="588"/>
        <v>0</v>
      </c>
      <c r="CF172" s="58">
        <v>0</v>
      </c>
      <c r="CG172" s="13">
        <v>0</v>
      </c>
      <c r="CH172" s="57">
        <f t="shared" si="589"/>
        <v>0</v>
      </c>
      <c r="CI172" s="58">
        <v>0</v>
      </c>
      <c r="CJ172" s="13">
        <v>0</v>
      </c>
      <c r="CK172" s="57">
        <f t="shared" si="590"/>
        <v>0</v>
      </c>
      <c r="CL172" s="58">
        <v>0</v>
      </c>
      <c r="CM172" s="13">
        <v>0</v>
      </c>
      <c r="CN172" s="57">
        <f t="shared" si="591"/>
        <v>0</v>
      </c>
      <c r="CO172" s="58">
        <v>0</v>
      </c>
      <c r="CP172" s="13">
        <v>0</v>
      </c>
      <c r="CQ172" s="57">
        <f t="shared" si="592"/>
        <v>0</v>
      </c>
      <c r="CR172" s="58">
        <v>0</v>
      </c>
      <c r="CS172" s="13">
        <v>0</v>
      </c>
      <c r="CT172" s="57">
        <f t="shared" si="593"/>
        <v>0</v>
      </c>
      <c r="CU172" s="58"/>
      <c r="CV172" s="13"/>
      <c r="CW172" s="57"/>
      <c r="CX172" s="58">
        <v>0</v>
      </c>
      <c r="CY172" s="13">
        <v>0</v>
      </c>
      <c r="CZ172" s="57">
        <f t="shared" si="594"/>
        <v>0</v>
      </c>
      <c r="DA172" s="58">
        <v>0</v>
      </c>
      <c r="DB172" s="13">
        <v>0</v>
      </c>
      <c r="DC172" s="57">
        <f t="shared" si="595"/>
        <v>0</v>
      </c>
      <c r="DD172" s="58">
        <v>0</v>
      </c>
      <c r="DE172" s="13">
        <v>0</v>
      </c>
      <c r="DF172" s="57">
        <f t="shared" si="596"/>
        <v>0</v>
      </c>
      <c r="DG172" s="58">
        <v>0</v>
      </c>
      <c r="DH172" s="13">
        <v>0</v>
      </c>
      <c r="DI172" s="57">
        <f t="shared" si="597"/>
        <v>0</v>
      </c>
      <c r="DJ172" s="58">
        <v>0</v>
      </c>
      <c r="DK172" s="13">
        <v>0</v>
      </c>
      <c r="DL172" s="57">
        <f t="shared" si="598"/>
        <v>0</v>
      </c>
      <c r="DM172" s="58">
        <v>0</v>
      </c>
      <c r="DN172" s="13">
        <v>0</v>
      </c>
      <c r="DO172" s="57">
        <f t="shared" si="599"/>
        <v>0</v>
      </c>
      <c r="DP172" s="58">
        <v>0</v>
      </c>
      <c r="DQ172" s="13">
        <v>0</v>
      </c>
      <c r="DR172" s="57">
        <f t="shared" si="600"/>
        <v>0</v>
      </c>
      <c r="DS172" s="107">
        <v>20.010000000000002</v>
      </c>
      <c r="DT172" s="108">
        <v>1077.519</v>
      </c>
      <c r="DU172" s="57">
        <f t="shared" si="601"/>
        <v>53849.025487256367</v>
      </c>
      <c r="DV172" s="58">
        <v>0</v>
      </c>
      <c r="DW172" s="13">
        <v>0</v>
      </c>
      <c r="DX172" s="57">
        <f t="shared" si="602"/>
        <v>0</v>
      </c>
      <c r="DY172" s="58">
        <v>0</v>
      </c>
      <c r="DZ172" s="13">
        <v>0</v>
      </c>
      <c r="EA172" s="57">
        <f t="shared" si="603"/>
        <v>0</v>
      </c>
      <c r="EB172" s="58">
        <v>0</v>
      </c>
      <c r="EC172" s="13">
        <v>0</v>
      </c>
      <c r="ED172" s="57">
        <f t="shared" si="604"/>
        <v>0</v>
      </c>
      <c r="EE172" s="58">
        <v>0</v>
      </c>
      <c r="EF172" s="13">
        <v>0</v>
      </c>
      <c r="EG172" s="57">
        <f t="shared" si="605"/>
        <v>0</v>
      </c>
      <c r="EH172" s="11">
        <f t="shared" ref="EH172:EH174" si="610">C172+F172+O172+R172+U172+X172+AG172+AJ172+AP172+AS172+AV172+AY172+BB172+BK172+BW172+BZ172+CC172+CI172+CR172+CX172+DD172+DJ172+DM172+DP172+DS172+DV172+EE172+BE172+DG172+I172+BT172+BN172+CF172+DY172+L172+AM172+CL172+EB172+DA172+AA172+CO172+AD172</f>
        <v>169.20856000000001</v>
      </c>
      <c r="EI172" s="17">
        <f t="shared" si="607"/>
        <v>4485.91</v>
      </c>
    </row>
    <row r="173" spans="1:139" x14ac:dyDescent="0.3">
      <c r="A173" s="72">
        <v>2021</v>
      </c>
      <c r="B173" s="73" t="s">
        <v>16</v>
      </c>
      <c r="C173" s="107">
        <v>22.067499999999999</v>
      </c>
      <c r="D173" s="108">
        <v>503.42200000000003</v>
      </c>
      <c r="E173" s="57">
        <f t="shared" si="609"/>
        <v>22812.824289112948</v>
      </c>
      <c r="F173" s="58">
        <v>0</v>
      </c>
      <c r="G173" s="13">
        <v>0</v>
      </c>
      <c r="H173" s="57">
        <f t="shared" si="563"/>
        <v>0</v>
      </c>
      <c r="I173" s="58">
        <v>0</v>
      </c>
      <c r="J173" s="13">
        <v>0</v>
      </c>
      <c r="K173" s="57">
        <f t="shared" si="564"/>
        <v>0</v>
      </c>
      <c r="L173" s="58">
        <v>0</v>
      </c>
      <c r="M173" s="13">
        <v>0</v>
      </c>
      <c r="N173" s="57">
        <f t="shared" si="565"/>
        <v>0</v>
      </c>
      <c r="O173" s="107">
        <v>25</v>
      </c>
      <c r="P173" s="108">
        <v>656.875</v>
      </c>
      <c r="Q173" s="57">
        <f t="shared" si="566"/>
        <v>26275</v>
      </c>
      <c r="R173" s="58">
        <v>0</v>
      </c>
      <c r="S173" s="13">
        <v>0</v>
      </c>
      <c r="T173" s="57">
        <f t="shared" si="567"/>
        <v>0</v>
      </c>
      <c r="U173" s="58">
        <v>0</v>
      </c>
      <c r="V173" s="13">
        <v>0</v>
      </c>
      <c r="W173" s="57">
        <f t="shared" si="568"/>
        <v>0</v>
      </c>
      <c r="X173" s="58">
        <v>0</v>
      </c>
      <c r="Y173" s="13">
        <v>0</v>
      </c>
      <c r="Z173" s="57">
        <f t="shared" si="569"/>
        <v>0</v>
      </c>
      <c r="AA173" s="58">
        <v>0</v>
      </c>
      <c r="AB173" s="13">
        <v>0</v>
      </c>
      <c r="AC173" s="57">
        <f t="shared" si="570"/>
        <v>0</v>
      </c>
      <c r="AD173" s="58">
        <v>0</v>
      </c>
      <c r="AE173" s="13">
        <v>0</v>
      </c>
      <c r="AF173" s="57">
        <f t="shared" si="571"/>
        <v>0</v>
      </c>
      <c r="AG173" s="107">
        <v>4.0869999999999997E-2</v>
      </c>
      <c r="AH173" s="108">
        <v>7.6260000000000003</v>
      </c>
      <c r="AI173" s="57">
        <f t="shared" si="572"/>
        <v>186591.63200391486</v>
      </c>
      <c r="AJ173" s="107">
        <v>4.3840000000000003</v>
      </c>
      <c r="AK173" s="108">
        <v>9.2810000000000006</v>
      </c>
      <c r="AL173" s="57">
        <f t="shared" si="573"/>
        <v>2117.0164233576638</v>
      </c>
      <c r="AM173" s="58">
        <v>0</v>
      </c>
      <c r="AN173" s="13">
        <v>0</v>
      </c>
      <c r="AO173" s="57">
        <f t="shared" si="574"/>
        <v>0</v>
      </c>
      <c r="AP173" s="58">
        <v>0</v>
      </c>
      <c r="AQ173" s="13">
        <v>0</v>
      </c>
      <c r="AR173" s="57">
        <f t="shared" si="575"/>
        <v>0</v>
      </c>
      <c r="AS173" s="58">
        <v>0</v>
      </c>
      <c r="AT173" s="13">
        <v>0</v>
      </c>
      <c r="AU173" s="57">
        <f t="shared" si="576"/>
        <v>0</v>
      </c>
      <c r="AV173" s="58">
        <v>0</v>
      </c>
      <c r="AW173" s="13">
        <v>0</v>
      </c>
      <c r="AX173" s="57">
        <f t="shared" si="577"/>
        <v>0</v>
      </c>
      <c r="AY173" s="107">
        <v>0.14249999999999999</v>
      </c>
      <c r="AZ173" s="108">
        <v>2.81</v>
      </c>
      <c r="BA173" s="57">
        <f t="shared" si="578"/>
        <v>19719.298245614038</v>
      </c>
      <c r="BB173" s="58">
        <v>0</v>
      </c>
      <c r="BC173" s="13">
        <v>0</v>
      </c>
      <c r="BD173" s="57">
        <f t="shared" si="579"/>
        <v>0</v>
      </c>
      <c r="BE173" s="58">
        <v>0</v>
      </c>
      <c r="BF173" s="13">
        <v>0</v>
      </c>
      <c r="BG173" s="57">
        <f t="shared" si="580"/>
        <v>0</v>
      </c>
      <c r="BH173" s="58">
        <v>0</v>
      </c>
      <c r="BI173" s="13">
        <v>0</v>
      </c>
      <c r="BJ173" s="57">
        <f t="shared" si="581"/>
        <v>0</v>
      </c>
      <c r="BK173" s="58">
        <v>0</v>
      </c>
      <c r="BL173" s="13">
        <v>0</v>
      </c>
      <c r="BM173" s="57">
        <f t="shared" si="582"/>
        <v>0</v>
      </c>
      <c r="BN173" s="58">
        <v>0</v>
      </c>
      <c r="BO173" s="13">
        <v>0</v>
      </c>
      <c r="BP173" s="57">
        <f t="shared" si="583"/>
        <v>0</v>
      </c>
      <c r="BQ173" s="58">
        <v>0</v>
      </c>
      <c r="BR173" s="13">
        <v>0</v>
      </c>
      <c r="BS173" s="57">
        <f t="shared" si="584"/>
        <v>0</v>
      </c>
      <c r="BT173" s="58">
        <v>0</v>
      </c>
      <c r="BU173" s="13">
        <v>0</v>
      </c>
      <c r="BV173" s="57">
        <f t="shared" si="585"/>
        <v>0</v>
      </c>
      <c r="BW173" s="58">
        <v>0</v>
      </c>
      <c r="BX173" s="13">
        <v>0</v>
      </c>
      <c r="BY173" s="57">
        <f t="shared" si="586"/>
        <v>0</v>
      </c>
      <c r="BZ173" s="58">
        <v>0</v>
      </c>
      <c r="CA173" s="13">
        <v>0</v>
      </c>
      <c r="CB173" s="57">
        <f t="shared" si="587"/>
        <v>0</v>
      </c>
      <c r="CC173" s="58">
        <v>0</v>
      </c>
      <c r="CD173" s="13">
        <v>0</v>
      </c>
      <c r="CE173" s="57">
        <f t="shared" si="588"/>
        <v>0</v>
      </c>
      <c r="CF173" s="58">
        <v>0</v>
      </c>
      <c r="CG173" s="13">
        <v>0</v>
      </c>
      <c r="CH173" s="57">
        <f t="shared" si="589"/>
        <v>0</v>
      </c>
      <c r="CI173" s="58">
        <v>0</v>
      </c>
      <c r="CJ173" s="13">
        <v>0</v>
      </c>
      <c r="CK173" s="57">
        <f t="shared" si="590"/>
        <v>0</v>
      </c>
      <c r="CL173" s="58">
        <v>0</v>
      </c>
      <c r="CM173" s="13">
        <v>0</v>
      </c>
      <c r="CN173" s="57">
        <f t="shared" si="591"/>
        <v>0</v>
      </c>
      <c r="CO173" s="58">
        <v>0</v>
      </c>
      <c r="CP173" s="13">
        <v>0</v>
      </c>
      <c r="CQ173" s="57">
        <f t="shared" si="592"/>
        <v>0</v>
      </c>
      <c r="CR173" s="58">
        <v>0</v>
      </c>
      <c r="CS173" s="13">
        <v>0</v>
      </c>
      <c r="CT173" s="57">
        <f t="shared" si="593"/>
        <v>0</v>
      </c>
      <c r="CU173" s="58"/>
      <c r="CV173" s="13"/>
      <c r="CW173" s="57"/>
      <c r="CX173" s="58">
        <v>0</v>
      </c>
      <c r="CY173" s="13">
        <v>0</v>
      </c>
      <c r="CZ173" s="57">
        <f t="shared" si="594"/>
        <v>0</v>
      </c>
      <c r="DA173" s="58">
        <v>0</v>
      </c>
      <c r="DB173" s="13">
        <v>0</v>
      </c>
      <c r="DC173" s="57">
        <f t="shared" si="595"/>
        <v>0</v>
      </c>
      <c r="DD173" s="58">
        <v>0</v>
      </c>
      <c r="DE173" s="13">
        <v>0</v>
      </c>
      <c r="DF173" s="57">
        <f t="shared" si="596"/>
        <v>0</v>
      </c>
      <c r="DG173" s="58">
        <v>0</v>
      </c>
      <c r="DH173" s="13">
        <v>0</v>
      </c>
      <c r="DI173" s="57">
        <f t="shared" si="597"/>
        <v>0</v>
      </c>
      <c r="DJ173" s="58">
        <v>0</v>
      </c>
      <c r="DK173" s="13">
        <v>0</v>
      </c>
      <c r="DL173" s="57">
        <f t="shared" si="598"/>
        <v>0</v>
      </c>
      <c r="DM173" s="58">
        <v>0</v>
      </c>
      <c r="DN173" s="13">
        <v>0</v>
      </c>
      <c r="DO173" s="57">
        <f t="shared" si="599"/>
        <v>0</v>
      </c>
      <c r="DP173" s="58">
        <v>0</v>
      </c>
      <c r="DQ173" s="13">
        <v>0</v>
      </c>
      <c r="DR173" s="57">
        <f t="shared" si="600"/>
        <v>0</v>
      </c>
      <c r="DS173" s="107">
        <v>8</v>
      </c>
      <c r="DT173" s="108">
        <v>533.27200000000005</v>
      </c>
      <c r="DU173" s="57">
        <f t="shared" si="601"/>
        <v>66659</v>
      </c>
      <c r="DV173" s="107">
        <v>6.8000000000000005E-4</v>
      </c>
      <c r="DW173" s="108">
        <v>4.8000000000000001E-2</v>
      </c>
      <c r="DX173" s="57">
        <f t="shared" si="602"/>
        <v>70588.235294117636</v>
      </c>
      <c r="DY173" s="58">
        <v>0</v>
      </c>
      <c r="DZ173" s="13">
        <v>0</v>
      </c>
      <c r="EA173" s="57">
        <f t="shared" si="603"/>
        <v>0</v>
      </c>
      <c r="EB173" s="58">
        <v>0</v>
      </c>
      <c r="EC173" s="13">
        <v>0</v>
      </c>
      <c r="ED173" s="57">
        <f t="shared" si="604"/>
        <v>0</v>
      </c>
      <c r="EE173" s="58">
        <v>0</v>
      </c>
      <c r="EF173" s="13">
        <v>0</v>
      </c>
      <c r="EG173" s="57">
        <f t="shared" si="605"/>
        <v>0</v>
      </c>
      <c r="EH173" s="11">
        <f t="shared" si="610"/>
        <v>59.635549999999995</v>
      </c>
      <c r="EI173" s="17">
        <f t="shared" si="607"/>
        <v>1713.3340000000001</v>
      </c>
    </row>
    <row r="174" spans="1:139" ht="15" thickBot="1" x14ac:dyDescent="0.35">
      <c r="A174" s="92"/>
      <c r="B174" s="83" t="s">
        <v>17</v>
      </c>
      <c r="C174" s="78">
        <f t="shared" ref="C174:D174" si="611">SUM(C162:C173)</f>
        <v>695.34749999999997</v>
      </c>
      <c r="D174" s="49">
        <f t="shared" si="611"/>
        <v>16356.722</v>
      </c>
      <c r="E174" s="79"/>
      <c r="F174" s="78">
        <f t="shared" ref="F174:G174" si="612">SUM(F162:F173)</f>
        <v>2</v>
      </c>
      <c r="G174" s="49">
        <f t="shared" si="612"/>
        <v>155.494</v>
      </c>
      <c r="H174" s="79"/>
      <c r="I174" s="78">
        <f t="shared" ref="I174:J174" si="613">SUM(I162:I173)</f>
        <v>0</v>
      </c>
      <c r="J174" s="49">
        <f t="shared" si="613"/>
        <v>0</v>
      </c>
      <c r="K174" s="79"/>
      <c r="L174" s="78">
        <f t="shared" ref="L174:M174" si="614">SUM(L162:L173)</f>
        <v>0</v>
      </c>
      <c r="M174" s="49">
        <f t="shared" si="614"/>
        <v>0</v>
      </c>
      <c r="N174" s="79"/>
      <c r="O174" s="78">
        <f t="shared" ref="O174:P174" si="615">SUM(O162:O173)</f>
        <v>300.97300000000001</v>
      </c>
      <c r="P174" s="49">
        <f t="shared" si="615"/>
        <v>7264.0370000000003</v>
      </c>
      <c r="Q174" s="79"/>
      <c r="R174" s="78">
        <f t="shared" ref="R174:S174" si="616">SUM(R162:R173)</f>
        <v>82.932559999999995</v>
      </c>
      <c r="S174" s="49">
        <f t="shared" si="616"/>
        <v>3538.8050000000003</v>
      </c>
      <c r="T174" s="79"/>
      <c r="U174" s="78">
        <f t="shared" ref="U174:V174" si="617">SUM(U162:U173)</f>
        <v>55.485479999999995</v>
      </c>
      <c r="V174" s="49">
        <f t="shared" si="617"/>
        <v>5314.9669999999996</v>
      </c>
      <c r="W174" s="79"/>
      <c r="X174" s="78">
        <f t="shared" ref="X174:Y174" si="618">SUM(X162:X173)</f>
        <v>0</v>
      </c>
      <c r="Y174" s="49">
        <f t="shared" si="618"/>
        <v>0</v>
      </c>
      <c r="Z174" s="79"/>
      <c r="AA174" s="78">
        <f t="shared" ref="AA174:AB174" si="619">SUM(AA162:AA173)</f>
        <v>0</v>
      </c>
      <c r="AB174" s="49">
        <f t="shared" si="619"/>
        <v>0</v>
      </c>
      <c r="AC174" s="79"/>
      <c r="AD174" s="78">
        <f t="shared" ref="AD174:AE174" si="620">SUM(AD162:AD173)</f>
        <v>32</v>
      </c>
      <c r="AE174" s="49">
        <f t="shared" si="620"/>
        <v>1075.644</v>
      </c>
      <c r="AF174" s="79"/>
      <c r="AG174" s="78">
        <f t="shared" ref="AG174:AH174" si="621">SUM(AG162:AG173)</f>
        <v>1.28085</v>
      </c>
      <c r="AH174" s="49">
        <f t="shared" si="621"/>
        <v>84.835000000000008</v>
      </c>
      <c r="AI174" s="79"/>
      <c r="AJ174" s="78">
        <f t="shared" ref="AJ174:AK174" si="622">SUM(AJ162:AJ173)</f>
        <v>48.428059999999995</v>
      </c>
      <c r="AK174" s="49">
        <f t="shared" si="622"/>
        <v>106.85900000000001</v>
      </c>
      <c r="AL174" s="79"/>
      <c r="AM174" s="78">
        <f t="shared" ref="AM174:AN174" si="623">SUM(AM162:AM173)</f>
        <v>0</v>
      </c>
      <c r="AN174" s="49">
        <f t="shared" si="623"/>
        <v>0</v>
      </c>
      <c r="AO174" s="79"/>
      <c r="AP174" s="78">
        <f t="shared" ref="AP174:AQ174" si="624">SUM(AP162:AP173)</f>
        <v>0</v>
      </c>
      <c r="AQ174" s="49">
        <f t="shared" si="624"/>
        <v>0</v>
      </c>
      <c r="AR174" s="79"/>
      <c r="AS174" s="78">
        <f t="shared" ref="AS174:AT174" si="625">SUM(AS162:AS173)</f>
        <v>254.33259999999993</v>
      </c>
      <c r="AT174" s="49">
        <f t="shared" si="625"/>
        <v>5645.0570000000007</v>
      </c>
      <c r="AU174" s="79"/>
      <c r="AV174" s="78">
        <f t="shared" ref="AV174:AW174" si="626">SUM(AV162:AV173)</f>
        <v>0</v>
      </c>
      <c r="AW174" s="49">
        <f t="shared" si="626"/>
        <v>0</v>
      </c>
      <c r="AX174" s="79"/>
      <c r="AY174" s="78">
        <f t="shared" ref="AY174:AZ174" si="627">SUM(AY162:AY173)</f>
        <v>0.14249999999999999</v>
      </c>
      <c r="AZ174" s="49">
        <f t="shared" si="627"/>
        <v>2.81</v>
      </c>
      <c r="BA174" s="79"/>
      <c r="BB174" s="78">
        <f t="shared" ref="BB174:BC174" si="628">SUM(BB162:BB173)</f>
        <v>0</v>
      </c>
      <c r="BC174" s="49">
        <f t="shared" si="628"/>
        <v>0</v>
      </c>
      <c r="BD174" s="79"/>
      <c r="BE174" s="78">
        <f t="shared" ref="BE174:BF174" si="629">SUM(BE162:BE173)</f>
        <v>0</v>
      </c>
      <c r="BF174" s="49">
        <f t="shared" si="629"/>
        <v>0</v>
      </c>
      <c r="BG174" s="79"/>
      <c r="BH174" s="78">
        <f t="shared" ref="BH174:BI174" si="630">SUM(BH162:BH173)</f>
        <v>0</v>
      </c>
      <c r="BI174" s="49">
        <f t="shared" si="630"/>
        <v>0</v>
      </c>
      <c r="BJ174" s="79"/>
      <c r="BK174" s="78">
        <f t="shared" ref="BK174:BL174" si="631">SUM(BK162:BK173)</f>
        <v>0.31880000000000003</v>
      </c>
      <c r="BL174" s="49">
        <f t="shared" si="631"/>
        <v>22.867000000000001</v>
      </c>
      <c r="BM174" s="79"/>
      <c r="BN174" s="78">
        <f t="shared" ref="BN174:BO174" si="632">SUM(BN162:BN173)</f>
        <v>0</v>
      </c>
      <c r="BO174" s="49">
        <f t="shared" si="632"/>
        <v>0</v>
      </c>
      <c r="BP174" s="79"/>
      <c r="BQ174" s="78">
        <f t="shared" ref="BQ174:BR174" si="633">SUM(BQ162:BQ173)</f>
        <v>0</v>
      </c>
      <c r="BR174" s="49">
        <f t="shared" si="633"/>
        <v>0</v>
      </c>
      <c r="BS174" s="79"/>
      <c r="BT174" s="78">
        <f t="shared" ref="BT174:BU174" si="634">SUM(BT162:BT173)</f>
        <v>1.2</v>
      </c>
      <c r="BU174" s="49">
        <f t="shared" si="634"/>
        <v>0.78200000000000003</v>
      </c>
      <c r="BV174" s="79"/>
      <c r="BW174" s="78">
        <f t="shared" ref="BW174:BX174" si="635">SUM(BW162:BW173)</f>
        <v>0</v>
      </c>
      <c r="BX174" s="49">
        <f t="shared" si="635"/>
        <v>0</v>
      </c>
      <c r="BY174" s="79"/>
      <c r="BZ174" s="78">
        <f t="shared" ref="BZ174:CA174" si="636">SUM(BZ162:BZ173)</f>
        <v>4.0844500000000004</v>
      </c>
      <c r="CA174" s="49">
        <f t="shared" si="636"/>
        <v>9.5259999999999998</v>
      </c>
      <c r="CB174" s="79"/>
      <c r="CC174" s="78">
        <f t="shared" ref="CC174:CD174" si="637">SUM(CC162:CC173)</f>
        <v>0</v>
      </c>
      <c r="CD174" s="49">
        <f t="shared" si="637"/>
        <v>0</v>
      </c>
      <c r="CE174" s="79"/>
      <c r="CF174" s="78">
        <f t="shared" ref="CF174:CG174" si="638">SUM(CF162:CF173)</f>
        <v>0</v>
      </c>
      <c r="CG174" s="49">
        <f t="shared" si="638"/>
        <v>0</v>
      </c>
      <c r="CH174" s="79"/>
      <c r="CI174" s="78">
        <f t="shared" ref="CI174:CJ174" si="639">SUM(CI162:CI173)</f>
        <v>0</v>
      </c>
      <c r="CJ174" s="49">
        <f t="shared" si="639"/>
        <v>0</v>
      </c>
      <c r="CK174" s="79"/>
      <c r="CL174" s="78">
        <f t="shared" ref="CL174:CM174" si="640">SUM(CL162:CL173)</f>
        <v>3.9300000000000003E-3</v>
      </c>
      <c r="CM174" s="49">
        <f t="shared" si="640"/>
        <v>0.29399999999999998</v>
      </c>
      <c r="CN174" s="79"/>
      <c r="CO174" s="78">
        <f t="shared" ref="CO174:CP174" si="641">SUM(CO162:CO173)</f>
        <v>5.0000000000000001E-4</v>
      </c>
      <c r="CP174" s="49">
        <f t="shared" si="641"/>
        <v>0.188</v>
      </c>
      <c r="CQ174" s="79"/>
      <c r="CR174" s="78">
        <f t="shared" ref="CR174:CS174" si="642">SUM(CR162:CR173)</f>
        <v>0</v>
      </c>
      <c r="CS174" s="49">
        <f t="shared" si="642"/>
        <v>0</v>
      </c>
      <c r="CT174" s="79"/>
      <c r="CU174" s="78"/>
      <c r="CV174" s="49"/>
      <c r="CW174" s="79"/>
      <c r="CX174" s="78">
        <f t="shared" ref="CX174:CY174" si="643">SUM(CX162:CX173)</f>
        <v>3.5258099999999994</v>
      </c>
      <c r="CY174" s="49">
        <f t="shared" si="643"/>
        <v>347.64100000000002</v>
      </c>
      <c r="CZ174" s="79"/>
      <c r="DA174" s="78">
        <f t="shared" ref="DA174:DB174" si="644">SUM(DA162:DA173)</f>
        <v>0</v>
      </c>
      <c r="DB174" s="49">
        <f t="shared" si="644"/>
        <v>0</v>
      </c>
      <c r="DC174" s="79"/>
      <c r="DD174" s="78">
        <f t="shared" ref="DD174:DE174" si="645">SUM(DD162:DD173)</f>
        <v>0</v>
      </c>
      <c r="DE174" s="49">
        <f t="shared" si="645"/>
        <v>0</v>
      </c>
      <c r="DF174" s="79"/>
      <c r="DG174" s="78">
        <f t="shared" ref="DG174:DH174" si="646">SUM(DG162:DG173)</f>
        <v>0</v>
      </c>
      <c r="DH174" s="49">
        <f t="shared" si="646"/>
        <v>0</v>
      </c>
      <c r="DI174" s="79"/>
      <c r="DJ174" s="78">
        <f t="shared" ref="DJ174:DK174" si="647">SUM(DJ162:DJ173)</f>
        <v>0</v>
      </c>
      <c r="DK174" s="49">
        <f t="shared" si="647"/>
        <v>0</v>
      </c>
      <c r="DL174" s="79"/>
      <c r="DM174" s="78">
        <f t="shared" ref="DM174:DN174" si="648">SUM(DM162:DM173)</f>
        <v>0</v>
      </c>
      <c r="DN174" s="49">
        <f t="shared" si="648"/>
        <v>0</v>
      </c>
      <c r="DO174" s="79"/>
      <c r="DP174" s="78">
        <f t="shared" ref="DP174:DQ174" si="649">SUM(DP162:DP173)</f>
        <v>0</v>
      </c>
      <c r="DQ174" s="49">
        <f t="shared" si="649"/>
        <v>0</v>
      </c>
      <c r="DR174" s="79"/>
      <c r="DS174" s="78">
        <f t="shared" ref="DS174:DT174" si="650">SUM(DS162:DS173)</f>
        <v>213.14899</v>
      </c>
      <c r="DT174" s="49">
        <f t="shared" si="650"/>
        <v>11241.117</v>
      </c>
      <c r="DU174" s="79"/>
      <c r="DV174" s="78">
        <f t="shared" ref="DV174:DW174" si="651">SUM(DV162:DV173)</f>
        <v>6.8000000000000005E-4</v>
      </c>
      <c r="DW174" s="49">
        <f t="shared" si="651"/>
        <v>4.8000000000000001E-2</v>
      </c>
      <c r="DX174" s="79"/>
      <c r="DY174" s="78">
        <f t="shared" ref="DY174:DZ174" si="652">SUM(DY162:DY173)</f>
        <v>0</v>
      </c>
      <c r="DZ174" s="49">
        <f t="shared" si="652"/>
        <v>0</v>
      </c>
      <c r="EA174" s="79"/>
      <c r="EB174" s="78">
        <f t="shared" ref="EB174:EC174" si="653">SUM(EB162:EB173)</f>
        <v>3.992</v>
      </c>
      <c r="EC174" s="49">
        <f t="shared" si="653"/>
        <v>388.20499999999998</v>
      </c>
      <c r="ED174" s="79"/>
      <c r="EE174" s="78">
        <f t="shared" ref="EE174:EF174" si="654">SUM(EE162:EE173)</f>
        <v>0</v>
      </c>
      <c r="EF174" s="49">
        <f t="shared" si="654"/>
        <v>0</v>
      </c>
      <c r="EG174" s="79"/>
      <c r="EH174" s="50">
        <f t="shared" si="610"/>
        <v>1699.1977100000004</v>
      </c>
      <c r="EI174" s="51">
        <f t="shared" si="607"/>
        <v>51555.898000000001</v>
      </c>
    </row>
    <row r="175" spans="1:139" ht="18" customHeight="1" x14ac:dyDescent="0.3">
      <c r="A175" s="72">
        <v>2022</v>
      </c>
      <c r="B175" s="73" t="s">
        <v>5</v>
      </c>
      <c r="C175" s="107">
        <v>174.34</v>
      </c>
      <c r="D175" s="108">
        <v>4228.1670000000004</v>
      </c>
      <c r="E175" s="57">
        <f>IF(C175=0,0,D175/C175*1000)</f>
        <v>24252.420557531263</v>
      </c>
      <c r="F175" s="58">
        <v>0</v>
      </c>
      <c r="G175" s="13">
        <v>0</v>
      </c>
      <c r="H175" s="57">
        <f t="shared" ref="H175:H186" si="655">IF(F175=0,0,G175/F175*1000)</f>
        <v>0</v>
      </c>
      <c r="I175" s="58">
        <v>0</v>
      </c>
      <c r="J175" s="13">
        <v>0</v>
      </c>
      <c r="K175" s="57">
        <f t="shared" ref="K175:K186" si="656">IF(I175=0,0,J175/I175*1000)</f>
        <v>0</v>
      </c>
      <c r="L175" s="58">
        <v>0</v>
      </c>
      <c r="M175" s="13">
        <v>0</v>
      </c>
      <c r="N175" s="57">
        <f t="shared" ref="N175:N186" si="657">IF(L175=0,0,M175/L175*1000)</f>
        <v>0</v>
      </c>
      <c r="O175" s="58">
        <v>0</v>
      </c>
      <c r="P175" s="13">
        <v>0</v>
      </c>
      <c r="Q175" s="57">
        <f t="shared" ref="Q175:Q186" si="658">IF(O175=0,0,P175/O175*1000)</f>
        <v>0</v>
      </c>
      <c r="R175" s="107">
        <v>18.2424</v>
      </c>
      <c r="S175" s="108">
        <v>1050.971</v>
      </c>
      <c r="T175" s="57">
        <f t="shared" ref="T175:T186" si="659">IF(R175=0,0,S175/R175*1000)</f>
        <v>57611.443669692584</v>
      </c>
      <c r="U175" s="58">
        <v>0</v>
      </c>
      <c r="V175" s="13">
        <v>0</v>
      </c>
      <c r="W175" s="57">
        <f t="shared" ref="W175:W186" si="660">IF(U175=0,0,V175/U175*1000)</f>
        <v>0</v>
      </c>
      <c r="X175" s="58">
        <v>0</v>
      </c>
      <c r="Y175" s="13">
        <v>0</v>
      </c>
      <c r="Z175" s="57">
        <f t="shared" ref="Z175:Z186" si="661">IF(X175=0,0,Y175/X175*1000)</f>
        <v>0</v>
      </c>
      <c r="AA175" s="58">
        <v>0</v>
      </c>
      <c r="AB175" s="13">
        <v>0</v>
      </c>
      <c r="AC175" s="57">
        <f t="shared" ref="AC175:AC186" si="662">IF(AA175=0,0,AB175/AA175*1000)</f>
        <v>0</v>
      </c>
      <c r="AD175" s="58">
        <v>0</v>
      </c>
      <c r="AE175" s="13">
        <v>0</v>
      </c>
      <c r="AF175" s="57">
        <f t="shared" ref="AF175:AF186" si="663">IF(AD175=0,0,AE175/AD175*1000)</f>
        <v>0</v>
      </c>
      <c r="AG175" s="58">
        <v>0</v>
      </c>
      <c r="AH175" s="13">
        <v>0</v>
      </c>
      <c r="AI175" s="57">
        <f t="shared" ref="AI175:AI186" si="664">IF(AG175=0,0,AH175/AG175*1000)</f>
        <v>0</v>
      </c>
      <c r="AJ175" s="58">
        <v>0</v>
      </c>
      <c r="AK175" s="13">
        <v>0</v>
      </c>
      <c r="AL175" s="57">
        <f t="shared" ref="AL175:AL186" si="665">IF(AJ175=0,0,AK175/AJ175*1000)</f>
        <v>0</v>
      </c>
      <c r="AM175" s="58">
        <v>0</v>
      </c>
      <c r="AN175" s="13">
        <v>0</v>
      </c>
      <c r="AO175" s="57">
        <f t="shared" ref="AO175:AO186" si="666">IF(AM175=0,0,AN175/AM175*1000)</f>
        <v>0</v>
      </c>
      <c r="AP175" s="58">
        <v>0</v>
      </c>
      <c r="AQ175" s="13">
        <v>0</v>
      </c>
      <c r="AR175" s="57">
        <f t="shared" ref="AR175:AR186" si="667">IF(AP175=0,0,AQ175/AP175*1000)</f>
        <v>0</v>
      </c>
      <c r="AS175" s="107">
        <v>3.556</v>
      </c>
      <c r="AT175" s="108">
        <v>209</v>
      </c>
      <c r="AU175" s="57">
        <f t="shared" ref="AU175:AU186" si="668">IF(AS175=0,0,AT175/AS175*1000)</f>
        <v>58773.903262092237</v>
      </c>
      <c r="AV175" s="58">
        <v>0</v>
      </c>
      <c r="AW175" s="13">
        <v>0</v>
      </c>
      <c r="AX175" s="57">
        <f t="shared" ref="AX175:AX186" si="669">IF(AV175=0,0,AW175/AV175*1000)</f>
        <v>0</v>
      </c>
      <c r="AY175" s="58">
        <v>0</v>
      </c>
      <c r="AZ175" s="13">
        <v>0</v>
      </c>
      <c r="BA175" s="57">
        <f t="shared" ref="BA175:BA186" si="670">IF(AY175=0,0,AZ175/AY175*1000)</f>
        <v>0</v>
      </c>
      <c r="BB175" s="58">
        <v>0</v>
      </c>
      <c r="BC175" s="13">
        <v>0</v>
      </c>
      <c r="BD175" s="57">
        <f t="shared" ref="BD175:BD186" si="671">IF(BB175=0,0,BC175/BB175*1000)</f>
        <v>0</v>
      </c>
      <c r="BE175" s="58">
        <v>0</v>
      </c>
      <c r="BF175" s="13">
        <v>0</v>
      </c>
      <c r="BG175" s="57">
        <f t="shared" ref="BG175:BG186" si="672">IF(BE175=0,0,BF175/BE175*1000)</f>
        <v>0</v>
      </c>
      <c r="BH175" s="58">
        <v>0</v>
      </c>
      <c r="BI175" s="13">
        <v>0</v>
      </c>
      <c r="BJ175" s="57">
        <f t="shared" ref="BJ175:BJ186" si="673">IF(BH175=0,0,BI175/BH175*1000)</f>
        <v>0</v>
      </c>
      <c r="BK175" s="58">
        <v>0</v>
      </c>
      <c r="BL175" s="13">
        <v>0</v>
      </c>
      <c r="BM175" s="57">
        <f t="shared" ref="BM175:BM186" si="674">IF(BK175=0,0,BL175/BK175*1000)</f>
        <v>0</v>
      </c>
      <c r="BN175" s="58">
        <v>0</v>
      </c>
      <c r="BO175" s="13">
        <v>0</v>
      </c>
      <c r="BP175" s="57">
        <f t="shared" ref="BP175:BP186" si="675">IF(BN175=0,0,BO175/BN175*1000)</f>
        <v>0</v>
      </c>
      <c r="BQ175" s="58">
        <v>0</v>
      </c>
      <c r="BR175" s="13">
        <v>0</v>
      </c>
      <c r="BS175" s="57">
        <f t="shared" ref="BS175:BS186" si="676">IF(BQ175=0,0,BR175/BQ175*1000)</f>
        <v>0</v>
      </c>
      <c r="BT175" s="58">
        <v>0</v>
      </c>
      <c r="BU175" s="13">
        <v>0</v>
      </c>
      <c r="BV175" s="57">
        <f t="shared" ref="BV175:BV186" si="677">IF(BT175=0,0,BU175/BT175*1000)</f>
        <v>0</v>
      </c>
      <c r="BW175" s="58">
        <v>0</v>
      </c>
      <c r="BX175" s="13">
        <v>0</v>
      </c>
      <c r="BY175" s="57">
        <f t="shared" ref="BY175:BY186" si="678">IF(BW175=0,0,BX175/BW175*1000)</f>
        <v>0</v>
      </c>
      <c r="BZ175" s="107">
        <v>1.32</v>
      </c>
      <c r="CA175" s="108">
        <v>4.3650000000000002</v>
      </c>
      <c r="CB175" s="57">
        <f t="shared" ref="CB175:CB186" si="679">IF(BZ175=0,0,CA175/BZ175*1000)</f>
        <v>3306.8181818181815</v>
      </c>
      <c r="CC175" s="58">
        <v>0</v>
      </c>
      <c r="CD175" s="13">
        <v>0</v>
      </c>
      <c r="CE175" s="57">
        <f t="shared" ref="CE175:CE186" si="680">IF(CC175=0,0,CD175/CC175*1000)</f>
        <v>0</v>
      </c>
      <c r="CF175" s="58">
        <v>0</v>
      </c>
      <c r="CG175" s="13">
        <v>0</v>
      </c>
      <c r="CH175" s="57">
        <f t="shared" ref="CH175:CH186" si="681">IF(CF175=0,0,CG175/CF175*1000)</f>
        <v>0</v>
      </c>
      <c r="CI175" s="58">
        <v>0</v>
      </c>
      <c r="CJ175" s="13">
        <v>0</v>
      </c>
      <c r="CK175" s="57">
        <f t="shared" ref="CK175:CK186" si="682">IF(CI175=0,0,CJ175/CI175*1000)</f>
        <v>0</v>
      </c>
      <c r="CL175" s="58">
        <v>0</v>
      </c>
      <c r="CM175" s="13">
        <v>0</v>
      </c>
      <c r="CN175" s="57">
        <f t="shared" ref="CN175:CN186" si="683">IF(CL175=0,0,CM175/CL175*1000)</f>
        <v>0</v>
      </c>
      <c r="CO175" s="58">
        <v>0</v>
      </c>
      <c r="CP175" s="13">
        <v>0</v>
      </c>
      <c r="CQ175" s="57">
        <f t="shared" ref="CQ175:CQ186" si="684">IF(CO175=0,0,CP175/CO175*1000)</f>
        <v>0</v>
      </c>
      <c r="CR175" s="58">
        <v>0</v>
      </c>
      <c r="CS175" s="13">
        <v>0</v>
      </c>
      <c r="CT175" s="57">
        <f t="shared" ref="CT175:CT186" si="685">IF(CR175=0,0,CS175/CR175*1000)</f>
        <v>0</v>
      </c>
      <c r="CU175" s="58"/>
      <c r="CV175" s="13"/>
      <c r="CW175" s="57"/>
      <c r="CX175" s="58">
        <v>0</v>
      </c>
      <c r="CY175" s="13">
        <v>0</v>
      </c>
      <c r="CZ175" s="57">
        <f t="shared" ref="CZ175:CZ186" si="686">IF(CX175=0,0,CY175/CX175*1000)</f>
        <v>0</v>
      </c>
      <c r="DA175" s="58">
        <v>0</v>
      </c>
      <c r="DB175" s="13">
        <v>0</v>
      </c>
      <c r="DC175" s="57">
        <f t="shared" ref="DC175:DC186" si="687">IF(DA175=0,0,DB175/DA175*1000)</f>
        <v>0</v>
      </c>
      <c r="DD175" s="58">
        <v>0</v>
      </c>
      <c r="DE175" s="13">
        <v>0</v>
      </c>
      <c r="DF175" s="57">
        <f t="shared" ref="DF175:DF186" si="688">IF(DD175=0,0,DE175/DD175*1000)</f>
        <v>0</v>
      </c>
      <c r="DG175" s="58">
        <v>0</v>
      </c>
      <c r="DH175" s="13">
        <v>0</v>
      </c>
      <c r="DI175" s="57">
        <f t="shared" ref="DI175:DI186" si="689">IF(DG175=0,0,DH175/DG175*1000)</f>
        <v>0</v>
      </c>
      <c r="DJ175" s="58">
        <v>0</v>
      </c>
      <c r="DK175" s="13">
        <v>0</v>
      </c>
      <c r="DL175" s="57">
        <f t="shared" ref="DL175:DL186" si="690">IF(DJ175=0,0,DK175/DJ175*1000)</f>
        <v>0</v>
      </c>
      <c r="DM175" s="58">
        <v>0</v>
      </c>
      <c r="DN175" s="13">
        <v>0</v>
      </c>
      <c r="DO175" s="57">
        <f t="shared" ref="DO175:DO186" si="691">IF(DM175=0,0,DN175/DM175*1000)</f>
        <v>0</v>
      </c>
      <c r="DP175" s="58">
        <v>0</v>
      </c>
      <c r="DQ175" s="13">
        <v>0</v>
      </c>
      <c r="DR175" s="57">
        <f t="shared" ref="DR175:DR186" si="692">IF(DP175=0,0,DQ175/DP175*1000)</f>
        <v>0</v>
      </c>
      <c r="DS175" s="58">
        <v>0</v>
      </c>
      <c r="DT175" s="13">
        <v>0</v>
      </c>
      <c r="DU175" s="57">
        <f t="shared" ref="DU175:DU186" si="693">IF(DS175=0,0,DT175/DS175*1000)</f>
        <v>0</v>
      </c>
      <c r="DV175" s="58">
        <v>0</v>
      </c>
      <c r="DW175" s="13">
        <v>0</v>
      </c>
      <c r="DX175" s="57">
        <f t="shared" ref="DX175:DX186" si="694">IF(DV175=0,0,DW175/DV175*1000)</f>
        <v>0</v>
      </c>
      <c r="DY175" s="58">
        <v>0</v>
      </c>
      <c r="DZ175" s="13">
        <v>0</v>
      </c>
      <c r="EA175" s="57">
        <f t="shared" ref="EA175:EA186" si="695">IF(DY175=0,0,DZ175/DY175*1000)</f>
        <v>0</v>
      </c>
      <c r="EB175" s="58">
        <v>0</v>
      </c>
      <c r="EC175" s="13">
        <v>0</v>
      </c>
      <c r="ED175" s="57">
        <f t="shared" ref="ED175:ED186" si="696">IF(EB175=0,0,EC175/EB175*1000)</f>
        <v>0</v>
      </c>
      <c r="EE175" s="58">
        <v>0</v>
      </c>
      <c r="EF175" s="13">
        <v>0</v>
      </c>
      <c r="EG175" s="57">
        <f t="shared" ref="EG175:EG186" si="697">IF(EE175=0,0,EF175/EE175*1000)</f>
        <v>0</v>
      </c>
      <c r="EH175" s="11">
        <f>SUMIF($C$5:$EG$5,"Ton",C175:EG175)</f>
        <v>197.45840000000001</v>
      </c>
      <c r="EI175" s="17">
        <f>SUMIF($C$5:$EG$5,"F*",C175:EG175)</f>
        <v>5492.5030000000006</v>
      </c>
    </row>
    <row r="176" spans="1:139" x14ac:dyDescent="0.3">
      <c r="A176" s="72">
        <v>2022</v>
      </c>
      <c r="B176" s="73" t="s">
        <v>6</v>
      </c>
      <c r="C176" s="58">
        <v>0</v>
      </c>
      <c r="D176" s="13">
        <v>0</v>
      </c>
      <c r="E176" s="57">
        <f t="shared" ref="E176:E177" si="698">IF(C176=0,0,D176/C176*1000)</f>
        <v>0</v>
      </c>
      <c r="F176" s="58">
        <v>0</v>
      </c>
      <c r="G176" s="13">
        <v>0</v>
      </c>
      <c r="H176" s="57">
        <f t="shared" si="655"/>
        <v>0</v>
      </c>
      <c r="I176" s="58">
        <v>0</v>
      </c>
      <c r="J176" s="13">
        <v>0</v>
      </c>
      <c r="K176" s="57">
        <f t="shared" si="656"/>
        <v>0</v>
      </c>
      <c r="L176" s="58">
        <v>0</v>
      </c>
      <c r="M176" s="13">
        <v>0</v>
      </c>
      <c r="N176" s="57">
        <f t="shared" si="657"/>
        <v>0</v>
      </c>
      <c r="O176" s="107">
        <v>16</v>
      </c>
      <c r="P176" s="108">
        <v>1093.808</v>
      </c>
      <c r="Q176" s="57">
        <f t="shared" si="658"/>
        <v>68363</v>
      </c>
      <c r="R176" s="58">
        <v>0</v>
      </c>
      <c r="S176" s="13">
        <v>0</v>
      </c>
      <c r="T176" s="57">
        <f t="shared" si="659"/>
        <v>0</v>
      </c>
      <c r="U176" s="58">
        <v>0</v>
      </c>
      <c r="V176" s="13">
        <v>0</v>
      </c>
      <c r="W176" s="57">
        <f t="shared" si="660"/>
        <v>0</v>
      </c>
      <c r="X176" s="58">
        <v>0</v>
      </c>
      <c r="Y176" s="13">
        <v>0</v>
      </c>
      <c r="Z176" s="57">
        <f t="shared" si="661"/>
        <v>0</v>
      </c>
      <c r="AA176" s="58">
        <v>0</v>
      </c>
      <c r="AB176" s="13">
        <v>0</v>
      </c>
      <c r="AC176" s="57">
        <f t="shared" si="662"/>
        <v>0</v>
      </c>
      <c r="AD176" s="58">
        <v>0</v>
      </c>
      <c r="AE176" s="13">
        <v>0</v>
      </c>
      <c r="AF176" s="57">
        <f t="shared" si="663"/>
        <v>0</v>
      </c>
      <c r="AG176" s="58">
        <v>0</v>
      </c>
      <c r="AH176" s="13">
        <v>0</v>
      </c>
      <c r="AI176" s="57">
        <f t="shared" si="664"/>
        <v>0</v>
      </c>
      <c r="AJ176" s="58">
        <v>0</v>
      </c>
      <c r="AK176" s="13">
        <v>0</v>
      </c>
      <c r="AL176" s="57">
        <f t="shared" si="665"/>
        <v>0</v>
      </c>
      <c r="AM176" s="58">
        <v>0</v>
      </c>
      <c r="AN176" s="13">
        <v>0</v>
      </c>
      <c r="AO176" s="57">
        <f t="shared" si="666"/>
        <v>0</v>
      </c>
      <c r="AP176" s="58">
        <v>0</v>
      </c>
      <c r="AQ176" s="13">
        <v>0</v>
      </c>
      <c r="AR176" s="57">
        <f t="shared" si="667"/>
        <v>0</v>
      </c>
      <c r="AS176" s="107">
        <v>0.38400000000000001</v>
      </c>
      <c r="AT176" s="108">
        <v>14.215999999999999</v>
      </c>
      <c r="AU176" s="57">
        <f t="shared" si="668"/>
        <v>37020.833333333328</v>
      </c>
      <c r="AV176" s="58">
        <v>0</v>
      </c>
      <c r="AW176" s="13">
        <v>0</v>
      </c>
      <c r="AX176" s="57">
        <f t="shared" si="669"/>
        <v>0</v>
      </c>
      <c r="AY176" s="58">
        <v>0</v>
      </c>
      <c r="AZ176" s="13">
        <v>0</v>
      </c>
      <c r="BA176" s="57">
        <f t="shared" si="670"/>
        <v>0</v>
      </c>
      <c r="BB176" s="58">
        <v>0</v>
      </c>
      <c r="BC176" s="13">
        <v>0</v>
      </c>
      <c r="BD176" s="57">
        <f t="shared" si="671"/>
        <v>0</v>
      </c>
      <c r="BE176" s="58">
        <v>0</v>
      </c>
      <c r="BF176" s="13">
        <v>0</v>
      </c>
      <c r="BG176" s="57">
        <f t="shared" si="672"/>
        <v>0</v>
      </c>
      <c r="BH176" s="58">
        <v>0</v>
      </c>
      <c r="BI176" s="13">
        <v>0</v>
      </c>
      <c r="BJ176" s="57">
        <f t="shared" si="673"/>
        <v>0</v>
      </c>
      <c r="BK176" s="58">
        <v>0</v>
      </c>
      <c r="BL176" s="13">
        <v>0</v>
      </c>
      <c r="BM176" s="57">
        <f t="shared" si="674"/>
        <v>0</v>
      </c>
      <c r="BN176" s="58">
        <v>0</v>
      </c>
      <c r="BO176" s="13">
        <v>0</v>
      </c>
      <c r="BP176" s="57">
        <f t="shared" si="675"/>
        <v>0</v>
      </c>
      <c r="BQ176" s="107">
        <v>2.154E-2</v>
      </c>
      <c r="BR176" s="108">
        <v>1.323</v>
      </c>
      <c r="BS176" s="57">
        <f t="shared" si="676"/>
        <v>61420.61281337047</v>
      </c>
      <c r="BT176" s="58">
        <v>0</v>
      </c>
      <c r="BU176" s="13">
        <v>0</v>
      </c>
      <c r="BV176" s="57">
        <f t="shared" si="677"/>
        <v>0</v>
      </c>
      <c r="BW176" s="58">
        <v>0</v>
      </c>
      <c r="BX176" s="13">
        <v>0</v>
      </c>
      <c r="BY176" s="57">
        <f t="shared" si="678"/>
        <v>0</v>
      </c>
      <c r="BZ176" s="58">
        <v>0</v>
      </c>
      <c r="CA176" s="13">
        <v>0</v>
      </c>
      <c r="CB176" s="57">
        <f t="shared" si="679"/>
        <v>0</v>
      </c>
      <c r="CC176" s="58">
        <v>0</v>
      </c>
      <c r="CD176" s="13">
        <v>0</v>
      </c>
      <c r="CE176" s="57">
        <f t="shared" si="680"/>
        <v>0</v>
      </c>
      <c r="CF176" s="58">
        <v>0</v>
      </c>
      <c r="CG176" s="13">
        <v>0</v>
      </c>
      <c r="CH176" s="57">
        <f t="shared" si="681"/>
        <v>0</v>
      </c>
      <c r="CI176" s="58">
        <v>0</v>
      </c>
      <c r="CJ176" s="13">
        <v>0</v>
      </c>
      <c r="CK176" s="57">
        <f t="shared" si="682"/>
        <v>0</v>
      </c>
      <c r="CL176" s="58">
        <v>0</v>
      </c>
      <c r="CM176" s="13">
        <v>0</v>
      </c>
      <c r="CN176" s="57">
        <f t="shared" si="683"/>
        <v>0</v>
      </c>
      <c r="CO176" s="58">
        <v>0</v>
      </c>
      <c r="CP176" s="13">
        <v>0</v>
      </c>
      <c r="CQ176" s="57">
        <f t="shared" si="684"/>
        <v>0</v>
      </c>
      <c r="CR176" s="58">
        <v>0</v>
      </c>
      <c r="CS176" s="13">
        <v>0</v>
      </c>
      <c r="CT176" s="57">
        <f t="shared" si="685"/>
        <v>0</v>
      </c>
      <c r="CU176" s="58"/>
      <c r="CV176" s="13"/>
      <c r="CW176" s="57"/>
      <c r="CX176" s="58">
        <v>0</v>
      </c>
      <c r="CY176" s="13">
        <v>0</v>
      </c>
      <c r="CZ176" s="57">
        <f t="shared" si="686"/>
        <v>0</v>
      </c>
      <c r="DA176" s="58">
        <v>0</v>
      </c>
      <c r="DB176" s="13">
        <v>0</v>
      </c>
      <c r="DC176" s="57">
        <f t="shared" si="687"/>
        <v>0</v>
      </c>
      <c r="DD176" s="58">
        <v>0</v>
      </c>
      <c r="DE176" s="13">
        <v>0</v>
      </c>
      <c r="DF176" s="57">
        <f t="shared" si="688"/>
        <v>0</v>
      </c>
      <c r="DG176" s="58">
        <v>0</v>
      </c>
      <c r="DH176" s="13">
        <v>0</v>
      </c>
      <c r="DI176" s="57">
        <f t="shared" si="689"/>
        <v>0</v>
      </c>
      <c r="DJ176" s="58">
        <v>0</v>
      </c>
      <c r="DK176" s="13">
        <v>0</v>
      </c>
      <c r="DL176" s="57">
        <f t="shared" si="690"/>
        <v>0</v>
      </c>
      <c r="DM176" s="58">
        <v>0</v>
      </c>
      <c r="DN176" s="13">
        <v>0</v>
      </c>
      <c r="DO176" s="57">
        <f t="shared" si="691"/>
        <v>0</v>
      </c>
      <c r="DP176" s="58">
        <v>0</v>
      </c>
      <c r="DQ176" s="13">
        <v>0</v>
      </c>
      <c r="DR176" s="57">
        <f t="shared" si="692"/>
        <v>0</v>
      </c>
      <c r="DS176" s="107">
        <v>40</v>
      </c>
      <c r="DT176" s="108">
        <v>2086.634</v>
      </c>
      <c r="DU176" s="57">
        <f t="shared" si="693"/>
        <v>52165.85</v>
      </c>
      <c r="DV176" s="58">
        <v>0</v>
      </c>
      <c r="DW176" s="13">
        <v>0</v>
      </c>
      <c r="DX176" s="57">
        <f t="shared" si="694"/>
        <v>0</v>
      </c>
      <c r="DY176" s="58">
        <v>0</v>
      </c>
      <c r="DZ176" s="13">
        <v>0</v>
      </c>
      <c r="EA176" s="57">
        <f t="shared" si="695"/>
        <v>0</v>
      </c>
      <c r="EB176" s="58">
        <v>0</v>
      </c>
      <c r="EC176" s="13">
        <v>0</v>
      </c>
      <c r="ED176" s="57">
        <f t="shared" si="696"/>
        <v>0</v>
      </c>
      <c r="EE176" s="58">
        <v>0</v>
      </c>
      <c r="EF176" s="13">
        <v>0</v>
      </c>
      <c r="EG176" s="57">
        <f t="shared" si="697"/>
        <v>0</v>
      </c>
      <c r="EH176" s="11">
        <f t="shared" ref="EH176:EH187" si="699">SUMIF($C$5:$EG$5,"F*",B176:EF176)</f>
        <v>56.405540000000002</v>
      </c>
      <c r="EI176" s="17">
        <f t="shared" ref="EI176:EI187" si="700">SUMIF($C$5:$EG$5,"F*",C176:EG176)</f>
        <v>3195.9809999999998</v>
      </c>
    </row>
    <row r="177" spans="1:139" x14ac:dyDescent="0.3">
      <c r="A177" s="72">
        <v>2022</v>
      </c>
      <c r="B177" s="73" t="s">
        <v>7</v>
      </c>
      <c r="C177" s="107">
        <v>65.2</v>
      </c>
      <c r="D177" s="108">
        <v>1735.077</v>
      </c>
      <c r="E177" s="57">
        <f t="shared" si="698"/>
        <v>26611.61042944785</v>
      </c>
      <c r="F177" s="58">
        <v>0</v>
      </c>
      <c r="G177" s="13">
        <v>0</v>
      </c>
      <c r="H177" s="57">
        <f t="shared" si="655"/>
        <v>0</v>
      </c>
      <c r="I177" s="58">
        <v>0</v>
      </c>
      <c r="J177" s="13">
        <v>0</v>
      </c>
      <c r="K177" s="57">
        <f t="shared" si="656"/>
        <v>0</v>
      </c>
      <c r="L177" s="58">
        <v>0</v>
      </c>
      <c r="M177" s="13">
        <v>0</v>
      </c>
      <c r="N177" s="57">
        <f t="shared" si="657"/>
        <v>0</v>
      </c>
      <c r="O177" s="107">
        <v>50</v>
      </c>
      <c r="P177" s="108">
        <v>1287.155</v>
      </c>
      <c r="Q177" s="57">
        <f t="shared" si="658"/>
        <v>25743.1</v>
      </c>
      <c r="R177" s="107">
        <v>2.867</v>
      </c>
      <c r="S177" s="108">
        <v>5.117</v>
      </c>
      <c r="T177" s="57">
        <f t="shared" si="659"/>
        <v>1784.7924659923265</v>
      </c>
      <c r="U177" s="58">
        <v>0</v>
      </c>
      <c r="V177" s="13">
        <v>0</v>
      </c>
      <c r="W177" s="57">
        <f t="shared" si="660"/>
        <v>0</v>
      </c>
      <c r="X177" s="58">
        <v>0</v>
      </c>
      <c r="Y177" s="13">
        <v>0</v>
      </c>
      <c r="Z177" s="57">
        <f t="shared" si="661"/>
        <v>0</v>
      </c>
      <c r="AA177" s="58">
        <v>0</v>
      </c>
      <c r="AB177" s="13">
        <v>0</v>
      </c>
      <c r="AC177" s="57">
        <f t="shared" si="662"/>
        <v>0</v>
      </c>
      <c r="AD177" s="58">
        <v>0</v>
      </c>
      <c r="AE177" s="13">
        <v>0</v>
      </c>
      <c r="AF177" s="57">
        <f t="shared" si="663"/>
        <v>0</v>
      </c>
      <c r="AG177" s="58">
        <v>0</v>
      </c>
      <c r="AH177" s="13">
        <v>0</v>
      </c>
      <c r="AI177" s="57">
        <f t="shared" si="664"/>
        <v>0</v>
      </c>
      <c r="AJ177" s="107">
        <v>9.8170000000000002</v>
      </c>
      <c r="AK177" s="108">
        <v>21.995999999999999</v>
      </c>
      <c r="AL177" s="57">
        <f t="shared" si="665"/>
        <v>2240.6030355505754</v>
      </c>
      <c r="AM177" s="58">
        <v>0</v>
      </c>
      <c r="AN177" s="13">
        <v>0</v>
      </c>
      <c r="AO177" s="57">
        <f t="shared" si="666"/>
        <v>0</v>
      </c>
      <c r="AP177" s="58">
        <v>0</v>
      </c>
      <c r="AQ177" s="13">
        <v>0</v>
      </c>
      <c r="AR177" s="57">
        <f t="shared" si="667"/>
        <v>0</v>
      </c>
      <c r="AS177" s="107">
        <v>9.35E-2</v>
      </c>
      <c r="AT177" s="108">
        <v>4.79</v>
      </c>
      <c r="AU177" s="57">
        <f t="shared" si="668"/>
        <v>51229.946524064173</v>
      </c>
      <c r="AV177" s="58">
        <v>0</v>
      </c>
      <c r="AW177" s="13">
        <v>0</v>
      </c>
      <c r="AX177" s="57">
        <f t="shared" si="669"/>
        <v>0</v>
      </c>
      <c r="AY177" s="58">
        <v>0</v>
      </c>
      <c r="AZ177" s="13">
        <v>0</v>
      </c>
      <c r="BA177" s="57">
        <f t="shared" si="670"/>
        <v>0</v>
      </c>
      <c r="BB177" s="58">
        <v>0</v>
      </c>
      <c r="BC177" s="13">
        <v>0</v>
      </c>
      <c r="BD177" s="57">
        <f t="shared" si="671"/>
        <v>0</v>
      </c>
      <c r="BE177" s="58">
        <v>0</v>
      </c>
      <c r="BF177" s="13">
        <v>0</v>
      </c>
      <c r="BG177" s="57">
        <f t="shared" si="672"/>
        <v>0</v>
      </c>
      <c r="BH177" s="58">
        <v>0</v>
      </c>
      <c r="BI177" s="13">
        <v>0</v>
      </c>
      <c r="BJ177" s="57">
        <f t="shared" si="673"/>
        <v>0</v>
      </c>
      <c r="BK177" s="58">
        <v>0</v>
      </c>
      <c r="BL177" s="13">
        <v>0</v>
      </c>
      <c r="BM177" s="57">
        <f t="shared" si="674"/>
        <v>0</v>
      </c>
      <c r="BN177" s="58">
        <v>0</v>
      </c>
      <c r="BO177" s="13">
        <v>0</v>
      </c>
      <c r="BP177" s="57">
        <f t="shared" si="675"/>
        <v>0</v>
      </c>
      <c r="BQ177" s="58">
        <v>0</v>
      </c>
      <c r="BR177" s="13">
        <v>0</v>
      </c>
      <c r="BS177" s="57">
        <f t="shared" si="676"/>
        <v>0</v>
      </c>
      <c r="BT177" s="58">
        <v>0</v>
      </c>
      <c r="BU177" s="13">
        <v>0</v>
      </c>
      <c r="BV177" s="57">
        <f t="shared" si="677"/>
        <v>0</v>
      </c>
      <c r="BW177" s="58">
        <v>0</v>
      </c>
      <c r="BX177" s="13">
        <v>0</v>
      </c>
      <c r="BY177" s="57">
        <f t="shared" si="678"/>
        <v>0</v>
      </c>
      <c r="BZ177" s="58">
        <v>0</v>
      </c>
      <c r="CA177" s="13">
        <v>0</v>
      </c>
      <c r="CB177" s="57">
        <f t="shared" si="679"/>
        <v>0</v>
      </c>
      <c r="CC177" s="58">
        <v>0</v>
      </c>
      <c r="CD177" s="13">
        <v>0</v>
      </c>
      <c r="CE177" s="57">
        <f t="shared" si="680"/>
        <v>0</v>
      </c>
      <c r="CF177" s="58">
        <v>0</v>
      </c>
      <c r="CG177" s="13">
        <v>0</v>
      </c>
      <c r="CH177" s="57">
        <f t="shared" si="681"/>
        <v>0</v>
      </c>
      <c r="CI177" s="58">
        <v>0</v>
      </c>
      <c r="CJ177" s="13">
        <v>0</v>
      </c>
      <c r="CK177" s="57">
        <f t="shared" si="682"/>
        <v>0</v>
      </c>
      <c r="CL177" s="58">
        <v>0</v>
      </c>
      <c r="CM177" s="13">
        <v>0</v>
      </c>
      <c r="CN177" s="57">
        <f t="shared" si="683"/>
        <v>0</v>
      </c>
      <c r="CO177" s="58">
        <v>0</v>
      </c>
      <c r="CP177" s="13">
        <v>0</v>
      </c>
      <c r="CQ177" s="57">
        <f t="shared" si="684"/>
        <v>0</v>
      </c>
      <c r="CR177" s="58">
        <v>0</v>
      </c>
      <c r="CS177" s="13">
        <v>0</v>
      </c>
      <c r="CT177" s="57">
        <f t="shared" si="685"/>
        <v>0</v>
      </c>
      <c r="CU177" s="58"/>
      <c r="CV177" s="13"/>
      <c r="CW177" s="57"/>
      <c r="CX177" s="58">
        <v>0</v>
      </c>
      <c r="CY177" s="13">
        <v>0</v>
      </c>
      <c r="CZ177" s="57">
        <f t="shared" si="686"/>
        <v>0</v>
      </c>
      <c r="DA177" s="58">
        <v>0</v>
      </c>
      <c r="DB177" s="13">
        <v>0</v>
      </c>
      <c r="DC177" s="57">
        <f t="shared" si="687"/>
        <v>0</v>
      </c>
      <c r="DD177" s="58">
        <v>0</v>
      </c>
      <c r="DE177" s="13">
        <v>0</v>
      </c>
      <c r="DF177" s="57">
        <f t="shared" si="688"/>
        <v>0</v>
      </c>
      <c r="DG177" s="58">
        <v>0</v>
      </c>
      <c r="DH177" s="13">
        <v>0</v>
      </c>
      <c r="DI177" s="57">
        <f t="shared" si="689"/>
        <v>0</v>
      </c>
      <c r="DJ177" s="58">
        <v>0</v>
      </c>
      <c r="DK177" s="13">
        <v>0</v>
      </c>
      <c r="DL177" s="57">
        <f t="shared" si="690"/>
        <v>0</v>
      </c>
      <c r="DM177" s="58">
        <v>0</v>
      </c>
      <c r="DN177" s="13">
        <v>0</v>
      </c>
      <c r="DO177" s="57">
        <f t="shared" si="691"/>
        <v>0</v>
      </c>
      <c r="DP177" s="58">
        <v>0</v>
      </c>
      <c r="DQ177" s="13">
        <v>0</v>
      </c>
      <c r="DR177" s="57">
        <f t="shared" si="692"/>
        <v>0</v>
      </c>
      <c r="DS177" s="107">
        <v>27.445</v>
      </c>
      <c r="DT177" s="108">
        <v>1117.0260000000001</v>
      </c>
      <c r="DU177" s="57">
        <f t="shared" si="693"/>
        <v>40700.528329386048</v>
      </c>
      <c r="DV177" s="58">
        <v>0</v>
      </c>
      <c r="DW177" s="13">
        <v>0</v>
      </c>
      <c r="DX177" s="57">
        <f t="shared" si="694"/>
        <v>0</v>
      </c>
      <c r="DY177" s="58">
        <v>0</v>
      </c>
      <c r="DZ177" s="13">
        <v>0</v>
      </c>
      <c r="EA177" s="57">
        <f t="shared" si="695"/>
        <v>0</v>
      </c>
      <c r="EB177" s="58">
        <v>0</v>
      </c>
      <c r="EC177" s="13">
        <v>0</v>
      </c>
      <c r="ED177" s="57">
        <f t="shared" si="696"/>
        <v>0</v>
      </c>
      <c r="EE177" s="58">
        <v>0</v>
      </c>
      <c r="EF177" s="13">
        <v>0</v>
      </c>
      <c r="EG177" s="57">
        <f t="shared" si="697"/>
        <v>0</v>
      </c>
      <c r="EH177" s="11">
        <f t="shared" si="699"/>
        <v>155.42250000000001</v>
      </c>
      <c r="EI177" s="17">
        <f t="shared" si="700"/>
        <v>4171.1610000000001</v>
      </c>
    </row>
    <row r="178" spans="1:139" x14ac:dyDescent="0.3">
      <c r="A178" s="72">
        <v>2022</v>
      </c>
      <c r="B178" s="73" t="s">
        <v>8</v>
      </c>
      <c r="C178" s="107">
        <v>205.2</v>
      </c>
      <c r="D178" s="108">
        <v>8455.0290000000005</v>
      </c>
      <c r="E178" s="57">
        <f>IF(C178=0,0,D178/C178*1000)</f>
        <v>41203.845029239776</v>
      </c>
      <c r="F178" s="58">
        <v>0</v>
      </c>
      <c r="G178" s="13">
        <v>0</v>
      </c>
      <c r="H178" s="57">
        <f t="shared" si="655"/>
        <v>0</v>
      </c>
      <c r="I178" s="58">
        <v>0</v>
      </c>
      <c r="J178" s="13">
        <v>0</v>
      </c>
      <c r="K178" s="57">
        <f t="shared" si="656"/>
        <v>0</v>
      </c>
      <c r="L178" s="58">
        <v>0</v>
      </c>
      <c r="M178" s="13">
        <v>0</v>
      </c>
      <c r="N178" s="57">
        <f t="shared" si="657"/>
        <v>0</v>
      </c>
      <c r="O178" s="107">
        <v>76.945999999999998</v>
      </c>
      <c r="P178" s="108">
        <v>1981.6379999999999</v>
      </c>
      <c r="Q178" s="57">
        <f t="shared" si="658"/>
        <v>25753.619421412419</v>
      </c>
      <c r="R178" s="107">
        <v>18.1812</v>
      </c>
      <c r="S178" s="108">
        <v>951.72299999999996</v>
      </c>
      <c r="T178" s="57">
        <f t="shared" si="659"/>
        <v>52346.5447825226</v>
      </c>
      <c r="U178" s="58">
        <v>0</v>
      </c>
      <c r="V178" s="13">
        <v>0</v>
      </c>
      <c r="W178" s="57">
        <f t="shared" si="660"/>
        <v>0</v>
      </c>
      <c r="X178" s="58">
        <v>0</v>
      </c>
      <c r="Y178" s="13">
        <v>0</v>
      </c>
      <c r="Z178" s="57">
        <f t="shared" si="661"/>
        <v>0</v>
      </c>
      <c r="AA178" s="58">
        <v>0</v>
      </c>
      <c r="AB178" s="13">
        <v>0</v>
      </c>
      <c r="AC178" s="57">
        <f t="shared" si="662"/>
        <v>0</v>
      </c>
      <c r="AD178" s="58">
        <v>0</v>
      </c>
      <c r="AE178" s="13">
        <v>0</v>
      </c>
      <c r="AF178" s="57">
        <f t="shared" si="663"/>
        <v>0</v>
      </c>
      <c r="AG178" s="58">
        <v>0</v>
      </c>
      <c r="AH178" s="13">
        <v>0</v>
      </c>
      <c r="AI178" s="57">
        <f t="shared" si="664"/>
        <v>0</v>
      </c>
      <c r="AJ178" s="107">
        <v>6.19</v>
      </c>
      <c r="AK178" s="108">
        <v>9.1080000000000005</v>
      </c>
      <c r="AL178" s="57">
        <f t="shared" si="665"/>
        <v>1471.40549273021</v>
      </c>
      <c r="AM178" s="58">
        <v>0</v>
      </c>
      <c r="AN178" s="13">
        <v>0</v>
      </c>
      <c r="AO178" s="57">
        <f t="shared" si="666"/>
        <v>0</v>
      </c>
      <c r="AP178" s="58">
        <v>0</v>
      </c>
      <c r="AQ178" s="13">
        <v>0</v>
      </c>
      <c r="AR178" s="57">
        <f t="shared" si="667"/>
        <v>0</v>
      </c>
      <c r="AS178" s="107">
        <v>0.53</v>
      </c>
      <c r="AT178" s="108">
        <v>20.678000000000001</v>
      </c>
      <c r="AU178" s="57">
        <f t="shared" si="668"/>
        <v>39015.094339622643</v>
      </c>
      <c r="AV178" s="58">
        <v>0</v>
      </c>
      <c r="AW178" s="13">
        <v>0</v>
      </c>
      <c r="AX178" s="57">
        <f t="shared" si="669"/>
        <v>0</v>
      </c>
      <c r="AY178" s="58">
        <v>0</v>
      </c>
      <c r="AZ178" s="13">
        <v>0</v>
      </c>
      <c r="BA178" s="57">
        <f t="shared" si="670"/>
        <v>0</v>
      </c>
      <c r="BB178" s="58">
        <v>0</v>
      </c>
      <c r="BC178" s="13">
        <v>0</v>
      </c>
      <c r="BD178" s="57">
        <f t="shared" si="671"/>
        <v>0</v>
      </c>
      <c r="BE178" s="58">
        <v>0</v>
      </c>
      <c r="BF178" s="13">
        <v>0</v>
      </c>
      <c r="BG178" s="57">
        <f t="shared" si="672"/>
        <v>0</v>
      </c>
      <c r="BH178" s="58">
        <v>0</v>
      </c>
      <c r="BI178" s="13">
        <v>0</v>
      </c>
      <c r="BJ178" s="57">
        <f t="shared" si="673"/>
        <v>0</v>
      </c>
      <c r="BK178" s="58">
        <v>0</v>
      </c>
      <c r="BL178" s="13">
        <v>0</v>
      </c>
      <c r="BM178" s="57">
        <f t="shared" si="674"/>
        <v>0</v>
      </c>
      <c r="BN178" s="58">
        <v>0</v>
      </c>
      <c r="BO178" s="13">
        <v>0</v>
      </c>
      <c r="BP178" s="57">
        <f t="shared" si="675"/>
        <v>0</v>
      </c>
      <c r="BQ178" s="58">
        <v>0</v>
      </c>
      <c r="BR178" s="13">
        <v>0</v>
      </c>
      <c r="BS178" s="57">
        <f t="shared" si="676"/>
        <v>0</v>
      </c>
      <c r="BT178" s="58">
        <v>0</v>
      </c>
      <c r="BU178" s="13">
        <v>0</v>
      </c>
      <c r="BV178" s="57">
        <f t="shared" si="677"/>
        <v>0</v>
      </c>
      <c r="BW178" s="58">
        <v>0</v>
      </c>
      <c r="BX178" s="13">
        <v>0</v>
      </c>
      <c r="BY178" s="57">
        <f t="shared" si="678"/>
        <v>0</v>
      </c>
      <c r="BZ178" s="58">
        <v>0</v>
      </c>
      <c r="CA178" s="13">
        <v>0</v>
      </c>
      <c r="CB178" s="57">
        <f t="shared" si="679"/>
        <v>0</v>
      </c>
      <c r="CC178" s="58">
        <v>0</v>
      </c>
      <c r="CD178" s="13">
        <v>0</v>
      </c>
      <c r="CE178" s="57">
        <f t="shared" si="680"/>
        <v>0</v>
      </c>
      <c r="CF178" s="58">
        <v>0</v>
      </c>
      <c r="CG178" s="13">
        <v>0</v>
      </c>
      <c r="CH178" s="57">
        <f t="shared" si="681"/>
        <v>0</v>
      </c>
      <c r="CI178" s="58">
        <v>0</v>
      </c>
      <c r="CJ178" s="13">
        <v>0</v>
      </c>
      <c r="CK178" s="57">
        <f t="shared" si="682"/>
        <v>0</v>
      </c>
      <c r="CL178" s="58">
        <v>0</v>
      </c>
      <c r="CM178" s="13">
        <v>0</v>
      </c>
      <c r="CN178" s="57">
        <f t="shared" si="683"/>
        <v>0</v>
      </c>
      <c r="CO178" s="58">
        <v>0</v>
      </c>
      <c r="CP178" s="13">
        <v>0</v>
      </c>
      <c r="CQ178" s="57">
        <f t="shared" si="684"/>
        <v>0</v>
      </c>
      <c r="CR178" s="58">
        <v>0</v>
      </c>
      <c r="CS178" s="13">
        <v>0</v>
      </c>
      <c r="CT178" s="57">
        <f t="shared" si="685"/>
        <v>0</v>
      </c>
      <c r="CU178" s="58"/>
      <c r="CV178" s="13"/>
      <c r="CW178" s="57"/>
      <c r="CX178" s="58">
        <v>0</v>
      </c>
      <c r="CY178" s="13">
        <v>0</v>
      </c>
      <c r="CZ178" s="57">
        <f t="shared" si="686"/>
        <v>0</v>
      </c>
      <c r="DA178" s="58">
        <v>0</v>
      </c>
      <c r="DB178" s="13">
        <v>0</v>
      </c>
      <c r="DC178" s="57">
        <f t="shared" si="687"/>
        <v>0</v>
      </c>
      <c r="DD178" s="58">
        <v>0</v>
      </c>
      <c r="DE178" s="13">
        <v>0</v>
      </c>
      <c r="DF178" s="57">
        <f t="shared" si="688"/>
        <v>0</v>
      </c>
      <c r="DG178" s="58">
        <v>0</v>
      </c>
      <c r="DH178" s="13">
        <v>0</v>
      </c>
      <c r="DI178" s="57">
        <f t="shared" si="689"/>
        <v>0</v>
      </c>
      <c r="DJ178" s="58">
        <v>0</v>
      </c>
      <c r="DK178" s="13">
        <v>0</v>
      </c>
      <c r="DL178" s="57">
        <f t="shared" si="690"/>
        <v>0</v>
      </c>
      <c r="DM178" s="58">
        <v>0</v>
      </c>
      <c r="DN178" s="13">
        <v>0</v>
      </c>
      <c r="DO178" s="57">
        <f t="shared" si="691"/>
        <v>0</v>
      </c>
      <c r="DP178" s="58">
        <v>0</v>
      </c>
      <c r="DQ178" s="13">
        <v>0</v>
      </c>
      <c r="DR178" s="57">
        <f t="shared" si="692"/>
        <v>0</v>
      </c>
      <c r="DS178" s="107">
        <v>20</v>
      </c>
      <c r="DT178" s="108">
        <v>655.31299999999999</v>
      </c>
      <c r="DU178" s="57">
        <f t="shared" si="693"/>
        <v>32765.65</v>
      </c>
      <c r="DV178" s="58">
        <v>0</v>
      </c>
      <c r="DW178" s="13">
        <v>0</v>
      </c>
      <c r="DX178" s="57">
        <f t="shared" si="694"/>
        <v>0</v>
      </c>
      <c r="DY178" s="58">
        <v>0</v>
      </c>
      <c r="DZ178" s="13">
        <v>0</v>
      </c>
      <c r="EA178" s="57">
        <f t="shared" si="695"/>
        <v>0</v>
      </c>
      <c r="EB178" s="58">
        <v>0</v>
      </c>
      <c r="EC178" s="13">
        <v>0</v>
      </c>
      <c r="ED178" s="57">
        <f t="shared" si="696"/>
        <v>0</v>
      </c>
      <c r="EE178" s="58">
        <v>0</v>
      </c>
      <c r="EF178" s="13">
        <v>0</v>
      </c>
      <c r="EG178" s="57">
        <f t="shared" si="697"/>
        <v>0</v>
      </c>
      <c r="EH178" s="11">
        <f t="shared" si="699"/>
        <v>327.04719999999992</v>
      </c>
      <c r="EI178" s="17">
        <f t="shared" si="700"/>
        <v>12073.489000000001</v>
      </c>
    </row>
    <row r="179" spans="1:139" x14ac:dyDescent="0.3">
      <c r="A179" s="72">
        <v>2022</v>
      </c>
      <c r="B179" s="57" t="s">
        <v>9</v>
      </c>
      <c r="C179" s="107">
        <v>108.8</v>
      </c>
      <c r="D179" s="108">
        <v>2711.578</v>
      </c>
      <c r="E179" s="57">
        <f t="shared" ref="E179:E186" si="701">IF(C179=0,0,D179/C179*1000)</f>
        <v>24922.591911764706</v>
      </c>
      <c r="F179" s="107">
        <v>0.99999000000000005</v>
      </c>
      <c r="G179" s="108">
        <v>54.215000000000003</v>
      </c>
      <c r="H179" s="57">
        <f t="shared" si="655"/>
        <v>54215.54215542155</v>
      </c>
      <c r="I179" s="58">
        <v>0</v>
      </c>
      <c r="J179" s="13">
        <v>0</v>
      </c>
      <c r="K179" s="57">
        <f t="shared" si="656"/>
        <v>0</v>
      </c>
      <c r="L179" s="58">
        <v>0</v>
      </c>
      <c r="M179" s="13">
        <v>0</v>
      </c>
      <c r="N179" s="57">
        <f t="shared" si="657"/>
        <v>0</v>
      </c>
      <c r="O179" s="107">
        <v>76.945999999999998</v>
      </c>
      <c r="P179" s="108">
        <v>2012.152</v>
      </c>
      <c r="Q179" s="57">
        <f t="shared" si="658"/>
        <v>26150.183245392873</v>
      </c>
      <c r="R179" s="58">
        <v>0</v>
      </c>
      <c r="S179" s="13">
        <v>0</v>
      </c>
      <c r="T179" s="57">
        <f t="shared" si="659"/>
        <v>0</v>
      </c>
      <c r="U179" s="58">
        <v>0</v>
      </c>
      <c r="V179" s="13">
        <v>0</v>
      </c>
      <c r="W179" s="57">
        <f t="shared" si="660"/>
        <v>0</v>
      </c>
      <c r="X179" s="58">
        <v>0</v>
      </c>
      <c r="Y179" s="13">
        <v>0</v>
      </c>
      <c r="Z179" s="57">
        <f t="shared" si="661"/>
        <v>0</v>
      </c>
      <c r="AA179" s="58">
        <v>0</v>
      </c>
      <c r="AB179" s="13">
        <v>0</v>
      </c>
      <c r="AC179" s="57">
        <f t="shared" si="662"/>
        <v>0</v>
      </c>
      <c r="AD179" s="58">
        <v>0</v>
      </c>
      <c r="AE179" s="13">
        <v>0</v>
      </c>
      <c r="AF179" s="57">
        <f t="shared" si="663"/>
        <v>0</v>
      </c>
      <c r="AG179" s="58">
        <v>0</v>
      </c>
      <c r="AH179" s="13">
        <v>0</v>
      </c>
      <c r="AI179" s="57">
        <f t="shared" si="664"/>
        <v>0</v>
      </c>
      <c r="AJ179" s="107">
        <v>9.9329999999999998</v>
      </c>
      <c r="AK179" s="108">
        <v>16.253</v>
      </c>
      <c r="AL179" s="57">
        <f t="shared" si="665"/>
        <v>1636.2629618443571</v>
      </c>
      <c r="AM179" s="58">
        <v>0</v>
      </c>
      <c r="AN179" s="13">
        <v>0</v>
      </c>
      <c r="AO179" s="57">
        <f t="shared" si="666"/>
        <v>0</v>
      </c>
      <c r="AP179" s="58">
        <v>0</v>
      </c>
      <c r="AQ179" s="13">
        <v>0</v>
      </c>
      <c r="AR179" s="57">
        <f t="shared" si="667"/>
        <v>0</v>
      </c>
      <c r="AS179" s="107">
        <v>3.9671999999999996</v>
      </c>
      <c r="AT179" s="108">
        <v>268.40600000000001</v>
      </c>
      <c r="AU179" s="57">
        <f t="shared" si="668"/>
        <v>67656.281508368629</v>
      </c>
      <c r="AV179" s="58">
        <v>0</v>
      </c>
      <c r="AW179" s="13">
        <v>0</v>
      </c>
      <c r="AX179" s="57">
        <f t="shared" si="669"/>
        <v>0</v>
      </c>
      <c r="AY179" s="58">
        <v>0</v>
      </c>
      <c r="AZ179" s="13">
        <v>0</v>
      </c>
      <c r="BA179" s="57">
        <f t="shared" si="670"/>
        <v>0</v>
      </c>
      <c r="BB179" s="58">
        <v>0</v>
      </c>
      <c r="BC179" s="13">
        <v>0</v>
      </c>
      <c r="BD179" s="57">
        <f t="shared" si="671"/>
        <v>0</v>
      </c>
      <c r="BE179" s="58">
        <v>0</v>
      </c>
      <c r="BF179" s="13">
        <v>0</v>
      </c>
      <c r="BG179" s="57">
        <f t="shared" si="672"/>
        <v>0</v>
      </c>
      <c r="BH179" s="58">
        <v>0</v>
      </c>
      <c r="BI179" s="13">
        <v>0</v>
      </c>
      <c r="BJ179" s="57">
        <f t="shared" si="673"/>
        <v>0</v>
      </c>
      <c r="BK179" s="58">
        <v>0</v>
      </c>
      <c r="BL179" s="13">
        <v>0</v>
      </c>
      <c r="BM179" s="57">
        <f t="shared" si="674"/>
        <v>0</v>
      </c>
      <c r="BN179" s="58">
        <v>0</v>
      </c>
      <c r="BO179" s="13">
        <v>0</v>
      </c>
      <c r="BP179" s="57">
        <f t="shared" si="675"/>
        <v>0</v>
      </c>
      <c r="BQ179" s="58">
        <v>0</v>
      </c>
      <c r="BR179" s="13">
        <v>0</v>
      </c>
      <c r="BS179" s="57">
        <f t="shared" si="676"/>
        <v>0</v>
      </c>
      <c r="BT179" s="58">
        <v>0</v>
      </c>
      <c r="BU179" s="13">
        <v>0</v>
      </c>
      <c r="BV179" s="57">
        <f t="shared" si="677"/>
        <v>0</v>
      </c>
      <c r="BW179" s="58">
        <v>0</v>
      </c>
      <c r="BX179" s="13">
        <v>0</v>
      </c>
      <c r="BY179" s="57">
        <f t="shared" si="678"/>
        <v>0</v>
      </c>
      <c r="BZ179" s="58">
        <v>0</v>
      </c>
      <c r="CA179" s="13">
        <v>0</v>
      </c>
      <c r="CB179" s="57">
        <f t="shared" si="679"/>
        <v>0</v>
      </c>
      <c r="CC179" s="58">
        <v>0</v>
      </c>
      <c r="CD179" s="13">
        <v>0</v>
      </c>
      <c r="CE179" s="57">
        <f t="shared" si="680"/>
        <v>0</v>
      </c>
      <c r="CF179" s="58">
        <v>0</v>
      </c>
      <c r="CG179" s="13">
        <v>0</v>
      </c>
      <c r="CH179" s="57">
        <f t="shared" si="681"/>
        <v>0</v>
      </c>
      <c r="CI179" s="58">
        <v>0</v>
      </c>
      <c r="CJ179" s="13">
        <v>0</v>
      </c>
      <c r="CK179" s="57">
        <f t="shared" si="682"/>
        <v>0</v>
      </c>
      <c r="CL179" s="58">
        <v>0</v>
      </c>
      <c r="CM179" s="13">
        <v>0</v>
      </c>
      <c r="CN179" s="57">
        <f t="shared" si="683"/>
        <v>0</v>
      </c>
      <c r="CO179" s="58">
        <v>0</v>
      </c>
      <c r="CP179" s="13">
        <v>0</v>
      </c>
      <c r="CQ179" s="57">
        <f t="shared" si="684"/>
        <v>0</v>
      </c>
      <c r="CR179" s="58">
        <v>0</v>
      </c>
      <c r="CS179" s="13">
        <v>0</v>
      </c>
      <c r="CT179" s="57">
        <f t="shared" si="685"/>
        <v>0</v>
      </c>
      <c r="CU179" s="58"/>
      <c r="CV179" s="13"/>
      <c r="CW179" s="57"/>
      <c r="CX179" s="58">
        <v>0</v>
      </c>
      <c r="CY179" s="13">
        <v>0</v>
      </c>
      <c r="CZ179" s="57">
        <f t="shared" si="686"/>
        <v>0</v>
      </c>
      <c r="DA179" s="58">
        <v>0</v>
      </c>
      <c r="DB179" s="13">
        <v>0</v>
      </c>
      <c r="DC179" s="57">
        <f t="shared" si="687"/>
        <v>0</v>
      </c>
      <c r="DD179" s="58">
        <v>0</v>
      </c>
      <c r="DE179" s="13">
        <v>0</v>
      </c>
      <c r="DF179" s="57">
        <f t="shared" si="688"/>
        <v>0</v>
      </c>
      <c r="DG179" s="58">
        <v>0</v>
      </c>
      <c r="DH179" s="13">
        <v>0</v>
      </c>
      <c r="DI179" s="57">
        <f t="shared" si="689"/>
        <v>0</v>
      </c>
      <c r="DJ179" s="58">
        <v>0</v>
      </c>
      <c r="DK179" s="13">
        <v>0</v>
      </c>
      <c r="DL179" s="57">
        <f t="shared" si="690"/>
        <v>0</v>
      </c>
      <c r="DM179" s="58">
        <v>0</v>
      </c>
      <c r="DN179" s="13">
        <v>0</v>
      </c>
      <c r="DO179" s="57">
        <f t="shared" si="691"/>
        <v>0</v>
      </c>
      <c r="DP179" s="58">
        <v>0</v>
      </c>
      <c r="DQ179" s="13">
        <v>0</v>
      </c>
      <c r="DR179" s="57">
        <f t="shared" si="692"/>
        <v>0</v>
      </c>
      <c r="DS179" s="107">
        <v>42.02</v>
      </c>
      <c r="DT179" s="108">
        <v>1907.0260000000001</v>
      </c>
      <c r="DU179" s="57">
        <f t="shared" si="693"/>
        <v>45383.769633507851</v>
      </c>
      <c r="DV179" s="58">
        <v>0</v>
      </c>
      <c r="DW179" s="13">
        <v>0</v>
      </c>
      <c r="DX179" s="57">
        <f t="shared" si="694"/>
        <v>0</v>
      </c>
      <c r="DY179" s="58">
        <v>0</v>
      </c>
      <c r="DZ179" s="13">
        <v>0</v>
      </c>
      <c r="EA179" s="57">
        <f t="shared" si="695"/>
        <v>0</v>
      </c>
      <c r="EB179" s="58">
        <v>0</v>
      </c>
      <c r="EC179" s="13">
        <v>0</v>
      </c>
      <c r="ED179" s="57">
        <f t="shared" si="696"/>
        <v>0</v>
      </c>
      <c r="EE179" s="58">
        <v>0</v>
      </c>
      <c r="EF179" s="13">
        <v>0</v>
      </c>
      <c r="EG179" s="57">
        <f t="shared" si="697"/>
        <v>0</v>
      </c>
      <c r="EH179" s="11">
        <f t="shared" si="699"/>
        <v>242.66619</v>
      </c>
      <c r="EI179" s="17">
        <f t="shared" si="700"/>
        <v>6969.6299999999992</v>
      </c>
    </row>
    <row r="180" spans="1:139" x14ac:dyDescent="0.3">
      <c r="A180" s="72">
        <v>2022</v>
      </c>
      <c r="B180" s="73" t="s">
        <v>10</v>
      </c>
      <c r="C180" s="107">
        <v>21.6</v>
      </c>
      <c r="D180" s="108">
        <v>550.86900000000003</v>
      </c>
      <c r="E180" s="57">
        <f t="shared" si="701"/>
        <v>25503.194444444442</v>
      </c>
      <c r="F180" s="58">
        <v>0</v>
      </c>
      <c r="G180" s="13">
        <v>0</v>
      </c>
      <c r="H180" s="57">
        <f t="shared" si="655"/>
        <v>0</v>
      </c>
      <c r="I180" s="58">
        <v>0</v>
      </c>
      <c r="J180" s="13">
        <v>0</v>
      </c>
      <c r="K180" s="57">
        <f t="shared" si="656"/>
        <v>0</v>
      </c>
      <c r="L180" s="58">
        <v>0</v>
      </c>
      <c r="M180" s="13">
        <v>0</v>
      </c>
      <c r="N180" s="57">
        <f t="shared" si="657"/>
        <v>0</v>
      </c>
      <c r="O180" s="107">
        <v>25</v>
      </c>
      <c r="P180" s="108">
        <v>682.85900000000004</v>
      </c>
      <c r="Q180" s="57">
        <f t="shared" si="658"/>
        <v>27314.36</v>
      </c>
      <c r="R180" s="107">
        <v>1</v>
      </c>
      <c r="S180" s="108">
        <v>2.0339999999999998</v>
      </c>
      <c r="T180" s="57">
        <f t="shared" si="659"/>
        <v>2033.9999999999998</v>
      </c>
      <c r="U180" s="58">
        <v>0</v>
      </c>
      <c r="V180" s="13">
        <v>0</v>
      </c>
      <c r="W180" s="57">
        <f t="shared" si="660"/>
        <v>0</v>
      </c>
      <c r="X180" s="58">
        <v>0</v>
      </c>
      <c r="Y180" s="13">
        <v>0</v>
      </c>
      <c r="Z180" s="57">
        <f t="shared" si="661"/>
        <v>0</v>
      </c>
      <c r="AA180" s="58">
        <v>0</v>
      </c>
      <c r="AB180" s="13">
        <v>0</v>
      </c>
      <c r="AC180" s="57">
        <f t="shared" si="662"/>
        <v>0</v>
      </c>
      <c r="AD180" s="58">
        <v>0</v>
      </c>
      <c r="AE180" s="13">
        <v>0</v>
      </c>
      <c r="AF180" s="57">
        <f t="shared" si="663"/>
        <v>0</v>
      </c>
      <c r="AG180" s="107">
        <v>0.1177</v>
      </c>
      <c r="AH180" s="108">
        <v>18.263000000000002</v>
      </c>
      <c r="AI180" s="57">
        <f t="shared" si="664"/>
        <v>155165.67544604931</v>
      </c>
      <c r="AJ180" s="107">
        <v>10.851000000000001</v>
      </c>
      <c r="AK180" s="108">
        <v>18.398</v>
      </c>
      <c r="AL180" s="57">
        <f t="shared" si="665"/>
        <v>1695.5119343839276</v>
      </c>
      <c r="AM180" s="58">
        <v>0</v>
      </c>
      <c r="AN180" s="13">
        <v>0</v>
      </c>
      <c r="AO180" s="57">
        <f t="shared" si="666"/>
        <v>0</v>
      </c>
      <c r="AP180" s="58">
        <v>0</v>
      </c>
      <c r="AQ180" s="13">
        <v>0</v>
      </c>
      <c r="AR180" s="57">
        <f t="shared" si="667"/>
        <v>0</v>
      </c>
      <c r="AS180" s="107">
        <v>0.85899999999999999</v>
      </c>
      <c r="AT180" s="108">
        <v>22.373999999999999</v>
      </c>
      <c r="AU180" s="57">
        <f t="shared" si="668"/>
        <v>26046.565774155995</v>
      </c>
      <c r="AV180" s="58">
        <v>0</v>
      </c>
      <c r="AW180" s="13">
        <v>0</v>
      </c>
      <c r="AX180" s="57">
        <f t="shared" si="669"/>
        <v>0</v>
      </c>
      <c r="AY180" s="58">
        <v>0</v>
      </c>
      <c r="AZ180" s="13">
        <v>0</v>
      </c>
      <c r="BA180" s="57">
        <f t="shared" si="670"/>
        <v>0</v>
      </c>
      <c r="BB180" s="58">
        <v>0</v>
      </c>
      <c r="BC180" s="13">
        <v>0</v>
      </c>
      <c r="BD180" s="57">
        <f t="shared" si="671"/>
        <v>0</v>
      </c>
      <c r="BE180" s="58">
        <v>0</v>
      </c>
      <c r="BF180" s="13">
        <v>0</v>
      </c>
      <c r="BG180" s="57">
        <f t="shared" si="672"/>
        <v>0</v>
      </c>
      <c r="BH180" s="107">
        <v>0</v>
      </c>
      <c r="BI180" s="108">
        <v>0</v>
      </c>
      <c r="BJ180" s="57">
        <f t="shared" si="673"/>
        <v>0</v>
      </c>
      <c r="BK180" s="107">
        <v>0.38700000000000001</v>
      </c>
      <c r="BL180" s="108">
        <v>103.52200000000001</v>
      </c>
      <c r="BM180" s="57">
        <f t="shared" si="674"/>
        <v>267498.70801033592</v>
      </c>
      <c r="BN180" s="58">
        <v>0</v>
      </c>
      <c r="BO180" s="13">
        <v>0</v>
      </c>
      <c r="BP180" s="57">
        <f t="shared" si="675"/>
        <v>0</v>
      </c>
      <c r="BQ180" s="58">
        <v>0</v>
      </c>
      <c r="BR180" s="13">
        <v>0</v>
      </c>
      <c r="BS180" s="57">
        <f t="shared" si="676"/>
        <v>0</v>
      </c>
      <c r="BT180" s="58">
        <v>0</v>
      </c>
      <c r="BU180" s="13">
        <v>0</v>
      </c>
      <c r="BV180" s="57">
        <f t="shared" si="677"/>
        <v>0</v>
      </c>
      <c r="BW180" s="58">
        <v>0</v>
      </c>
      <c r="BX180" s="13">
        <v>0</v>
      </c>
      <c r="BY180" s="57">
        <f t="shared" si="678"/>
        <v>0</v>
      </c>
      <c r="BZ180" s="58">
        <v>0</v>
      </c>
      <c r="CA180" s="13">
        <v>0</v>
      </c>
      <c r="CB180" s="57">
        <f t="shared" si="679"/>
        <v>0</v>
      </c>
      <c r="CC180" s="58">
        <v>0</v>
      </c>
      <c r="CD180" s="13">
        <v>0</v>
      </c>
      <c r="CE180" s="57">
        <f t="shared" si="680"/>
        <v>0</v>
      </c>
      <c r="CF180" s="58">
        <v>0</v>
      </c>
      <c r="CG180" s="13">
        <v>0</v>
      </c>
      <c r="CH180" s="57">
        <f t="shared" si="681"/>
        <v>0</v>
      </c>
      <c r="CI180" s="58">
        <v>0</v>
      </c>
      <c r="CJ180" s="13">
        <v>0</v>
      </c>
      <c r="CK180" s="57">
        <f t="shared" si="682"/>
        <v>0</v>
      </c>
      <c r="CL180" s="58">
        <v>0</v>
      </c>
      <c r="CM180" s="13">
        <v>0</v>
      </c>
      <c r="CN180" s="57">
        <f t="shared" si="683"/>
        <v>0</v>
      </c>
      <c r="CO180" s="58">
        <v>0</v>
      </c>
      <c r="CP180" s="13">
        <v>0</v>
      </c>
      <c r="CQ180" s="57">
        <f t="shared" si="684"/>
        <v>0</v>
      </c>
      <c r="CR180" s="58">
        <v>0</v>
      </c>
      <c r="CS180" s="13">
        <v>0</v>
      </c>
      <c r="CT180" s="57">
        <f t="shared" si="685"/>
        <v>0</v>
      </c>
      <c r="CU180" s="58"/>
      <c r="CV180" s="13"/>
      <c r="CW180" s="57"/>
      <c r="CX180" s="58">
        <v>0</v>
      </c>
      <c r="CY180" s="13">
        <v>0</v>
      </c>
      <c r="CZ180" s="57">
        <f t="shared" si="686"/>
        <v>0</v>
      </c>
      <c r="DA180" s="58">
        <v>0</v>
      </c>
      <c r="DB180" s="13">
        <v>0</v>
      </c>
      <c r="DC180" s="57">
        <f t="shared" si="687"/>
        <v>0</v>
      </c>
      <c r="DD180" s="58">
        <v>0</v>
      </c>
      <c r="DE180" s="13">
        <v>0</v>
      </c>
      <c r="DF180" s="57">
        <f t="shared" si="688"/>
        <v>0</v>
      </c>
      <c r="DG180" s="58">
        <v>0</v>
      </c>
      <c r="DH180" s="13">
        <v>0</v>
      </c>
      <c r="DI180" s="57">
        <f t="shared" si="689"/>
        <v>0</v>
      </c>
      <c r="DJ180" s="58">
        <v>0</v>
      </c>
      <c r="DK180" s="13">
        <v>0</v>
      </c>
      <c r="DL180" s="57">
        <f t="shared" si="690"/>
        <v>0</v>
      </c>
      <c r="DM180" s="58">
        <v>0</v>
      </c>
      <c r="DN180" s="13">
        <v>0</v>
      </c>
      <c r="DO180" s="57">
        <f t="shared" si="691"/>
        <v>0</v>
      </c>
      <c r="DP180" s="58">
        <v>0</v>
      </c>
      <c r="DQ180" s="13">
        <v>0</v>
      </c>
      <c r="DR180" s="57">
        <f t="shared" si="692"/>
        <v>0</v>
      </c>
      <c r="DS180" s="107">
        <v>20.136900000000001</v>
      </c>
      <c r="DT180" s="108">
        <v>1242.068</v>
      </c>
      <c r="DU180" s="57">
        <f t="shared" si="693"/>
        <v>61681.1922391232</v>
      </c>
      <c r="DV180" s="58">
        <v>0</v>
      </c>
      <c r="DW180" s="13">
        <v>0</v>
      </c>
      <c r="DX180" s="57">
        <f t="shared" si="694"/>
        <v>0</v>
      </c>
      <c r="DY180" s="58">
        <v>0</v>
      </c>
      <c r="DZ180" s="13">
        <v>0</v>
      </c>
      <c r="EA180" s="57">
        <f t="shared" si="695"/>
        <v>0</v>
      </c>
      <c r="EB180" s="58">
        <v>0</v>
      </c>
      <c r="EC180" s="13">
        <v>0</v>
      </c>
      <c r="ED180" s="57">
        <f t="shared" si="696"/>
        <v>0</v>
      </c>
      <c r="EE180" s="58">
        <v>0</v>
      </c>
      <c r="EF180" s="13">
        <v>0</v>
      </c>
      <c r="EG180" s="57">
        <f t="shared" si="697"/>
        <v>0</v>
      </c>
      <c r="EH180" s="11">
        <f t="shared" si="699"/>
        <v>79.951599999999999</v>
      </c>
      <c r="EI180" s="17">
        <f t="shared" si="700"/>
        <v>2640.3869999999997</v>
      </c>
    </row>
    <row r="181" spans="1:139" x14ac:dyDescent="0.3">
      <c r="A181" s="72">
        <v>2022</v>
      </c>
      <c r="B181" s="73" t="s">
        <v>11</v>
      </c>
      <c r="C181" s="107">
        <v>108</v>
      </c>
      <c r="D181" s="108">
        <v>2797</v>
      </c>
      <c r="E181" s="57">
        <f t="shared" si="701"/>
        <v>25898.14814814815</v>
      </c>
      <c r="F181" s="58">
        <v>0</v>
      </c>
      <c r="G181" s="13">
        <v>0</v>
      </c>
      <c r="H181" s="57">
        <f t="shared" si="655"/>
        <v>0</v>
      </c>
      <c r="I181" s="58">
        <v>0</v>
      </c>
      <c r="J181" s="13">
        <v>0</v>
      </c>
      <c r="K181" s="57">
        <f t="shared" si="656"/>
        <v>0</v>
      </c>
      <c r="L181" s="58">
        <v>0</v>
      </c>
      <c r="M181" s="13">
        <v>0</v>
      </c>
      <c r="N181" s="57">
        <f t="shared" si="657"/>
        <v>0</v>
      </c>
      <c r="O181" s="107">
        <v>51.945999999999998</v>
      </c>
      <c r="P181" s="108">
        <v>1459.5820000000001</v>
      </c>
      <c r="Q181" s="57">
        <f t="shared" si="658"/>
        <v>28098.063373503253</v>
      </c>
      <c r="R181" s="107">
        <v>5.5286</v>
      </c>
      <c r="S181" s="108">
        <v>445.548</v>
      </c>
      <c r="T181" s="57">
        <f t="shared" si="659"/>
        <v>80589.661035343481</v>
      </c>
      <c r="U181" s="58">
        <v>0</v>
      </c>
      <c r="V181" s="13">
        <v>0</v>
      </c>
      <c r="W181" s="57">
        <f t="shared" si="660"/>
        <v>0</v>
      </c>
      <c r="X181" s="58">
        <v>0</v>
      </c>
      <c r="Y181" s="13">
        <v>0</v>
      </c>
      <c r="Z181" s="57">
        <f t="shared" si="661"/>
        <v>0</v>
      </c>
      <c r="AA181" s="58">
        <v>0</v>
      </c>
      <c r="AB181" s="13">
        <v>0</v>
      </c>
      <c r="AC181" s="57">
        <f t="shared" si="662"/>
        <v>0</v>
      </c>
      <c r="AD181" s="58">
        <v>0</v>
      </c>
      <c r="AE181" s="13">
        <v>0</v>
      </c>
      <c r="AF181" s="57">
        <f t="shared" si="663"/>
        <v>0</v>
      </c>
      <c r="AG181" s="58">
        <v>0</v>
      </c>
      <c r="AH181" s="13">
        <v>0</v>
      </c>
      <c r="AI181" s="57">
        <f t="shared" si="664"/>
        <v>0</v>
      </c>
      <c r="AJ181" s="107">
        <v>13.776999999999999</v>
      </c>
      <c r="AK181" s="108">
        <v>25.315000000000001</v>
      </c>
      <c r="AL181" s="57">
        <f t="shared" si="665"/>
        <v>1837.4827611236119</v>
      </c>
      <c r="AM181" s="58">
        <v>0</v>
      </c>
      <c r="AN181" s="13">
        <v>0</v>
      </c>
      <c r="AO181" s="57">
        <f t="shared" si="666"/>
        <v>0</v>
      </c>
      <c r="AP181" s="58">
        <v>0</v>
      </c>
      <c r="AQ181" s="13">
        <v>0</v>
      </c>
      <c r="AR181" s="57">
        <f t="shared" si="667"/>
        <v>0</v>
      </c>
      <c r="AS181" s="107">
        <v>0.10199999999999999</v>
      </c>
      <c r="AT181" s="108">
        <v>1.1259999999999999</v>
      </c>
      <c r="AU181" s="57">
        <f t="shared" si="668"/>
        <v>11039.215686274511</v>
      </c>
      <c r="AV181" s="58">
        <v>0</v>
      </c>
      <c r="AW181" s="13">
        <v>0</v>
      </c>
      <c r="AX181" s="57">
        <f t="shared" si="669"/>
        <v>0</v>
      </c>
      <c r="AY181" s="58">
        <v>0</v>
      </c>
      <c r="AZ181" s="13">
        <v>0</v>
      </c>
      <c r="BA181" s="57">
        <f t="shared" si="670"/>
        <v>0</v>
      </c>
      <c r="BB181" s="58">
        <v>0</v>
      </c>
      <c r="BC181" s="13">
        <v>0</v>
      </c>
      <c r="BD181" s="57">
        <f t="shared" si="671"/>
        <v>0</v>
      </c>
      <c r="BE181" s="58">
        <v>0</v>
      </c>
      <c r="BF181" s="13">
        <v>0</v>
      </c>
      <c r="BG181" s="57">
        <f t="shared" si="672"/>
        <v>0</v>
      </c>
      <c r="BH181" s="58">
        <v>0</v>
      </c>
      <c r="BI181" s="13">
        <v>0</v>
      </c>
      <c r="BJ181" s="57">
        <f t="shared" si="673"/>
        <v>0</v>
      </c>
      <c r="BK181" s="58">
        <v>0</v>
      </c>
      <c r="BL181" s="13">
        <v>0</v>
      </c>
      <c r="BM181" s="57">
        <f t="shared" si="674"/>
        <v>0</v>
      </c>
      <c r="BN181" s="58">
        <v>0</v>
      </c>
      <c r="BO181" s="13">
        <v>0</v>
      </c>
      <c r="BP181" s="57">
        <f t="shared" si="675"/>
        <v>0</v>
      </c>
      <c r="BQ181" s="58">
        <v>0</v>
      </c>
      <c r="BR181" s="13">
        <v>0</v>
      </c>
      <c r="BS181" s="57">
        <f t="shared" si="676"/>
        <v>0</v>
      </c>
      <c r="BT181" s="58">
        <v>0</v>
      </c>
      <c r="BU181" s="13">
        <v>0</v>
      </c>
      <c r="BV181" s="57">
        <f t="shared" si="677"/>
        <v>0</v>
      </c>
      <c r="BW181" s="58">
        <v>0</v>
      </c>
      <c r="BX181" s="13">
        <v>0</v>
      </c>
      <c r="BY181" s="57">
        <f t="shared" si="678"/>
        <v>0</v>
      </c>
      <c r="BZ181" s="58">
        <v>0</v>
      </c>
      <c r="CA181" s="13">
        <v>0</v>
      </c>
      <c r="CB181" s="57">
        <f t="shared" si="679"/>
        <v>0</v>
      </c>
      <c r="CC181" s="58">
        <v>0</v>
      </c>
      <c r="CD181" s="13">
        <v>0</v>
      </c>
      <c r="CE181" s="57">
        <f t="shared" si="680"/>
        <v>0</v>
      </c>
      <c r="CF181" s="58">
        <v>0</v>
      </c>
      <c r="CG181" s="13">
        <v>0</v>
      </c>
      <c r="CH181" s="57">
        <f t="shared" si="681"/>
        <v>0</v>
      </c>
      <c r="CI181" s="58">
        <v>0</v>
      </c>
      <c r="CJ181" s="13">
        <v>0</v>
      </c>
      <c r="CK181" s="57">
        <f t="shared" si="682"/>
        <v>0</v>
      </c>
      <c r="CL181" s="58">
        <v>0</v>
      </c>
      <c r="CM181" s="13">
        <v>0</v>
      </c>
      <c r="CN181" s="57">
        <f t="shared" si="683"/>
        <v>0</v>
      </c>
      <c r="CO181" s="58">
        <v>0</v>
      </c>
      <c r="CP181" s="13">
        <v>0</v>
      </c>
      <c r="CQ181" s="57">
        <f t="shared" si="684"/>
        <v>0</v>
      </c>
      <c r="CR181" s="58">
        <v>0</v>
      </c>
      <c r="CS181" s="13">
        <v>0</v>
      </c>
      <c r="CT181" s="57">
        <f t="shared" si="685"/>
        <v>0</v>
      </c>
      <c r="CU181" s="58"/>
      <c r="CV181" s="13"/>
      <c r="CW181" s="57"/>
      <c r="CX181" s="58">
        <v>0</v>
      </c>
      <c r="CY181" s="13">
        <v>0</v>
      </c>
      <c r="CZ181" s="57">
        <f t="shared" si="686"/>
        <v>0</v>
      </c>
      <c r="DA181" s="58">
        <v>0</v>
      </c>
      <c r="DB181" s="13">
        <v>0</v>
      </c>
      <c r="DC181" s="57">
        <f t="shared" si="687"/>
        <v>0</v>
      </c>
      <c r="DD181" s="58">
        <v>0</v>
      </c>
      <c r="DE181" s="13">
        <v>0</v>
      </c>
      <c r="DF181" s="57">
        <f t="shared" si="688"/>
        <v>0</v>
      </c>
      <c r="DG181" s="58">
        <v>0</v>
      </c>
      <c r="DH181" s="13">
        <v>0</v>
      </c>
      <c r="DI181" s="57">
        <f t="shared" si="689"/>
        <v>0</v>
      </c>
      <c r="DJ181" s="58">
        <v>0</v>
      </c>
      <c r="DK181" s="13">
        <v>0</v>
      </c>
      <c r="DL181" s="57">
        <f t="shared" si="690"/>
        <v>0</v>
      </c>
      <c r="DM181" s="58">
        <v>0</v>
      </c>
      <c r="DN181" s="13">
        <v>0</v>
      </c>
      <c r="DO181" s="57">
        <f t="shared" si="691"/>
        <v>0</v>
      </c>
      <c r="DP181" s="58">
        <v>0</v>
      </c>
      <c r="DQ181" s="13">
        <v>0</v>
      </c>
      <c r="DR181" s="57">
        <f t="shared" si="692"/>
        <v>0</v>
      </c>
      <c r="DS181" s="107">
        <v>16.899999999999999</v>
      </c>
      <c r="DT181" s="108">
        <v>1251.684</v>
      </c>
      <c r="DU181" s="57">
        <f t="shared" si="693"/>
        <v>74064.142011834323</v>
      </c>
      <c r="DV181" s="58">
        <v>0</v>
      </c>
      <c r="DW181" s="13">
        <v>0</v>
      </c>
      <c r="DX181" s="57">
        <f t="shared" si="694"/>
        <v>0</v>
      </c>
      <c r="DY181" s="58">
        <v>0</v>
      </c>
      <c r="DZ181" s="13">
        <v>0</v>
      </c>
      <c r="EA181" s="57">
        <f t="shared" si="695"/>
        <v>0</v>
      </c>
      <c r="EB181" s="58">
        <v>0</v>
      </c>
      <c r="EC181" s="13">
        <v>0</v>
      </c>
      <c r="ED181" s="57">
        <f t="shared" si="696"/>
        <v>0</v>
      </c>
      <c r="EE181" s="58">
        <v>0</v>
      </c>
      <c r="EF181" s="13">
        <v>0</v>
      </c>
      <c r="EG181" s="57">
        <f t="shared" si="697"/>
        <v>0</v>
      </c>
      <c r="EH181" s="11">
        <f t="shared" si="699"/>
        <v>196.25360000000001</v>
      </c>
      <c r="EI181" s="17">
        <f t="shared" si="700"/>
        <v>5980.2550000000001</v>
      </c>
    </row>
    <row r="182" spans="1:139" x14ac:dyDescent="0.3">
      <c r="A182" s="72">
        <v>2022</v>
      </c>
      <c r="B182" s="73" t="s">
        <v>12</v>
      </c>
      <c r="C182" s="107">
        <v>457.46</v>
      </c>
      <c r="D182" s="108">
        <v>11521.465</v>
      </c>
      <c r="E182" s="57">
        <f t="shared" si="701"/>
        <v>25185.732085865431</v>
      </c>
      <c r="F182" s="58">
        <v>0</v>
      </c>
      <c r="G182" s="13">
        <v>0</v>
      </c>
      <c r="H182" s="57">
        <f t="shared" si="655"/>
        <v>0</v>
      </c>
      <c r="I182" s="58">
        <v>0</v>
      </c>
      <c r="J182" s="13">
        <v>0</v>
      </c>
      <c r="K182" s="57">
        <f t="shared" si="656"/>
        <v>0</v>
      </c>
      <c r="L182" s="58">
        <v>0</v>
      </c>
      <c r="M182" s="13">
        <v>0</v>
      </c>
      <c r="N182" s="57">
        <f t="shared" si="657"/>
        <v>0</v>
      </c>
      <c r="O182" s="107">
        <v>51.945999999999998</v>
      </c>
      <c r="P182" s="108">
        <v>1485.49</v>
      </c>
      <c r="Q182" s="57">
        <f t="shared" si="658"/>
        <v>28596.812074076926</v>
      </c>
      <c r="R182" s="107">
        <v>10.761200000000001</v>
      </c>
      <c r="S182" s="108">
        <v>868.35900000000004</v>
      </c>
      <c r="T182" s="57">
        <f t="shared" si="659"/>
        <v>80693.51001747018</v>
      </c>
      <c r="U182" s="58">
        <v>0</v>
      </c>
      <c r="V182" s="13">
        <v>0</v>
      </c>
      <c r="W182" s="57">
        <f t="shared" si="660"/>
        <v>0</v>
      </c>
      <c r="X182" s="58">
        <v>0</v>
      </c>
      <c r="Y182" s="13">
        <v>0</v>
      </c>
      <c r="Z182" s="57">
        <f t="shared" si="661"/>
        <v>0</v>
      </c>
      <c r="AA182" s="58">
        <v>0</v>
      </c>
      <c r="AB182" s="13">
        <v>0</v>
      </c>
      <c r="AC182" s="57">
        <f t="shared" si="662"/>
        <v>0</v>
      </c>
      <c r="AD182" s="58">
        <v>0</v>
      </c>
      <c r="AE182" s="13">
        <v>0</v>
      </c>
      <c r="AF182" s="57">
        <f t="shared" si="663"/>
        <v>0</v>
      </c>
      <c r="AG182" s="58">
        <v>0</v>
      </c>
      <c r="AH182" s="13">
        <v>0</v>
      </c>
      <c r="AI182" s="57">
        <f t="shared" si="664"/>
        <v>0</v>
      </c>
      <c r="AJ182" s="107">
        <v>15.98489</v>
      </c>
      <c r="AK182" s="108">
        <v>48.167999999999999</v>
      </c>
      <c r="AL182" s="57">
        <f t="shared" si="665"/>
        <v>3013.3457283722314</v>
      </c>
      <c r="AM182" s="58">
        <v>0</v>
      </c>
      <c r="AN182" s="13">
        <v>0</v>
      </c>
      <c r="AO182" s="57">
        <f t="shared" si="666"/>
        <v>0</v>
      </c>
      <c r="AP182" s="58">
        <v>0</v>
      </c>
      <c r="AQ182" s="13">
        <v>0</v>
      </c>
      <c r="AR182" s="57">
        <f t="shared" si="667"/>
        <v>0</v>
      </c>
      <c r="AS182" s="107">
        <v>1.391</v>
      </c>
      <c r="AT182" s="108">
        <v>42.018999999999998</v>
      </c>
      <c r="AU182" s="57">
        <f t="shared" si="668"/>
        <v>30207.764198418401</v>
      </c>
      <c r="AV182" s="58">
        <v>0</v>
      </c>
      <c r="AW182" s="13">
        <v>0</v>
      </c>
      <c r="AX182" s="57">
        <f t="shared" si="669"/>
        <v>0</v>
      </c>
      <c r="AY182" s="58">
        <v>0</v>
      </c>
      <c r="AZ182" s="13">
        <v>0</v>
      </c>
      <c r="BA182" s="57">
        <f t="shared" si="670"/>
        <v>0</v>
      </c>
      <c r="BB182" s="58">
        <v>0</v>
      </c>
      <c r="BC182" s="13">
        <v>0</v>
      </c>
      <c r="BD182" s="57">
        <f t="shared" si="671"/>
        <v>0</v>
      </c>
      <c r="BE182" s="58">
        <v>0</v>
      </c>
      <c r="BF182" s="13">
        <v>0</v>
      </c>
      <c r="BG182" s="57">
        <f t="shared" si="672"/>
        <v>0</v>
      </c>
      <c r="BH182" s="58">
        <v>0</v>
      </c>
      <c r="BI182" s="13">
        <v>0</v>
      </c>
      <c r="BJ182" s="57">
        <f t="shared" si="673"/>
        <v>0</v>
      </c>
      <c r="BK182" s="58">
        <v>0</v>
      </c>
      <c r="BL182" s="13">
        <v>0</v>
      </c>
      <c r="BM182" s="57">
        <f t="shared" si="674"/>
        <v>0</v>
      </c>
      <c r="BN182" s="58">
        <v>0</v>
      </c>
      <c r="BO182" s="13">
        <v>0</v>
      </c>
      <c r="BP182" s="57">
        <f t="shared" si="675"/>
        <v>0</v>
      </c>
      <c r="BQ182" s="58">
        <v>0</v>
      </c>
      <c r="BR182" s="13">
        <v>0</v>
      </c>
      <c r="BS182" s="57">
        <f t="shared" si="676"/>
        <v>0</v>
      </c>
      <c r="BT182" s="58">
        <v>0</v>
      </c>
      <c r="BU182" s="13">
        <v>0</v>
      </c>
      <c r="BV182" s="57">
        <f t="shared" si="677"/>
        <v>0</v>
      </c>
      <c r="BW182" s="58">
        <v>0</v>
      </c>
      <c r="BX182" s="13">
        <v>0</v>
      </c>
      <c r="BY182" s="57">
        <f t="shared" si="678"/>
        <v>0</v>
      </c>
      <c r="BZ182" s="58">
        <v>0</v>
      </c>
      <c r="CA182" s="13">
        <v>0</v>
      </c>
      <c r="CB182" s="57">
        <f t="shared" si="679"/>
        <v>0</v>
      </c>
      <c r="CC182" s="58">
        <v>0</v>
      </c>
      <c r="CD182" s="13">
        <v>0</v>
      </c>
      <c r="CE182" s="57">
        <f t="shared" si="680"/>
        <v>0</v>
      </c>
      <c r="CF182" s="58">
        <v>0</v>
      </c>
      <c r="CG182" s="13">
        <v>0</v>
      </c>
      <c r="CH182" s="57">
        <f t="shared" si="681"/>
        <v>0</v>
      </c>
      <c r="CI182" s="58">
        <v>0</v>
      </c>
      <c r="CJ182" s="13">
        <v>0</v>
      </c>
      <c r="CK182" s="57">
        <f t="shared" si="682"/>
        <v>0</v>
      </c>
      <c r="CL182" s="58">
        <v>0</v>
      </c>
      <c r="CM182" s="13">
        <v>0</v>
      </c>
      <c r="CN182" s="57">
        <f t="shared" si="683"/>
        <v>0</v>
      </c>
      <c r="CO182" s="58">
        <v>0</v>
      </c>
      <c r="CP182" s="13">
        <v>0</v>
      </c>
      <c r="CQ182" s="57">
        <f t="shared" si="684"/>
        <v>0</v>
      </c>
      <c r="CR182" s="58">
        <v>0</v>
      </c>
      <c r="CS182" s="13">
        <v>0</v>
      </c>
      <c r="CT182" s="57">
        <f t="shared" si="685"/>
        <v>0</v>
      </c>
      <c r="CU182" s="58"/>
      <c r="CV182" s="13"/>
      <c r="CW182" s="57"/>
      <c r="CX182" s="58">
        <v>0</v>
      </c>
      <c r="CY182" s="13">
        <v>0</v>
      </c>
      <c r="CZ182" s="57">
        <f t="shared" si="686"/>
        <v>0</v>
      </c>
      <c r="DA182" s="58">
        <v>0</v>
      </c>
      <c r="DB182" s="13">
        <v>0</v>
      </c>
      <c r="DC182" s="57">
        <f t="shared" si="687"/>
        <v>0</v>
      </c>
      <c r="DD182" s="58">
        <v>0</v>
      </c>
      <c r="DE182" s="13">
        <v>0</v>
      </c>
      <c r="DF182" s="57">
        <f t="shared" si="688"/>
        <v>0</v>
      </c>
      <c r="DG182" s="58">
        <v>0</v>
      </c>
      <c r="DH182" s="13">
        <v>0</v>
      </c>
      <c r="DI182" s="57">
        <f t="shared" si="689"/>
        <v>0</v>
      </c>
      <c r="DJ182" s="58">
        <v>0</v>
      </c>
      <c r="DK182" s="13">
        <v>0</v>
      </c>
      <c r="DL182" s="57">
        <f t="shared" si="690"/>
        <v>0</v>
      </c>
      <c r="DM182" s="58">
        <v>0</v>
      </c>
      <c r="DN182" s="13">
        <v>0</v>
      </c>
      <c r="DO182" s="57">
        <f t="shared" si="691"/>
        <v>0</v>
      </c>
      <c r="DP182" s="58">
        <v>0</v>
      </c>
      <c r="DQ182" s="13">
        <v>0</v>
      </c>
      <c r="DR182" s="57">
        <f t="shared" si="692"/>
        <v>0</v>
      </c>
      <c r="DS182" s="58">
        <v>0</v>
      </c>
      <c r="DT182" s="13">
        <v>0</v>
      </c>
      <c r="DU182" s="57">
        <f t="shared" si="693"/>
        <v>0</v>
      </c>
      <c r="DV182" s="58">
        <v>0</v>
      </c>
      <c r="DW182" s="13">
        <v>0</v>
      </c>
      <c r="DX182" s="57">
        <f t="shared" si="694"/>
        <v>0</v>
      </c>
      <c r="DY182" s="58">
        <v>0</v>
      </c>
      <c r="DZ182" s="13">
        <v>0</v>
      </c>
      <c r="EA182" s="57">
        <f t="shared" si="695"/>
        <v>0</v>
      </c>
      <c r="EB182" s="58">
        <v>0</v>
      </c>
      <c r="EC182" s="13">
        <v>0</v>
      </c>
      <c r="ED182" s="57">
        <f t="shared" si="696"/>
        <v>0</v>
      </c>
      <c r="EE182" s="58">
        <v>0</v>
      </c>
      <c r="EF182" s="13">
        <v>0</v>
      </c>
      <c r="EG182" s="57">
        <f t="shared" si="697"/>
        <v>0</v>
      </c>
      <c r="EH182" s="11">
        <f t="shared" si="699"/>
        <v>537.54308999999989</v>
      </c>
      <c r="EI182" s="17">
        <f t="shared" si="700"/>
        <v>13965.501</v>
      </c>
    </row>
    <row r="183" spans="1:139" x14ac:dyDescent="0.3">
      <c r="A183" s="72">
        <v>2022</v>
      </c>
      <c r="B183" s="73" t="s">
        <v>13</v>
      </c>
      <c r="C183" s="107">
        <v>108</v>
      </c>
      <c r="D183" s="108">
        <v>2824.453</v>
      </c>
      <c r="E183" s="57">
        <f t="shared" si="701"/>
        <v>26152.342592592591</v>
      </c>
      <c r="F183" s="58">
        <v>0</v>
      </c>
      <c r="G183" s="13">
        <v>0</v>
      </c>
      <c r="H183" s="57">
        <f t="shared" si="655"/>
        <v>0</v>
      </c>
      <c r="I183" s="58">
        <v>0</v>
      </c>
      <c r="J183" s="13">
        <v>0</v>
      </c>
      <c r="K183" s="57">
        <f t="shared" si="656"/>
        <v>0</v>
      </c>
      <c r="L183" s="58">
        <v>0</v>
      </c>
      <c r="M183" s="13">
        <v>0</v>
      </c>
      <c r="N183" s="57">
        <f t="shared" si="657"/>
        <v>0</v>
      </c>
      <c r="O183" s="107">
        <v>50</v>
      </c>
      <c r="P183" s="108">
        <v>1480.0820000000001</v>
      </c>
      <c r="Q183" s="57">
        <f t="shared" si="658"/>
        <v>29601.640000000003</v>
      </c>
      <c r="R183" s="107">
        <v>2.9621900000000001</v>
      </c>
      <c r="S183" s="108">
        <v>128.71600000000001</v>
      </c>
      <c r="T183" s="57">
        <f t="shared" si="659"/>
        <v>43452.985797669964</v>
      </c>
      <c r="U183" s="58">
        <v>0</v>
      </c>
      <c r="V183" s="13">
        <v>0</v>
      </c>
      <c r="W183" s="57">
        <f t="shared" si="660"/>
        <v>0</v>
      </c>
      <c r="X183" s="58">
        <v>0</v>
      </c>
      <c r="Y183" s="13">
        <v>0</v>
      </c>
      <c r="Z183" s="57">
        <f t="shared" si="661"/>
        <v>0</v>
      </c>
      <c r="AA183" s="58">
        <v>0</v>
      </c>
      <c r="AB183" s="13">
        <v>0</v>
      </c>
      <c r="AC183" s="57">
        <f t="shared" si="662"/>
        <v>0</v>
      </c>
      <c r="AD183" s="58">
        <v>0</v>
      </c>
      <c r="AE183" s="13">
        <v>0</v>
      </c>
      <c r="AF183" s="57">
        <f t="shared" si="663"/>
        <v>0</v>
      </c>
      <c r="AG183" s="58">
        <v>0</v>
      </c>
      <c r="AH183" s="13">
        <v>0</v>
      </c>
      <c r="AI183" s="57">
        <f t="shared" si="664"/>
        <v>0</v>
      </c>
      <c r="AJ183" s="107">
        <v>17.393999999999998</v>
      </c>
      <c r="AK183" s="108">
        <v>29.344000000000001</v>
      </c>
      <c r="AL183" s="57">
        <f t="shared" si="665"/>
        <v>1687.0185121306201</v>
      </c>
      <c r="AM183" s="58">
        <v>0</v>
      </c>
      <c r="AN183" s="13">
        <v>0</v>
      </c>
      <c r="AO183" s="57">
        <f t="shared" si="666"/>
        <v>0</v>
      </c>
      <c r="AP183" s="58">
        <v>0</v>
      </c>
      <c r="AQ183" s="13">
        <v>0</v>
      </c>
      <c r="AR183" s="57">
        <f t="shared" si="667"/>
        <v>0</v>
      </c>
      <c r="AS183" s="107">
        <v>0.156</v>
      </c>
      <c r="AT183" s="108">
        <v>1.875</v>
      </c>
      <c r="AU183" s="57">
        <f t="shared" si="668"/>
        <v>12019.23076923077</v>
      </c>
      <c r="AV183" s="58">
        <v>0</v>
      </c>
      <c r="AW183" s="13">
        <v>0</v>
      </c>
      <c r="AX183" s="57">
        <f t="shared" si="669"/>
        <v>0</v>
      </c>
      <c r="AY183" s="58">
        <v>0</v>
      </c>
      <c r="AZ183" s="13">
        <v>0</v>
      </c>
      <c r="BA183" s="57">
        <f t="shared" si="670"/>
        <v>0</v>
      </c>
      <c r="BB183" s="58">
        <v>0</v>
      </c>
      <c r="BC183" s="13">
        <v>0</v>
      </c>
      <c r="BD183" s="57">
        <f t="shared" si="671"/>
        <v>0</v>
      </c>
      <c r="BE183" s="58">
        <v>0</v>
      </c>
      <c r="BF183" s="13">
        <v>0</v>
      </c>
      <c r="BG183" s="57">
        <f t="shared" si="672"/>
        <v>0</v>
      </c>
      <c r="BH183" s="58">
        <v>0</v>
      </c>
      <c r="BI183" s="13">
        <v>0</v>
      </c>
      <c r="BJ183" s="57">
        <f t="shared" si="673"/>
        <v>0</v>
      </c>
      <c r="BK183" s="58">
        <v>0</v>
      </c>
      <c r="BL183" s="13">
        <v>0</v>
      </c>
      <c r="BM183" s="57">
        <f t="shared" si="674"/>
        <v>0</v>
      </c>
      <c r="BN183" s="58">
        <v>0</v>
      </c>
      <c r="BO183" s="13">
        <v>0</v>
      </c>
      <c r="BP183" s="57">
        <f t="shared" si="675"/>
        <v>0</v>
      </c>
      <c r="BQ183" s="58">
        <v>0</v>
      </c>
      <c r="BR183" s="13">
        <v>0</v>
      </c>
      <c r="BS183" s="57">
        <f t="shared" si="676"/>
        <v>0</v>
      </c>
      <c r="BT183" s="58">
        <v>0</v>
      </c>
      <c r="BU183" s="13">
        <v>0</v>
      </c>
      <c r="BV183" s="57">
        <f t="shared" si="677"/>
        <v>0</v>
      </c>
      <c r="BW183" s="58">
        <v>0</v>
      </c>
      <c r="BX183" s="13">
        <v>0</v>
      </c>
      <c r="BY183" s="57">
        <f t="shared" si="678"/>
        <v>0</v>
      </c>
      <c r="BZ183" s="58">
        <v>0</v>
      </c>
      <c r="CA183" s="13">
        <v>0</v>
      </c>
      <c r="CB183" s="57">
        <f t="shared" si="679"/>
        <v>0</v>
      </c>
      <c r="CC183" s="58">
        <v>0</v>
      </c>
      <c r="CD183" s="13">
        <v>0</v>
      </c>
      <c r="CE183" s="57">
        <f t="shared" si="680"/>
        <v>0</v>
      </c>
      <c r="CF183" s="58">
        <v>0</v>
      </c>
      <c r="CG183" s="13">
        <v>0</v>
      </c>
      <c r="CH183" s="57">
        <f t="shared" si="681"/>
        <v>0</v>
      </c>
      <c r="CI183" s="58">
        <v>0</v>
      </c>
      <c r="CJ183" s="13">
        <v>0</v>
      </c>
      <c r="CK183" s="57">
        <f t="shared" si="682"/>
        <v>0</v>
      </c>
      <c r="CL183" s="58">
        <v>0</v>
      </c>
      <c r="CM183" s="13">
        <v>0</v>
      </c>
      <c r="CN183" s="57">
        <f t="shared" si="683"/>
        <v>0</v>
      </c>
      <c r="CO183" s="58">
        <v>0</v>
      </c>
      <c r="CP183" s="13">
        <v>0</v>
      </c>
      <c r="CQ183" s="57">
        <f t="shared" si="684"/>
        <v>0</v>
      </c>
      <c r="CR183" s="58">
        <v>0</v>
      </c>
      <c r="CS183" s="13">
        <v>0</v>
      </c>
      <c r="CT183" s="57">
        <f t="shared" si="685"/>
        <v>0</v>
      </c>
      <c r="CU183" s="58"/>
      <c r="CV183" s="13"/>
      <c r="CW183" s="57"/>
      <c r="CX183" s="58">
        <v>0</v>
      </c>
      <c r="CY183" s="13">
        <v>0</v>
      </c>
      <c r="CZ183" s="57">
        <f t="shared" si="686"/>
        <v>0</v>
      </c>
      <c r="DA183" s="58">
        <v>0</v>
      </c>
      <c r="DB183" s="13">
        <v>0</v>
      </c>
      <c r="DC183" s="57">
        <f t="shared" si="687"/>
        <v>0</v>
      </c>
      <c r="DD183" s="58">
        <v>0</v>
      </c>
      <c r="DE183" s="13">
        <v>0</v>
      </c>
      <c r="DF183" s="57">
        <f t="shared" si="688"/>
        <v>0</v>
      </c>
      <c r="DG183" s="107">
        <v>3.2000000000000001E-2</v>
      </c>
      <c r="DH183" s="108">
        <v>1.095</v>
      </c>
      <c r="DI183" s="57">
        <f t="shared" si="689"/>
        <v>34218.75</v>
      </c>
      <c r="DJ183" s="58">
        <v>0</v>
      </c>
      <c r="DK183" s="13">
        <v>0</v>
      </c>
      <c r="DL183" s="57">
        <f t="shared" si="690"/>
        <v>0</v>
      </c>
      <c r="DM183" s="58">
        <v>0</v>
      </c>
      <c r="DN183" s="13">
        <v>0</v>
      </c>
      <c r="DO183" s="57">
        <f t="shared" si="691"/>
        <v>0</v>
      </c>
      <c r="DP183" s="58">
        <v>0</v>
      </c>
      <c r="DQ183" s="13">
        <v>0</v>
      </c>
      <c r="DR183" s="57">
        <f t="shared" si="692"/>
        <v>0</v>
      </c>
      <c r="DS183" s="107">
        <v>19.59</v>
      </c>
      <c r="DT183" s="108">
        <v>1520.3920000000001</v>
      </c>
      <c r="DU183" s="57">
        <f t="shared" si="693"/>
        <v>77610.617662072487</v>
      </c>
      <c r="DV183" s="58">
        <v>0</v>
      </c>
      <c r="DW183" s="13">
        <v>0</v>
      </c>
      <c r="DX183" s="57">
        <f t="shared" si="694"/>
        <v>0</v>
      </c>
      <c r="DY183" s="58">
        <v>0</v>
      </c>
      <c r="DZ183" s="13">
        <v>0</v>
      </c>
      <c r="EA183" s="57">
        <f t="shared" si="695"/>
        <v>0</v>
      </c>
      <c r="EB183" s="58">
        <v>0</v>
      </c>
      <c r="EC183" s="13">
        <v>0</v>
      </c>
      <c r="ED183" s="57">
        <f t="shared" si="696"/>
        <v>0</v>
      </c>
      <c r="EE183" s="58">
        <v>0</v>
      </c>
      <c r="EF183" s="13">
        <v>0</v>
      </c>
      <c r="EG183" s="57">
        <f t="shared" si="697"/>
        <v>0</v>
      </c>
      <c r="EH183" s="11">
        <f t="shared" si="699"/>
        <v>198.13419000000002</v>
      </c>
      <c r="EI183" s="17">
        <f t="shared" si="700"/>
        <v>5985.9570000000003</v>
      </c>
    </row>
    <row r="184" spans="1:139" x14ac:dyDescent="0.3">
      <c r="A184" s="72">
        <v>2022</v>
      </c>
      <c r="B184" s="73" t="s">
        <v>14</v>
      </c>
      <c r="C184" s="107">
        <v>87.76</v>
      </c>
      <c r="D184" s="108">
        <v>2183.2339999999999</v>
      </c>
      <c r="E184" s="57">
        <f t="shared" si="701"/>
        <v>24877.324521422059</v>
      </c>
      <c r="F184" s="58">
        <v>0</v>
      </c>
      <c r="G184" s="13">
        <v>0</v>
      </c>
      <c r="H184" s="57">
        <f t="shared" si="655"/>
        <v>0</v>
      </c>
      <c r="I184" s="58">
        <v>0</v>
      </c>
      <c r="J184" s="13">
        <v>0</v>
      </c>
      <c r="K184" s="57">
        <f t="shared" si="656"/>
        <v>0</v>
      </c>
      <c r="L184" s="58">
        <v>0</v>
      </c>
      <c r="M184" s="13">
        <v>0</v>
      </c>
      <c r="N184" s="57">
        <f t="shared" si="657"/>
        <v>0</v>
      </c>
      <c r="O184" s="107">
        <v>50</v>
      </c>
      <c r="P184" s="108">
        <v>1535.4469999999999</v>
      </c>
      <c r="Q184" s="57">
        <f t="shared" si="658"/>
        <v>30708.94</v>
      </c>
      <c r="R184" s="107">
        <v>7.54</v>
      </c>
      <c r="S184" s="108">
        <v>270.267</v>
      </c>
      <c r="T184" s="57">
        <f t="shared" si="659"/>
        <v>35844.429708222815</v>
      </c>
      <c r="U184" s="58">
        <v>0</v>
      </c>
      <c r="V184" s="13">
        <v>0</v>
      </c>
      <c r="W184" s="57">
        <f t="shared" si="660"/>
        <v>0</v>
      </c>
      <c r="X184" s="58">
        <v>0</v>
      </c>
      <c r="Y184" s="13">
        <v>0</v>
      </c>
      <c r="Z184" s="57">
        <f t="shared" si="661"/>
        <v>0</v>
      </c>
      <c r="AA184" s="58">
        <v>0</v>
      </c>
      <c r="AB184" s="13">
        <v>0</v>
      </c>
      <c r="AC184" s="57">
        <f t="shared" si="662"/>
        <v>0</v>
      </c>
      <c r="AD184" s="58">
        <v>0</v>
      </c>
      <c r="AE184" s="13">
        <v>0</v>
      </c>
      <c r="AF184" s="57">
        <f t="shared" si="663"/>
        <v>0</v>
      </c>
      <c r="AG184" s="58">
        <v>0</v>
      </c>
      <c r="AH184" s="13">
        <v>0</v>
      </c>
      <c r="AI184" s="57">
        <f t="shared" si="664"/>
        <v>0</v>
      </c>
      <c r="AJ184" s="107">
        <v>2.15</v>
      </c>
      <c r="AK184" s="108">
        <v>3.83</v>
      </c>
      <c r="AL184" s="57">
        <f t="shared" si="665"/>
        <v>1781.3953488372094</v>
      </c>
      <c r="AM184" s="58">
        <v>0</v>
      </c>
      <c r="AN184" s="13">
        <v>0</v>
      </c>
      <c r="AO184" s="57">
        <f t="shared" si="666"/>
        <v>0</v>
      </c>
      <c r="AP184" s="58">
        <v>0</v>
      </c>
      <c r="AQ184" s="13">
        <v>0</v>
      </c>
      <c r="AR184" s="57">
        <f t="shared" si="667"/>
        <v>0</v>
      </c>
      <c r="AS184" s="107">
        <v>2.1678000000000002</v>
      </c>
      <c r="AT184" s="108">
        <v>293.92599999999999</v>
      </c>
      <c r="AU184" s="57">
        <f t="shared" si="668"/>
        <v>135587.23129439983</v>
      </c>
      <c r="AV184" s="58">
        <v>0</v>
      </c>
      <c r="AW184" s="13">
        <v>0</v>
      </c>
      <c r="AX184" s="57">
        <f t="shared" si="669"/>
        <v>0</v>
      </c>
      <c r="AY184" s="58">
        <v>0</v>
      </c>
      <c r="AZ184" s="13">
        <v>0</v>
      </c>
      <c r="BA184" s="57">
        <f t="shared" si="670"/>
        <v>0</v>
      </c>
      <c r="BB184" s="58">
        <v>0</v>
      </c>
      <c r="BC184" s="13">
        <v>0</v>
      </c>
      <c r="BD184" s="57">
        <f t="shared" si="671"/>
        <v>0</v>
      </c>
      <c r="BE184" s="58">
        <v>0</v>
      </c>
      <c r="BF184" s="13">
        <v>0</v>
      </c>
      <c r="BG184" s="57">
        <f t="shared" si="672"/>
        <v>0</v>
      </c>
      <c r="BH184" s="58">
        <v>0</v>
      </c>
      <c r="BI184" s="13">
        <v>0</v>
      </c>
      <c r="BJ184" s="57">
        <f t="shared" si="673"/>
        <v>0</v>
      </c>
      <c r="BK184" s="58">
        <v>0</v>
      </c>
      <c r="BL184" s="13">
        <v>0</v>
      </c>
      <c r="BM184" s="57">
        <f t="shared" si="674"/>
        <v>0</v>
      </c>
      <c r="BN184" s="58">
        <v>0</v>
      </c>
      <c r="BO184" s="13">
        <v>0</v>
      </c>
      <c r="BP184" s="57">
        <f t="shared" si="675"/>
        <v>0</v>
      </c>
      <c r="BQ184" s="58">
        <v>0</v>
      </c>
      <c r="BR184" s="13">
        <v>0</v>
      </c>
      <c r="BS184" s="57">
        <f t="shared" si="676"/>
        <v>0</v>
      </c>
      <c r="BT184" s="58">
        <v>0</v>
      </c>
      <c r="BU184" s="13">
        <v>0</v>
      </c>
      <c r="BV184" s="57">
        <f t="shared" si="677"/>
        <v>0</v>
      </c>
      <c r="BW184" s="58">
        <v>0</v>
      </c>
      <c r="BX184" s="13">
        <v>0</v>
      </c>
      <c r="BY184" s="57">
        <f t="shared" si="678"/>
        <v>0</v>
      </c>
      <c r="BZ184" s="58">
        <v>0</v>
      </c>
      <c r="CA184" s="13">
        <v>0</v>
      </c>
      <c r="CB184" s="57">
        <f t="shared" si="679"/>
        <v>0</v>
      </c>
      <c r="CC184" s="58">
        <v>0</v>
      </c>
      <c r="CD184" s="13">
        <v>0</v>
      </c>
      <c r="CE184" s="57">
        <f t="shared" si="680"/>
        <v>0</v>
      </c>
      <c r="CF184" s="58">
        <v>0</v>
      </c>
      <c r="CG184" s="13">
        <v>0</v>
      </c>
      <c r="CH184" s="57">
        <f t="shared" si="681"/>
        <v>0</v>
      </c>
      <c r="CI184" s="58">
        <v>0</v>
      </c>
      <c r="CJ184" s="13">
        <v>0</v>
      </c>
      <c r="CK184" s="57">
        <f t="shared" si="682"/>
        <v>0</v>
      </c>
      <c r="CL184" s="58">
        <v>0</v>
      </c>
      <c r="CM184" s="13">
        <v>0</v>
      </c>
      <c r="CN184" s="57">
        <f t="shared" si="683"/>
        <v>0</v>
      </c>
      <c r="CO184" s="58">
        <v>0</v>
      </c>
      <c r="CP184" s="13">
        <v>0</v>
      </c>
      <c r="CQ184" s="57">
        <f t="shared" si="684"/>
        <v>0</v>
      </c>
      <c r="CR184" s="58">
        <v>0</v>
      </c>
      <c r="CS184" s="13">
        <v>0</v>
      </c>
      <c r="CT184" s="57">
        <f t="shared" si="685"/>
        <v>0</v>
      </c>
      <c r="CU184" s="58"/>
      <c r="CV184" s="13"/>
      <c r="CW184" s="57"/>
      <c r="CX184" s="58">
        <v>0</v>
      </c>
      <c r="CY184" s="13">
        <v>0</v>
      </c>
      <c r="CZ184" s="57">
        <f t="shared" si="686"/>
        <v>0</v>
      </c>
      <c r="DA184" s="58">
        <v>0</v>
      </c>
      <c r="DB184" s="13">
        <v>0</v>
      </c>
      <c r="DC184" s="57">
        <f t="shared" si="687"/>
        <v>0</v>
      </c>
      <c r="DD184" s="58">
        <v>0</v>
      </c>
      <c r="DE184" s="13">
        <v>0</v>
      </c>
      <c r="DF184" s="57">
        <f t="shared" si="688"/>
        <v>0</v>
      </c>
      <c r="DG184" s="58">
        <v>0</v>
      </c>
      <c r="DH184" s="13">
        <v>0</v>
      </c>
      <c r="DI184" s="57">
        <f t="shared" si="689"/>
        <v>0</v>
      </c>
      <c r="DJ184" s="58">
        <v>0</v>
      </c>
      <c r="DK184" s="13">
        <v>0</v>
      </c>
      <c r="DL184" s="57">
        <f t="shared" si="690"/>
        <v>0</v>
      </c>
      <c r="DM184" s="58">
        <v>0</v>
      </c>
      <c r="DN184" s="13">
        <v>0</v>
      </c>
      <c r="DO184" s="57">
        <f t="shared" si="691"/>
        <v>0</v>
      </c>
      <c r="DP184" s="58">
        <v>0</v>
      </c>
      <c r="DQ184" s="13">
        <v>0</v>
      </c>
      <c r="DR184" s="57">
        <f t="shared" si="692"/>
        <v>0</v>
      </c>
      <c r="DS184" s="107">
        <v>7.7000000000000002E-3</v>
      </c>
      <c r="DT184" s="108">
        <v>0.64200000000000002</v>
      </c>
      <c r="DU184" s="57">
        <f t="shared" si="693"/>
        <v>83376.623376623378</v>
      </c>
      <c r="DV184" s="107">
        <v>6.9440000000000002E-2</v>
      </c>
      <c r="DW184" s="108">
        <v>3.7429999999999999</v>
      </c>
      <c r="DX184" s="57">
        <f t="shared" si="694"/>
        <v>53902.649769585252</v>
      </c>
      <c r="DY184" s="58">
        <v>0</v>
      </c>
      <c r="DZ184" s="13">
        <v>0</v>
      </c>
      <c r="EA184" s="57">
        <f t="shared" si="695"/>
        <v>0</v>
      </c>
      <c r="EB184" s="58">
        <v>0</v>
      </c>
      <c r="EC184" s="13">
        <v>0</v>
      </c>
      <c r="ED184" s="57">
        <f t="shared" si="696"/>
        <v>0</v>
      </c>
      <c r="EE184" s="58">
        <v>0</v>
      </c>
      <c r="EF184" s="13">
        <v>0</v>
      </c>
      <c r="EG184" s="57">
        <f t="shared" si="697"/>
        <v>0</v>
      </c>
      <c r="EH184" s="11">
        <f t="shared" si="699"/>
        <v>149.69493999999997</v>
      </c>
      <c r="EI184" s="17">
        <f t="shared" si="700"/>
        <v>4291.0889999999999</v>
      </c>
    </row>
    <row r="185" spans="1:139" x14ac:dyDescent="0.3">
      <c r="A185" s="72">
        <v>2022</v>
      </c>
      <c r="B185" s="57" t="s">
        <v>15</v>
      </c>
      <c r="C185" s="107">
        <v>86.4</v>
      </c>
      <c r="D185" s="108">
        <v>2251.6149999999998</v>
      </c>
      <c r="E185" s="57">
        <f t="shared" si="701"/>
        <v>26060.358796296292</v>
      </c>
      <c r="F185" s="58">
        <v>0</v>
      </c>
      <c r="G185" s="13">
        <v>0</v>
      </c>
      <c r="H185" s="57">
        <f t="shared" si="655"/>
        <v>0</v>
      </c>
      <c r="I185" s="58">
        <v>0</v>
      </c>
      <c r="J185" s="13">
        <v>0</v>
      </c>
      <c r="K185" s="57">
        <f t="shared" si="656"/>
        <v>0</v>
      </c>
      <c r="L185" s="58">
        <v>0</v>
      </c>
      <c r="M185" s="13">
        <v>0</v>
      </c>
      <c r="N185" s="57">
        <f t="shared" si="657"/>
        <v>0</v>
      </c>
      <c r="O185" s="58">
        <v>0</v>
      </c>
      <c r="P185" s="13">
        <v>0</v>
      </c>
      <c r="Q185" s="57">
        <f t="shared" si="658"/>
        <v>0</v>
      </c>
      <c r="R185" s="107">
        <v>10.77707</v>
      </c>
      <c r="S185" s="108">
        <v>908.12699999999995</v>
      </c>
      <c r="T185" s="57">
        <f t="shared" si="659"/>
        <v>84264.739859720677</v>
      </c>
      <c r="U185" s="107">
        <v>0.504</v>
      </c>
      <c r="V185" s="108">
        <v>45.031999999999996</v>
      </c>
      <c r="W185" s="57">
        <f t="shared" si="660"/>
        <v>89349.206349206346</v>
      </c>
      <c r="X185" s="58">
        <v>0</v>
      </c>
      <c r="Y185" s="13">
        <v>0</v>
      </c>
      <c r="Z185" s="57">
        <f t="shared" si="661"/>
        <v>0</v>
      </c>
      <c r="AA185" s="58">
        <v>0</v>
      </c>
      <c r="AB185" s="13">
        <v>0</v>
      </c>
      <c r="AC185" s="57">
        <f t="shared" si="662"/>
        <v>0</v>
      </c>
      <c r="AD185" s="58">
        <v>0</v>
      </c>
      <c r="AE185" s="13">
        <v>0</v>
      </c>
      <c r="AF185" s="57">
        <f t="shared" si="663"/>
        <v>0</v>
      </c>
      <c r="AG185" s="58">
        <v>0</v>
      </c>
      <c r="AH185" s="13">
        <v>0</v>
      </c>
      <c r="AI185" s="57">
        <f t="shared" si="664"/>
        <v>0</v>
      </c>
      <c r="AJ185" s="107">
        <v>15.821</v>
      </c>
      <c r="AK185" s="108">
        <v>32.828000000000003</v>
      </c>
      <c r="AL185" s="57">
        <f t="shared" si="665"/>
        <v>2074.9636559003857</v>
      </c>
      <c r="AM185" s="58">
        <v>0</v>
      </c>
      <c r="AN185" s="13">
        <v>0</v>
      </c>
      <c r="AO185" s="57">
        <f t="shared" si="666"/>
        <v>0</v>
      </c>
      <c r="AP185" s="58">
        <v>0</v>
      </c>
      <c r="AQ185" s="13">
        <v>0</v>
      </c>
      <c r="AR185" s="57">
        <f t="shared" si="667"/>
        <v>0</v>
      </c>
      <c r="AS185" s="107">
        <v>0.65600000000000003</v>
      </c>
      <c r="AT185" s="108">
        <v>33.247999999999998</v>
      </c>
      <c r="AU185" s="57">
        <f t="shared" si="668"/>
        <v>50682.92682926829</v>
      </c>
      <c r="AV185" s="58">
        <v>0</v>
      </c>
      <c r="AW185" s="13">
        <v>0</v>
      </c>
      <c r="AX185" s="57">
        <f t="shared" si="669"/>
        <v>0</v>
      </c>
      <c r="AY185" s="58">
        <v>0</v>
      </c>
      <c r="AZ185" s="13">
        <v>0</v>
      </c>
      <c r="BA185" s="57">
        <f t="shared" si="670"/>
        <v>0</v>
      </c>
      <c r="BB185" s="58">
        <v>0</v>
      </c>
      <c r="BC185" s="13">
        <v>0</v>
      </c>
      <c r="BD185" s="57">
        <f t="shared" si="671"/>
        <v>0</v>
      </c>
      <c r="BE185" s="58">
        <v>0</v>
      </c>
      <c r="BF185" s="13">
        <v>0</v>
      </c>
      <c r="BG185" s="57">
        <f t="shared" si="672"/>
        <v>0</v>
      </c>
      <c r="BH185" s="58">
        <v>0</v>
      </c>
      <c r="BI185" s="13">
        <v>0</v>
      </c>
      <c r="BJ185" s="57">
        <f t="shared" si="673"/>
        <v>0</v>
      </c>
      <c r="BK185" s="58">
        <v>0</v>
      </c>
      <c r="BL185" s="13">
        <v>0</v>
      </c>
      <c r="BM185" s="57">
        <f t="shared" si="674"/>
        <v>0</v>
      </c>
      <c r="BN185" s="58">
        <v>0</v>
      </c>
      <c r="BO185" s="13">
        <v>0</v>
      </c>
      <c r="BP185" s="57">
        <f t="shared" si="675"/>
        <v>0</v>
      </c>
      <c r="BQ185" s="58">
        <v>0</v>
      </c>
      <c r="BR185" s="13">
        <v>0</v>
      </c>
      <c r="BS185" s="57">
        <f t="shared" si="676"/>
        <v>0</v>
      </c>
      <c r="BT185" s="58">
        <v>0</v>
      </c>
      <c r="BU185" s="13">
        <v>0</v>
      </c>
      <c r="BV185" s="57">
        <f t="shared" si="677"/>
        <v>0</v>
      </c>
      <c r="BW185" s="58">
        <v>0</v>
      </c>
      <c r="BX185" s="13">
        <v>0</v>
      </c>
      <c r="BY185" s="57">
        <f t="shared" si="678"/>
        <v>0</v>
      </c>
      <c r="BZ185" s="58">
        <v>0</v>
      </c>
      <c r="CA185" s="13">
        <v>0</v>
      </c>
      <c r="CB185" s="57">
        <f t="shared" si="679"/>
        <v>0</v>
      </c>
      <c r="CC185" s="58">
        <v>0</v>
      </c>
      <c r="CD185" s="13">
        <v>0</v>
      </c>
      <c r="CE185" s="57">
        <f t="shared" si="680"/>
        <v>0</v>
      </c>
      <c r="CF185" s="58">
        <v>0</v>
      </c>
      <c r="CG185" s="13">
        <v>0</v>
      </c>
      <c r="CH185" s="57">
        <f t="shared" si="681"/>
        <v>0</v>
      </c>
      <c r="CI185" s="58">
        <v>0</v>
      </c>
      <c r="CJ185" s="13">
        <v>0</v>
      </c>
      <c r="CK185" s="57">
        <f t="shared" si="682"/>
        <v>0</v>
      </c>
      <c r="CL185" s="58">
        <v>0</v>
      </c>
      <c r="CM185" s="13">
        <v>0</v>
      </c>
      <c r="CN185" s="57">
        <f t="shared" si="683"/>
        <v>0</v>
      </c>
      <c r="CO185" s="58">
        <v>0</v>
      </c>
      <c r="CP185" s="13">
        <v>0</v>
      </c>
      <c r="CQ185" s="57">
        <f t="shared" si="684"/>
        <v>0</v>
      </c>
      <c r="CR185" s="58">
        <v>0</v>
      </c>
      <c r="CS185" s="13">
        <v>0</v>
      </c>
      <c r="CT185" s="57">
        <f t="shared" si="685"/>
        <v>0</v>
      </c>
      <c r="CU185" s="58"/>
      <c r="CV185" s="13"/>
      <c r="CW185" s="57"/>
      <c r="CX185" s="58">
        <v>0</v>
      </c>
      <c r="CY185" s="13">
        <v>0</v>
      </c>
      <c r="CZ185" s="57">
        <f t="shared" si="686"/>
        <v>0</v>
      </c>
      <c r="DA185" s="58">
        <v>0</v>
      </c>
      <c r="DB185" s="13">
        <v>0</v>
      </c>
      <c r="DC185" s="57">
        <f t="shared" si="687"/>
        <v>0</v>
      </c>
      <c r="DD185" s="58">
        <v>0</v>
      </c>
      <c r="DE185" s="13">
        <v>0</v>
      </c>
      <c r="DF185" s="57">
        <f t="shared" si="688"/>
        <v>0</v>
      </c>
      <c r="DG185" s="107">
        <v>1.4999999999999999E-2</v>
      </c>
      <c r="DH185" s="108">
        <v>0.22800000000000001</v>
      </c>
      <c r="DI185" s="57">
        <f t="shared" si="689"/>
        <v>15200.000000000002</v>
      </c>
      <c r="DJ185" s="58">
        <v>0</v>
      </c>
      <c r="DK185" s="13">
        <v>0</v>
      </c>
      <c r="DL185" s="57">
        <f t="shared" si="690"/>
        <v>0</v>
      </c>
      <c r="DM185" s="58">
        <v>0</v>
      </c>
      <c r="DN185" s="13">
        <v>0</v>
      </c>
      <c r="DO185" s="57">
        <f t="shared" si="691"/>
        <v>0</v>
      </c>
      <c r="DP185" s="58">
        <v>0</v>
      </c>
      <c r="DQ185" s="13">
        <v>0</v>
      </c>
      <c r="DR185" s="57">
        <f t="shared" si="692"/>
        <v>0</v>
      </c>
      <c r="DS185" s="107">
        <v>19.59</v>
      </c>
      <c r="DT185" s="108">
        <v>1595.04</v>
      </c>
      <c r="DU185" s="57">
        <f t="shared" si="693"/>
        <v>81421.133231240427</v>
      </c>
      <c r="DV185" s="58">
        <v>0</v>
      </c>
      <c r="DW185" s="13">
        <v>0</v>
      </c>
      <c r="DX185" s="57">
        <f t="shared" si="694"/>
        <v>0</v>
      </c>
      <c r="DY185" s="58">
        <v>0</v>
      </c>
      <c r="DZ185" s="13">
        <v>0</v>
      </c>
      <c r="EA185" s="57">
        <f t="shared" si="695"/>
        <v>0</v>
      </c>
      <c r="EB185" s="58">
        <v>0</v>
      </c>
      <c r="EC185" s="13">
        <v>0</v>
      </c>
      <c r="ED185" s="57">
        <f t="shared" si="696"/>
        <v>0</v>
      </c>
      <c r="EE185" s="58">
        <v>0</v>
      </c>
      <c r="EF185" s="13">
        <v>0</v>
      </c>
      <c r="EG185" s="57">
        <f t="shared" si="697"/>
        <v>0</v>
      </c>
      <c r="EH185" s="11">
        <f t="shared" si="699"/>
        <v>133.76307</v>
      </c>
      <c r="EI185" s="17">
        <f t="shared" si="700"/>
        <v>4866.1180000000004</v>
      </c>
    </row>
    <row r="186" spans="1:139" x14ac:dyDescent="0.3">
      <c r="A186" s="72">
        <v>2022</v>
      </c>
      <c r="B186" s="73" t="s">
        <v>16</v>
      </c>
      <c r="C186" s="58">
        <v>0</v>
      </c>
      <c r="D186" s="13">
        <v>0</v>
      </c>
      <c r="E186" s="57">
        <f t="shared" si="701"/>
        <v>0</v>
      </c>
      <c r="F186" s="58">
        <v>0</v>
      </c>
      <c r="G186" s="13">
        <v>0</v>
      </c>
      <c r="H186" s="57">
        <f t="shared" si="655"/>
        <v>0</v>
      </c>
      <c r="I186" s="58">
        <v>0</v>
      </c>
      <c r="J186" s="13">
        <v>0</v>
      </c>
      <c r="K186" s="57">
        <f t="shared" si="656"/>
        <v>0</v>
      </c>
      <c r="L186" s="58">
        <v>0</v>
      </c>
      <c r="M186" s="13">
        <v>0</v>
      </c>
      <c r="N186" s="57">
        <f t="shared" si="657"/>
        <v>0</v>
      </c>
      <c r="O186" s="107">
        <v>77.918999999999997</v>
      </c>
      <c r="P186" s="108">
        <v>2264.7660000000001</v>
      </c>
      <c r="Q186" s="57">
        <f t="shared" si="658"/>
        <v>29065.645092981176</v>
      </c>
      <c r="R186" s="58">
        <v>0</v>
      </c>
      <c r="S186" s="13">
        <v>0</v>
      </c>
      <c r="T186" s="57">
        <f t="shared" si="659"/>
        <v>0</v>
      </c>
      <c r="U186" s="58">
        <v>0</v>
      </c>
      <c r="V186" s="13">
        <v>0</v>
      </c>
      <c r="W186" s="57">
        <f t="shared" si="660"/>
        <v>0</v>
      </c>
      <c r="X186" s="58">
        <v>0</v>
      </c>
      <c r="Y186" s="13">
        <v>0</v>
      </c>
      <c r="Z186" s="57">
        <f t="shared" si="661"/>
        <v>0</v>
      </c>
      <c r="AA186" s="58">
        <v>0</v>
      </c>
      <c r="AB186" s="13">
        <v>0</v>
      </c>
      <c r="AC186" s="57">
        <f t="shared" si="662"/>
        <v>0</v>
      </c>
      <c r="AD186" s="58">
        <v>0</v>
      </c>
      <c r="AE186" s="13">
        <v>0</v>
      </c>
      <c r="AF186" s="57">
        <f t="shared" si="663"/>
        <v>0</v>
      </c>
      <c r="AG186" s="107">
        <v>4.8000000000000001E-2</v>
      </c>
      <c r="AH186" s="108">
        <v>7.6230000000000002</v>
      </c>
      <c r="AI186" s="57">
        <f t="shared" si="664"/>
        <v>158812.5</v>
      </c>
      <c r="AJ186" s="107">
        <v>17.978999999999999</v>
      </c>
      <c r="AK186" s="108">
        <v>37.106000000000002</v>
      </c>
      <c r="AL186" s="57">
        <f t="shared" si="665"/>
        <v>2063.8522720952228</v>
      </c>
      <c r="AM186" s="58">
        <v>0</v>
      </c>
      <c r="AN186" s="13">
        <v>0</v>
      </c>
      <c r="AO186" s="57">
        <f t="shared" si="666"/>
        <v>0</v>
      </c>
      <c r="AP186" s="58">
        <v>0</v>
      </c>
      <c r="AQ186" s="13">
        <v>0</v>
      </c>
      <c r="AR186" s="57">
        <f t="shared" si="667"/>
        <v>0</v>
      </c>
      <c r="AS186" s="107">
        <v>0.57899999999999996</v>
      </c>
      <c r="AT186" s="108">
        <v>33.380000000000003</v>
      </c>
      <c r="AU186" s="57">
        <f t="shared" si="668"/>
        <v>57651.122625215896</v>
      </c>
      <c r="AV186" s="58">
        <v>0</v>
      </c>
      <c r="AW186" s="13">
        <v>0</v>
      </c>
      <c r="AX186" s="57">
        <f t="shared" si="669"/>
        <v>0</v>
      </c>
      <c r="AY186" s="58">
        <v>0</v>
      </c>
      <c r="AZ186" s="13">
        <v>0</v>
      </c>
      <c r="BA186" s="57">
        <f t="shared" si="670"/>
        <v>0</v>
      </c>
      <c r="BB186" s="58">
        <v>0</v>
      </c>
      <c r="BC186" s="13">
        <v>0</v>
      </c>
      <c r="BD186" s="57">
        <f t="shared" si="671"/>
        <v>0</v>
      </c>
      <c r="BE186" s="58">
        <v>0</v>
      </c>
      <c r="BF186" s="13">
        <v>0</v>
      </c>
      <c r="BG186" s="57">
        <f t="shared" si="672"/>
        <v>0</v>
      </c>
      <c r="BH186" s="58">
        <v>0</v>
      </c>
      <c r="BI186" s="13">
        <v>0</v>
      </c>
      <c r="BJ186" s="57">
        <f t="shared" si="673"/>
        <v>0</v>
      </c>
      <c r="BK186" s="58">
        <v>0</v>
      </c>
      <c r="BL186" s="13">
        <v>0</v>
      </c>
      <c r="BM186" s="57">
        <f t="shared" si="674"/>
        <v>0</v>
      </c>
      <c r="BN186" s="58">
        <v>0</v>
      </c>
      <c r="BO186" s="13">
        <v>0</v>
      </c>
      <c r="BP186" s="57">
        <f t="shared" si="675"/>
        <v>0</v>
      </c>
      <c r="BQ186" s="58">
        <v>0</v>
      </c>
      <c r="BR186" s="13">
        <v>0</v>
      </c>
      <c r="BS186" s="57">
        <f t="shared" si="676"/>
        <v>0</v>
      </c>
      <c r="BT186" s="58">
        <v>0</v>
      </c>
      <c r="BU186" s="13">
        <v>0</v>
      </c>
      <c r="BV186" s="57">
        <f t="shared" si="677"/>
        <v>0</v>
      </c>
      <c r="BW186" s="58">
        <v>0</v>
      </c>
      <c r="BX186" s="13">
        <v>0</v>
      </c>
      <c r="BY186" s="57">
        <f t="shared" si="678"/>
        <v>0</v>
      </c>
      <c r="BZ186" s="58">
        <v>0</v>
      </c>
      <c r="CA186" s="13">
        <v>0</v>
      </c>
      <c r="CB186" s="57">
        <f t="shared" si="679"/>
        <v>0</v>
      </c>
      <c r="CC186" s="58">
        <v>0</v>
      </c>
      <c r="CD186" s="13">
        <v>0</v>
      </c>
      <c r="CE186" s="57">
        <f t="shared" si="680"/>
        <v>0</v>
      </c>
      <c r="CF186" s="58">
        <v>0</v>
      </c>
      <c r="CG186" s="13">
        <v>0</v>
      </c>
      <c r="CH186" s="57">
        <f t="shared" si="681"/>
        <v>0</v>
      </c>
      <c r="CI186" s="58">
        <v>0</v>
      </c>
      <c r="CJ186" s="13">
        <v>0</v>
      </c>
      <c r="CK186" s="57">
        <f t="shared" si="682"/>
        <v>0</v>
      </c>
      <c r="CL186" s="58">
        <v>0</v>
      </c>
      <c r="CM186" s="13">
        <v>0</v>
      </c>
      <c r="CN186" s="57">
        <f t="shared" si="683"/>
        <v>0</v>
      </c>
      <c r="CO186" s="58">
        <v>0</v>
      </c>
      <c r="CP186" s="13">
        <v>0</v>
      </c>
      <c r="CQ186" s="57">
        <f t="shared" si="684"/>
        <v>0</v>
      </c>
      <c r="CR186" s="58">
        <v>0</v>
      </c>
      <c r="CS186" s="13">
        <v>0</v>
      </c>
      <c r="CT186" s="57">
        <f t="shared" si="685"/>
        <v>0</v>
      </c>
      <c r="CU186" s="58"/>
      <c r="CV186" s="13"/>
      <c r="CW186" s="57"/>
      <c r="CX186" s="58">
        <v>0</v>
      </c>
      <c r="CY186" s="13">
        <v>0</v>
      </c>
      <c r="CZ186" s="57">
        <f t="shared" si="686"/>
        <v>0</v>
      </c>
      <c r="DA186" s="58">
        <v>0</v>
      </c>
      <c r="DB186" s="13">
        <v>0</v>
      </c>
      <c r="DC186" s="57">
        <f t="shared" si="687"/>
        <v>0</v>
      </c>
      <c r="DD186" s="58">
        <v>0</v>
      </c>
      <c r="DE186" s="13">
        <v>0</v>
      </c>
      <c r="DF186" s="57">
        <f t="shared" si="688"/>
        <v>0</v>
      </c>
      <c r="DG186" s="58">
        <v>0</v>
      </c>
      <c r="DH186" s="13">
        <v>0</v>
      </c>
      <c r="DI186" s="57">
        <f t="shared" si="689"/>
        <v>0</v>
      </c>
      <c r="DJ186" s="58">
        <v>0</v>
      </c>
      <c r="DK186" s="13">
        <v>0</v>
      </c>
      <c r="DL186" s="57">
        <f t="shared" si="690"/>
        <v>0</v>
      </c>
      <c r="DM186" s="58">
        <v>0</v>
      </c>
      <c r="DN186" s="13">
        <v>0</v>
      </c>
      <c r="DO186" s="57">
        <f t="shared" si="691"/>
        <v>0</v>
      </c>
      <c r="DP186" s="58">
        <v>0</v>
      </c>
      <c r="DQ186" s="13">
        <v>0</v>
      </c>
      <c r="DR186" s="57">
        <f t="shared" si="692"/>
        <v>0</v>
      </c>
      <c r="DS186" s="58">
        <v>0</v>
      </c>
      <c r="DT186" s="13">
        <v>0</v>
      </c>
      <c r="DU186" s="57">
        <f t="shared" si="693"/>
        <v>0</v>
      </c>
      <c r="DV186" s="58">
        <v>0</v>
      </c>
      <c r="DW186" s="13">
        <v>0</v>
      </c>
      <c r="DX186" s="57">
        <f t="shared" si="694"/>
        <v>0</v>
      </c>
      <c r="DY186" s="58">
        <v>0</v>
      </c>
      <c r="DZ186" s="13">
        <v>0</v>
      </c>
      <c r="EA186" s="57">
        <f t="shared" si="695"/>
        <v>0</v>
      </c>
      <c r="EB186" s="58">
        <v>0</v>
      </c>
      <c r="EC186" s="13">
        <v>0</v>
      </c>
      <c r="ED186" s="57">
        <f t="shared" si="696"/>
        <v>0</v>
      </c>
      <c r="EE186" s="58">
        <v>0</v>
      </c>
      <c r="EF186" s="13">
        <v>0</v>
      </c>
      <c r="EG186" s="57">
        <f t="shared" si="697"/>
        <v>0</v>
      </c>
      <c r="EH186" s="11">
        <f t="shared" si="699"/>
        <v>96.524999999999991</v>
      </c>
      <c r="EI186" s="17">
        <f t="shared" si="700"/>
        <v>2342.8750000000005</v>
      </c>
    </row>
    <row r="187" spans="1:139" ht="15" thickBot="1" x14ac:dyDescent="0.35">
      <c r="A187" s="92"/>
      <c r="B187" s="83" t="s">
        <v>17</v>
      </c>
      <c r="C187" s="78">
        <f t="shared" ref="C187:D187" si="702">SUM(C175:C186)</f>
        <v>1422.76</v>
      </c>
      <c r="D187" s="49">
        <f t="shared" si="702"/>
        <v>39258.486999999994</v>
      </c>
      <c r="E187" s="79"/>
      <c r="F187" s="78">
        <f t="shared" ref="F187:G187" si="703">SUM(F175:F186)</f>
        <v>0.99999000000000005</v>
      </c>
      <c r="G187" s="49">
        <f t="shared" si="703"/>
        <v>54.215000000000003</v>
      </c>
      <c r="H187" s="79"/>
      <c r="I187" s="78">
        <f t="shared" ref="I187:J187" si="704">SUM(I175:I186)</f>
        <v>0</v>
      </c>
      <c r="J187" s="49">
        <f t="shared" si="704"/>
        <v>0</v>
      </c>
      <c r="K187" s="79"/>
      <c r="L187" s="78">
        <f t="shared" ref="L187:M187" si="705">SUM(L175:L186)</f>
        <v>0</v>
      </c>
      <c r="M187" s="49">
        <f t="shared" si="705"/>
        <v>0</v>
      </c>
      <c r="N187" s="79"/>
      <c r="O187" s="78">
        <f t="shared" ref="O187:P187" si="706">SUM(O175:O186)</f>
        <v>526.70299999999997</v>
      </c>
      <c r="P187" s="49">
        <f t="shared" si="706"/>
        <v>15282.978999999999</v>
      </c>
      <c r="Q187" s="79"/>
      <c r="R187" s="78">
        <f t="shared" ref="R187:S187" si="707">SUM(R175:R186)</f>
        <v>77.859659999999991</v>
      </c>
      <c r="S187" s="49">
        <f t="shared" si="707"/>
        <v>4630.8619999999992</v>
      </c>
      <c r="T187" s="79"/>
      <c r="U187" s="78">
        <f t="shared" ref="U187:V187" si="708">SUM(U175:U186)</f>
        <v>0.504</v>
      </c>
      <c r="V187" s="49">
        <f t="shared" si="708"/>
        <v>45.031999999999996</v>
      </c>
      <c r="W187" s="79"/>
      <c r="X187" s="78">
        <f t="shared" ref="X187:Y187" si="709">SUM(X175:X186)</f>
        <v>0</v>
      </c>
      <c r="Y187" s="49">
        <f t="shared" si="709"/>
        <v>0</v>
      </c>
      <c r="Z187" s="79"/>
      <c r="AA187" s="78">
        <f t="shared" ref="AA187:AB187" si="710">SUM(AA175:AA186)</f>
        <v>0</v>
      </c>
      <c r="AB187" s="49">
        <f t="shared" si="710"/>
        <v>0</v>
      </c>
      <c r="AC187" s="79"/>
      <c r="AD187" s="78">
        <f t="shared" ref="AD187:AE187" si="711">SUM(AD175:AD186)</f>
        <v>0</v>
      </c>
      <c r="AE187" s="49">
        <f t="shared" si="711"/>
        <v>0</v>
      </c>
      <c r="AF187" s="79"/>
      <c r="AG187" s="78">
        <f t="shared" ref="AG187:AH187" si="712">SUM(AG175:AG186)</f>
        <v>0.16570000000000001</v>
      </c>
      <c r="AH187" s="49">
        <f t="shared" si="712"/>
        <v>25.886000000000003</v>
      </c>
      <c r="AI187" s="79"/>
      <c r="AJ187" s="78">
        <f t="shared" ref="AJ187:AK187" si="713">SUM(AJ175:AJ186)</f>
        <v>119.89689</v>
      </c>
      <c r="AK187" s="49">
        <f t="shared" si="713"/>
        <v>242.346</v>
      </c>
      <c r="AL187" s="79"/>
      <c r="AM187" s="78">
        <f t="shared" ref="AM187:AN187" si="714">SUM(AM175:AM186)</f>
        <v>0</v>
      </c>
      <c r="AN187" s="49">
        <f t="shared" si="714"/>
        <v>0</v>
      </c>
      <c r="AO187" s="79"/>
      <c r="AP187" s="78">
        <f t="shared" ref="AP187:AQ187" si="715">SUM(AP175:AP186)</f>
        <v>0</v>
      </c>
      <c r="AQ187" s="49">
        <f t="shared" si="715"/>
        <v>0</v>
      </c>
      <c r="AR187" s="79"/>
      <c r="AS187" s="78">
        <f t="shared" ref="AS187:AT187" si="716">SUM(AS175:AS186)</f>
        <v>14.441500000000001</v>
      </c>
      <c r="AT187" s="49">
        <f t="shared" si="716"/>
        <v>945.03800000000012</v>
      </c>
      <c r="AU187" s="79"/>
      <c r="AV187" s="78">
        <f t="shared" ref="AV187:AW187" si="717">SUM(AV175:AV186)</f>
        <v>0</v>
      </c>
      <c r="AW187" s="49">
        <f t="shared" si="717"/>
        <v>0</v>
      </c>
      <c r="AX187" s="79"/>
      <c r="AY187" s="78">
        <f t="shared" ref="AY187:AZ187" si="718">SUM(AY175:AY186)</f>
        <v>0</v>
      </c>
      <c r="AZ187" s="49">
        <f t="shared" si="718"/>
        <v>0</v>
      </c>
      <c r="BA187" s="79"/>
      <c r="BB187" s="78">
        <f t="shared" ref="BB187:BC187" si="719">SUM(BB175:BB186)</f>
        <v>0</v>
      </c>
      <c r="BC187" s="49">
        <f t="shared" si="719"/>
        <v>0</v>
      </c>
      <c r="BD187" s="79"/>
      <c r="BE187" s="78">
        <f t="shared" ref="BE187:BF187" si="720">SUM(BE175:BE186)</f>
        <v>0</v>
      </c>
      <c r="BF187" s="49">
        <f t="shared" si="720"/>
        <v>0</v>
      </c>
      <c r="BG187" s="79"/>
      <c r="BH187" s="78">
        <f t="shared" ref="BH187:BI187" si="721">SUM(BH175:BH186)</f>
        <v>0</v>
      </c>
      <c r="BI187" s="49">
        <f t="shared" si="721"/>
        <v>0</v>
      </c>
      <c r="BJ187" s="79"/>
      <c r="BK187" s="78">
        <f t="shared" ref="BK187:BL187" si="722">SUM(BK175:BK186)</f>
        <v>0.38700000000000001</v>
      </c>
      <c r="BL187" s="49">
        <f t="shared" si="722"/>
        <v>103.52200000000001</v>
      </c>
      <c r="BM187" s="79"/>
      <c r="BN187" s="78">
        <f t="shared" ref="BN187:BO187" si="723">SUM(BN175:BN186)</f>
        <v>0</v>
      </c>
      <c r="BO187" s="49">
        <f t="shared" si="723"/>
        <v>0</v>
      </c>
      <c r="BP187" s="79"/>
      <c r="BQ187" s="78">
        <f t="shared" ref="BQ187:BR187" si="724">SUM(BQ175:BQ186)</f>
        <v>2.154E-2</v>
      </c>
      <c r="BR187" s="49">
        <f t="shared" si="724"/>
        <v>1.323</v>
      </c>
      <c r="BS187" s="79"/>
      <c r="BT187" s="78">
        <f t="shared" ref="BT187:BU187" si="725">SUM(BT175:BT186)</f>
        <v>0</v>
      </c>
      <c r="BU187" s="49">
        <f t="shared" si="725"/>
        <v>0</v>
      </c>
      <c r="BV187" s="79"/>
      <c r="BW187" s="78">
        <f t="shared" ref="BW187:BX187" si="726">SUM(BW175:BW186)</f>
        <v>0</v>
      </c>
      <c r="BX187" s="49">
        <f t="shared" si="726"/>
        <v>0</v>
      </c>
      <c r="BY187" s="79"/>
      <c r="BZ187" s="78">
        <f t="shared" ref="BZ187:CA187" si="727">SUM(BZ175:BZ186)</f>
        <v>1.32</v>
      </c>
      <c r="CA187" s="49">
        <f t="shared" si="727"/>
        <v>4.3650000000000002</v>
      </c>
      <c r="CB187" s="79"/>
      <c r="CC187" s="78">
        <f t="shared" ref="CC187:CD187" si="728">SUM(CC175:CC186)</f>
        <v>0</v>
      </c>
      <c r="CD187" s="49">
        <f t="shared" si="728"/>
        <v>0</v>
      </c>
      <c r="CE187" s="79"/>
      <c r="CF187" s="78">
        <f t="shared" ref="CF187:CG187" si="729">SUM(CF175:CF186)</f>
        <v>0</v>
      </c>
      <c r="CG187" s="49">
        <f t="shared" si="729"/>
        <v>0</v>
      </c>
      <c r="CH187" s="79"/>
      <c r="CI187" s="78">
        <f t="shared" ref="CI187:CJ187" si="730">SUM(CI175:CI186)</f>
        <v>0</v>
      </c>
      <c r="CJ187" s="49">
        <f t="shared" si="730"/>
        <v>0</v>
      </c>
      <c r="CK187" s="79"/>
      <c r="CL187" s="78">
        <f t="shared" ref="CL187:CM187" si="731">SUM(CL175:CL186)</f>
        <v>0</v>
      </c>
      <c r="CM187" s="49">
        <f t="shared" si="731"/>
        <v>0</v>
      </c>
      <c r="CN187" s="79"/>
      <c r="CO187" s="78">
        <f t="shared" ref="CO187:CP187" si="732">SUM(CO175:CO186)</f>
        <v>0</v>
      </c>
      <c r="CP187" s="49">
        <f t="shared" si="732"/>
        <v>0</v>
      </c>
      <c r="CQ187" s="79"/>
      <c r="CR187" s="78">
        <f t="shared" ref="CR187:CS187" si="733">SUM(CR175:CR186)</f>
        <v>0</v>
      </c>
      <c r="CS187" s="49">
        <f t="shared" si="733"/>
        <v>0</v>
      </c>
      <c r="CT187" s="79"/>
      <c r="CU187" s="78"/>
      <c r="CV187" s="49"/>
      <c r="CW187" s="79"/>
      <c r="CX187" s="78">
        <f t="shared" ref="CX187:CY187" si="734">SUM(CX175:CX186)</f>
        <v>0</v>
      </c>
      <c r="CY187" s="49">
        <f t="shared" si="734"/>
        <v>0</v>
      </c>
      <c r="CZ187" s="79"/>
      <c r="DA187" s="78">
        <f t="shared" ref="DA187:DB187" si="735">SUM(DA175:DA186)</f>
        <v>0</v>
      </c>
      <c r="DB187" s="49">
        <f t="shared" si="735"/>
        <v>0</v>
      </c>
      <c r="DC187" s="79"/>
      <c r="DD187" s="78">
        <f t="shared" ref="DD187:DE187" si="736">SUM(DD175:DD186)</f>
        <v>0</v>
      </c>
      <c r="DE187" s="49">
        <f t="shared" si="736"/>
        <v>0</v>
      </c>
      <c r="DF187" s="79"/>
      <c r="DG187" s="78">
        <f t="shared" ref="DG187:DH187" si="737">SUM(DG175:DG186)</f>
        <v>4.7E-2</v>
      </c>
      <c r="DH187" s="49">
        <f t="shared" si="737"/>
        <v>1.323</v>
      </c>
      <c r="DI187" s="79"/>
      <c r="DJ187" s="78">
        <f t="shared" ref="DJ187:DK187" si="738">SUM(DJ175:DJ186)</f>
        <v>0</v>
      </c>
      <c r="DK187" s="49">
        <f t="shared" si="738"/>
        <v>0</v>
      </c>
      <c r="DL187" s="79"/>
      <c r="DM187" s="78">
        <f t="shared" ref="DM187:DN187" si="739">SUM(DM175:DM186)</f>
        <v>0</v>
      </c>
      <c r="DN187" s="49">
        <f t="shared" si="739"/>
        <v>0</v>
      </c>
      <c r="DO187" s="79"/>
      <c r="DP187" s="78">
        <f t="shared" ref="DP187:DQ187" si="740">SUM(DP175:DP186)</f>
        <v>0</v>
      </c>
      <c r="DQ187" s="49">
        <f t="shared" si="740"/>
        <v>0</v>
      </c>
      <c r="DR187" s="79"/>
      <c r="DS187" s="78">
        <f t="shared" ref="DS187:DT187" si="741">SUM(DS175:DS186)</f>
        <v>205.68960000000001</v>
      </c>
      <c r="DT187" s="49">
        <f t="shared" si="741"/>
        <v>11375.825000000001</v>
      </c>
      <c r="DU187" s="79"/>
      <c r="DV187" s="78">
        <f t="shared" ref="DV187:DW187" si="742">SUM(DV175:DV186)</f>
        <v>6.9440000000000002E-2</v>
      </c>
      <c r="DW187" s="49">
        <f t="shared" si="742"/>
        <v>3.7429999999999999</v>
      </c>
      <c r="DX187" s="79"/>
      <c r="DY187" s="78">
        <f t="shared" ref="DY187:DZ187" si="743">SUM(DY175:DY186)</f>
        <v>0</v>
      </c>
      <c r="DZ187" s="49">
        <f t="shared" si="743"/>
        <v>0</v>
      </c>
      <c r="EA187" s="79"/>
      <c r="EB187" s="78">
        <f t="shared" ref="EB187:EC187" si="744">SUM(EB175:EB186)</f>
        <v>0</v>
      </c>
      <c r="EC187" s="49">
        <f t="shared" si="744"/>
        <v>0</v>
      </c>
      <c r="ED187" s="79"/>
      <c r="EE187" s="78">
        <f t="shared" ref="EE187:EF187" si="745">SUM(EE175:EE186)</f>
        <v>0</v>
      </c>
      <c r="EF187" s="49">
        <f t="shared" si="745"/>
        <v>0</v>
      </c>
      <c r="EG187" s="79"/>
      <c r="EH187" s="50">
        <f t="shared" si="699"/>
        <v>2370.8653200000008</v>
      </c>
      <c r="EI187" s="51">
        <f t="shared" si="700"/>
        <v>71974.945999999982</v>
      </c>
    </row>
    <row r="188" spans="1:139" x14ac:dyDescent="0.3">
      <c r="A188" s="72">
        <v>2023</v>
      </c>
      <c r="B188" s="73" t="s">
        <v>5</v>
      </c>
      <c r="C188" s="107">
        <v>86.4</v>
      </c>
      <c r="D188" s="108">
        <v>2406.61</v>
      </c>
      <c r="E188" s="57">
        <f>IF(C188=0,0,D188/C188*1000)</f>
        <v>27854.282407407405</v>
      </c>
      <c r="F188" s="58">
        <v>0</v>
      </c>
      <c r="G188" s="13">
        <v>0</v>
      </c>
      <c r="H188" s="57">
        <f t="shared" ref="H188:H199" si="746">IF(F188=0,0,G188/F188*1000)</f>
        <v>0</v>
      </c>
      <c r="I188" s="58">
        <v>0</v>
      </c>
      <c r="J188" s="13">
        <v>0</v>
      </c>
      <c r="K188" s="57">
        <f t="shared" ref="K188:K199" si="747">IF(I188=0,0,J188/I188*1000)</f>
        <v>0</v>
      </c>
      <c r="L188" s="58">
        <v>0</v>
      </c>
      <c r="M188" s="13">
        <v>0</v>
      </c>
      <c r="N188" s="57">
        <f t="shared" ref="N188:N199" si="748">IF(L188=0,0,M188/L188*1000)</f>
        <v>0</v>
      </c>
      <c r="O188" s="107">
        <v>75.972999999999999</v>
      </c>
      <c r="P188" s="108">
        <v>2421.3879999999999</v>
      </c>
      <c r="Q188" s="57">
        <f t="shared" ref="Q188:Q199" si="749">IF(O188=0,0,P188/O188*1000)</f>
        <v>31871.691258736657</v>
      </c>
      <c r="R188" s="107">
        <v>0.20444000000000001</v>
      </c>
      <c r="S188" s="108">
        <v>12.637</v>
      </c>
      <c r="T188" s="57">
        <f t="shared" ref="T188:T199" si="750">IF(R188=0,0,S188/R188*1000)</f>
        <v>61812.756799060851</v>
      </c>
      <c r="U188" s="58">
        <v>0</v>
      </c>
      <c r="V188" s="13">
        <v>0</v>
      </c>
      <c r="W188" s="57">
        <f t="shared" ref="W188:W199" si="751">IF(U188=0,0,V188/U188*1000)</f>
        <v>0</v>
      </c>
      <c r="X188" s="58">
        <v>0</v>
      </c>
      <c r="Y188" s="13">
        <v>0</v>
      </c>
      <c r="Z188" s="57">
        <f t="shared" ref="Z188:Z199" si="752">IF(X188=0,0,Y188/X188*1000)</f>
        <v>0</v>
      </c>
      <c r="AA188" s="58">
        <v>0</v>
      </c>
      <c r="AB188" s="13">
        <v>0</v>
      </c>
      <c r="AC188" s="57">
        <f t="shared" ref="AC188:AC199" si="753">IF(AA188=0,0,AB188/AA188*1000)</f>
        <v>0</v>
      </c>
      <c r="AD188" s="58">
        <v>0</v>
      </c>
      <c r="AE188" s="13">
        <v>0</v>
      </c>
      <c r="AF188" s="57">
        <f t="shared" ref="AF188:AF199" si="754">IF(AD188=0,0,AE188/AD188*1000)</f>
        <v>0</v>
      </c>
      <c r="AG188" s="58">
        <v>0</v>
      </c>
      <c r="AH188" s="13">
        <v>0</v>
      </c>
      <c r="AI188" s="57">
        <f t="shared" ref="AI188:AI199" si="755">IF(AG188=0,0,AH188/AG188*1000)</f>
        <v>0</v>
      </c>
      <c r="AJ188" s="107">
        <v>12.663</v>
      </c>
      <c r="AK188" s="108">
        <v>29.471</v>
      </c>
      <c r="AL188" s="57">
        <f t="shared" ref="AL188:AL199" si="756">IF(AJ188=0,0,AK188/AJ188*1000)</f>
        <v>2327.3315959883125</v>
      </c>
      <c r="AM188" s="58">
        <v>0</v>
      </c>
      <c r="AN188" s="13">
        <v>0</v>
      </c>
      <c r="AO188" s="57">
        <f t="shared" ref="AO188:AO199" si="757">IF(AM188=0,0,AN188/AM188*1000)</f>
        <v>0</v>
      </c>
      <c r="AP188" s="58">
        <v>0</v>
      </c>
      <c r="AQ188" s="13">
        <v>0</v>
      </c>
      <c r="AR188" s="57">
        <f t="shared" ref="AR188:AR199" si="758">IF(AP188=0,0,AQ188/AP188*1000)</f>
        <v>0</v>
      </c>
      <c r="AS188" s="107">
        <v>0.69199999999999995</v>
      </c>
      <c r="AT188" s="108">
        <v>7.8380000000000001</v>
      </c>
      <c r="AU188" s="57">
        <f t="shared" ref="AU188:AU199" si="759">IF(AS188=0,0,AT188/AS188*1000)</f>
        <v>11326.589595375724</v>
      </c>
      <c r="AV188" s="58">
        <v>0</v>
      </c>
      <c r="AW188" s="13">
        <v>0</v>
      </c>
      <c r="AX188" s="57">
        <f t="shared" ref="AX188:AX199" si="760">IF(AV188=0,0,AW188/AV188*1000)</f>
        <v>0</v>
      </c>
      <c r="AY188" s="58">
        <v>0</v>
      </c>
      <c r="AZ188" s="13">
        <v>0</v>
      </c>
      <c r="BA188" s="57">
        <f t="shared" ref="BA188:BA199" si="761">IF(AY188=0,0,AZ188/AY188*1000)</f>
        <v>0</v>
      </c>
      <c r="BB188" s="58">
        <v>0</v>
      </c>
      <c r="BC188" s="13">
        <v>0</v>
      </c>
      <c r="BD188" s="57">
        <f t="shared" ref="BD188:BD199" si="762">IF(BB188=0,0,BC188/BB188*1000)</f>
        <v>0</v>
      </c>
      <c r="BE188" s="58">
        <v>0</v>
      </c>
      <c r="BF188" s="13">
        <v>0</v>
      </c>
      <c r="BG188" s="57">
        <f t="shared" ref="BG188:BG199" si="763">IF(BE188=0,0,BF188/BE188*1000)</f>
        <v>0</v>
      </c>
      <c r="BH188" s="58">
        <v>0</v>
      </c>
      <c r="BI188" s="13">
        <v>0</v>
      </c>
      <c r="BJ188" s="57">
        <f t="shared" ref="BJ188:BJ199" si="764">IF(BH188=0,0,BI188/BH188*1000)</f>
        <v>0</v>
      </c>
      <c r="BK188" s="58">
        <v>0</v>
      </c>
      <c r="BL188" s="13">
        <v>0</v>
      </c>
      <c r="BM188" s="57">
        <f t="shared" ref="BM188:BM199" si="765">IF(BK188=0,0,BL188/BK188*1000)</f>
        <v>0</v>
      </c>
      <c r="BN188" s="58">
        <v>0</v>
      </c>
      <c r="BO188" s="13">
        <v>0</v>
      </c>
      <c r="BP188" s="57">
        <f t="shared" ref="BP188:BP199" si="766">IF(BN188=0,0,BO188/BN188*1000)</f>
        <v>0</v>
      </c>
      <c r="BQ188" s="58">
        <v>0</v>
      </c>
      <c r="BR188" s="13">
        <v>0</v>
      </c>
      <c r="BS188" s="57">
        <f t="shared" ref="BS188:BS199" si="767">IF(BQ188=0,0,BR188/BQ188*1000)</f>
        <v>0</v>
      </c>
      <c r="BT188" s="58">
        <v>0</v>
      </c>
      <c r="BU188" s="13">
        <v>0</v>
      </c>
      <c r="BV188" s="57">
        <f t="shared" ref="BV188:BV199" si="768">IF(BT188=0,0,BU188/BT188*1000)</f>
        <v>0</v>
      </c>
      <c r="BW188" s="58">
        <v>0</v>
      </c>
      <c r="BX188" s="13">
        <v>0</v>
      </c>
      <c r="BY188" s="57">
        <f t="shared" ref="BY188:BY199" si="769">IF(BW188=0,0,BX188/BW188*1000)</f>
        <v>0</v>
      </c>
      <c r="BZ188" s="58">
        <v>0</v>
      </c>
      <c r="CA188" s="13">
        <v>0</v>
      </c>
      <c r="CB188" s="57">
        <f t="shared" ref="CB188:CB199" si="770">IF(BZ188=0,0,CA188/BZ188*1000)</f>
        <v>0</v>
      </c>
      <c r="CC188" s="58">
        <v>0</v>
      </c>
      <c r="CD188" s="13">
        <v>0</v>
      </c>
      <c r="CE188" s="57">
        <f t="shared" ref="CE188:CE199" si="771">IF(CC188=0,0,CD188/CC188*1000)</f>
        <v>0</v>
      </c>
      <c r="CF188" s="58">
        <v>0</v>
      </c>
      <c r="CG188" s="13">
        <v>0</v>
      </c>
      <c r="CH188" s="57">
        <f t="shared" ref="CH188:CH199" si="772">IF(CF188=0,0,CG188/CF188*1000)</f>
        <v>0</v>
      </c>
      <c r="CI188" s="58">
        <v>0</v>
      </c>
      <c r="CJ188" s="13">
        <v>0</v>
      </c>
      <c r="CK188" s="57">
        <f t="shared" ref="CK188:CK199" si="773">IF(CI188=0,0,CJ188/CI188*1000)</f>
        <v>0</v>
      </c>
      <c r="CL188" s="58">
        <v>0</v>
      </c>
      <c r="CM188" s="13">
        <v>0</v>
      </c>
      <c r="CN188" s="57">
        <f t="shared" ref="CN188:CN199" si="774">IF(CL188=0,0,CM188/CL188*1000)</f>
        <v>0</v>
      </c>
      <c r="CO188" s="58">
        <v>0</v>
      </c>
      <c r="CP188" s="13">
        <v>0</v>
      </c>
      <c r="CQ188" s="57">
        <f t="shared" ref="CQ188:CQ199" si="775">IF(CO188=0,0,CP188/CO188*1000)</f>
        <v>0</v>
      </c>
      <c r="CR188" s="58">
        <v>0</v>
      </c>
      <c r="CS188" s="13">
        <v>0</v>
      </c>
      <c r="CT188" s="57">
        <f t="shared" ref="CT188:CT199" si="776">IF(CR188=0,0,CS188/CR188*1000)</f>
        <v>0</v>
      </c>
      <c r="CU188" s="58"/>
      <c r="CV188" s="13"/>
      <c r="CW188" s="57"/>
      <c r="CX188" s="58">
        <v>0</v>
      </c>
      <c r="CY188" s="13">
        <v>0</v>
      </c>
      <c r="CZ188" s="57">
        <f t="shared" ref="CZ188:CZ199" si="777">IF(CX188=0,0,CY188/CX188*1000)</f>
        <v>0</v>
      </c>
      <c r="DA188" s="58">
        <v>0</v>
      </c>
      <c r="DB188" s="13">
        <v>0</v>
      </c>
      <c r="DC188" s="57">
        <f t="shared" ref="DC188:DC199" si="778">IF(DA188=0,0,DB188/DA188*1000)</f>
        <v>0</v>
      </c>
      <c r="DD188" s="58">
        <v>0</v>
      </c>
      <c r="DE188" s="13">
        <v>0</v>
      </c>
      <c r="DF188" s="57">
        <f t="shared" ref="DF188:DF199" si="779">IF(DD188=0,0,DE188/DD188*1000)</f>
        <v>0</v>
      </c>
      <c r="DG188" s="58">
        <v>0</v>
      </c>
      <c r="DH188" s="13">
        <v>0</v>
      </c>
      <c r="DI188" s="57">
        <f t="shared" ref="DI188:DI199" si="780">IF(DG188=0,0,DH188/DG188*1000)</f>
        <v>0</v>
      </c>
      <c r="DJ188" s="58">
        <v>0</v>
      </c>
      <c r="DK188" s="13">
        <v>0</v>
      </c>
      <c r="DL188" s="57">
        <f t="shared" ref="DL188:DL199" si="781">IF(DJ188=0,0,DK188/DJ188*1000)</f>
        <v>0</v>
      </c>
      <c r="DM188" s="58">
        <v>0</v>
      </c>
      <c r="DN188" s="13">
        <v>0</v>
      </c>
      <c r="DO188" s="57">
        <f t="shared" ref="DO188:DO199" si="782">IF(DM188=0,0,DN188/DM188*1000)</f>
        <v>0</v>
      </c>
      <c r="DP188" s="58">
        <v>0</v>
      </c>
      <c r="DQ188" s="13">
        <v>0</v>
      </c>
      <c r="DR188" s="57">
        <f t="shared" ref="DR188:DR199" si="783">IF(DP188=0,0,DQ188/DP188*1000)</f>
        <v>0</v>
      </c>
      <c r="DS188" s="58">
        <v>0</v>
      </c>
      <c r="DT188" s="13">
        <v>0</v>
      </c>
      <c r="DU188" s="57">
        <f t="shared" ref="DU188:DU199" si="784">IF(DS188=0,0,DT188/DS188*1000)</f>
        <v>0</v>
      </c>
      <c r="DV188" s="58">
        <v>0</v>
      </c>
      <c r="DW188" s="13">
        <v>0</v>
      </c>
      <c r="DX188" s="57">
        <f t="shared" ref="DX188:DX199" si="785">IF(DV188=0,0,DW188/DV188*1000)</f>
        <v>0</v>
      </c>
      <c r="DY188" s="58">
        <v>0</v>
      </c>
      <c r="DZ188" s="13">
        <v>0</v>
      </c>
      <c r="EA188" s="57">
        <f t="shared" ref="EA188:EA199" si="786">IF(DY188=0,0,DZ188/DY188*1000)</f>
        <v>0</v>
      </c>
      <c r="EB188" s="58">
        <v>0</v>
      </c>
      <c r="EC188" s="13">
        <v>0</v>
      </c>
      <c r="ED188" s="57">
        <f t="shared" ref="ED188:ED199" si="787">IF(EB188=0,0,EC188/EB188*1000)</f>
        <v>0</v>
      </c>
      <c r="EE188" s="58">
        <v>0</v>
      </c>
      <c r="EF188" s="13">
        <v>0</v>
      </c>
      <c r="EG188" s="57">
        <f t="shared" ref="EG188:EG199" si="788">IF(EE188=0,0,EF188/EE188*1000)</f>
        <v>0</v>
      </c>
      <c r="EH188" s="11">
        <f>SUMIF($C$5:$EG$5,"Ton",C188:EG188)</f>
        <v>175.93244000000001</v>
      </c>
      <c r="EI188" s="17">
        <f>SUMIF($C$5:$EG$5,"F*",C188:EG188)</f>
        <v>4877.9439999999986</v>
      </c>
    </row>
    <row r="189" spans="1:139" x14ac:dyDescent="0.3">
      <c r="A189" s="72">
        <v>2023</v>
      </c>
      <c r="B189" s="73" t="s">
        <v>6</v>
      </c>
      <c r="C189" s="107">
        <v>86.4</v>
      </c>
      <c r="D189" s="108">
        <v>2328.2269999999999</v>
      </c>
      <c r="E189" s="57">
        <f t="shared" ref="E189:E190" si="789">IF(C189=0,0,D189/C189*1000)</f>
        <v>26947.071759259255</v>
      </c>
      <c r="F189" s="58">
        <v>0</v>
      </c>
      <c r="G189" s="13">
        <v>0</v>
      </c>
      <c r="H189" s="57">
        <f t="shared" si="746"/>
        <v>0</v>
      </c>
      <c r="I189" s="58">
        <v>0</v>
      </c>
      <c r="J189" s="13">
        <v>0</v>
      </c>
      <c r="K189" s="57">
        <f t="shared" si="747"/>
        <v>0</v>
      </c>
      <c r="L189" s="58">
        <v>0</v>
      </c>
      <c r="M189" s="13">
        <v>0</v>
      </c>
      <c r="N189" s="57">
        <f t="shared" si="748"/>
        <v>0</v>
      </c>
      <c r="O189" s="107">
        <v>25.972999999999999</v>
      </c>
      <c r="P189" s="108">
        <v>749.94299999999998</v>
      </c>
      <c r="Q189" s="57">
        <f t="shared" si="749"/>
        <v>28873.946020867825</v>
      </c>
      <c r="R189" s="107">
        <v>7.1307999999999998</v>
      </c>
      <c r="S189" s="108">
        <v>442.53399999999999</v>
      </c>
      <c r="T189" s="57">
        <f t="shared" si="750"/>
        <v>62059.516463790875</v>
      </c>
      <c r="U189" s="107">
        <v>2.0042599999999999</v>
      </c>
      <c r="V189" s="108">
        <v>203.96100000000001</v>
      </c>
      <c r="W189" s="57">
        <f t="shared" si="751"/>
        <v>101763.74322692664</v>
      </c>
      <c r="X189" s="58">
        <v>0</v>
      </c>
      <c r="Y189" s="13">
        <v>0</v>
      </c>
      <c r="Z189" s="57">
        <f t="shared" si="752"/>
        <v>0</v>
      </c>
      <c r="AA189" s="58">
        <v>0</v>
      </c>
      <c r="AB189" s="13">
        <v>0</v>
      </c>
      <c r="AC189" s="57">
        <f t="shared" si="753"/>
        <v>0</v>
      </c>
      <c r="AD189" s="58">
        <v>0</v>
      </c>
      <c r="AE189" s="13">
        <v>0</v>
      </c>
      <c r="AF189" s="57">
        <f t="shared" si="754"/>
        <v>0</v>
      </c>
      <c r="AG189" s="58">
        <v>0</v>
      </c>
      <c r="AH189" s="13">
        <v>0</v>
      </c>
      <c r="AI189" s="57">
        <f t="shared" si="755"/>
        <v>0</v>
      </c>
      <c r="AJ189" s="107">
        <v>8.0419999999999998</v>
      </c>
      <c r="AK189" s="108">
        <v>16.891999999999999</v>
      </c>
      <c r="AL189" s="57">
        <f t="shared" si="756"/>
        <v>2100.4725192738124</v>
      </c>
      <c r="AM189" s="58">
        <v>0</v>
      </c>
      <c r="AN189" s="13">
        <v>0</v>
      </c>
      <c r="AO189" s="57">
        <f t="shared" si="757"/>
        <v>0</v>
      </c>
      <c r="AP189" s="58">
        <v>0</v>
      </c>
      <c r="AQ189" s="13">
        <v>0</v>
      </c>
      <c r="AR189" s="57">
        <f t="shared" si="758"/>
        <v>0</v>
      </c>
      <c r="AS189" s="107">
        <v>54.5595</v>
      </c>
      <c r="AT189" s="108">
        <v>1821.847</v>
      </c>
      <c r="AU189" s="57">
        <f t="shared" si="759"/>
        <v>33391.929911381158</v>
      </c>
      <c r="AV189" s="58">
        <v>0</v>
      </c>
      <c r="AW189" s="13">
        <v>0</v>
      </c>
      <c r="AX189" s="57">
        <f t="shared" si="760"/>
        <v>0</v>
      </c>
      <c r="AY189" s="58">
        <v>0</v>
      </c>
      <c r="AZ189" s="13">
        <v>0</v>
      </c>
      <c r="BA189" s="57">
        <f t="shared" si="761"/>
        <v>0</v>
      </c>
      <c r="BB189" s="58">
        <v>0</v>
      </c>
      <c r="BC189" s="13">
        <v>0</v>
      </c>
      <c r="BD189" s="57">
        <f t="shared" si="762"/>
        <v>0</v>
      </c>
      <c r="BE189" s="58">
        <v>0</v>
      </c>
      <c r="BF189" s="13">
        <v>0</v>
      </c>
      <c r="BG189" s="57">
        <f t="shared" si="763"/>
        <v>0</v>
      </c>
      <c r="BH189" s="107">
        <v>3.0999999999999999E-3</v>
      </c>
      <c r="BI189" s="108">
        <v>0.67400000000000004</v>
      </c>
      <c r="BJ189" s="57">
        <f t="shared" si="764"/>
        <v>217419.3548387097</v>
      </c>
      <c r="BK189" s="58">
        <v>0</v>
      </c>
      <c r="BL189" s="13">
        <v>0</v>
      </c>
      <c r="BM189" s="57">
        <f t="shared" si="765"/>
        <v>0</v>
      </c>
      <c r="BN189" s="58">
        <v>0</v>
      </c>
      <c r="BO189" s="13">
        <v>0</v>
      </c>
      <c r="BP189" s="57">
        <f t="shared" si="766"/>
        <v>0</v>
      </c>
      <c r="BQ189" s="58">
        <v>0</v>
      </c>
      <c r="BR189" s="13">
        <v>0</v>
      </c>
      <c r="BS189" s="57">
        <f t="shared" si="767"/>
        <v>0</v>
      </c>
      <c r="BT189" s="58">
        <v>0</v>
      </c>
      <c r="BU189" s="13">
        <v>0</v>
      </c>
      <c r="BV189" s="57">
        <f t="shared" si="768"/>
        <v>0</v>
      </c>
      <c r="BW189" s="58">
        <v>0</v>
      </c>
      <c r="BX189" s="13">
        <v>0</v>
      </c>
      <c r="BY189" s="57">
        <f t="shared" si="769"/>
        <v>0</v>
      </c>
      <c r="BZ189" s="58">
        <v>0</v>
      </c>
      <c r="CA189" s="13">
        <v>0</v>
      </c>
      <c r="CB189" s="57">
        <f t="shared" si="770"/>
        <v>0</v>
      </c>
      <c r="CC189" s="58">
        <v>0</v>
      </c>
      <c r="CD189" s="13">
        <v>0</v>
      </c>
      <c r="CE189" s="57">
        <f t="shared" si="771"/>
        <v>0</v>
      </c>
      <c r="CF189" s="58">
        <v>0</v>
      </c>
      <c r="CG189" s="13">
        <v>0</v>
      </c>
      <c r="CH189" s="57">
        <f t="shared" si="772"/>
        <v>0</v>
      </c>
      <c r="CI189" s="58">
        <v>0</v>
      </c>
      <c r="CJ189" s="13">
        <v>0</v>
      </c>
      <c r="CK189" s="57">
        <f t="shared" si="773"/>
        <v>0</v>
      </c>
      <c r="CL189" s="58">
        <v>0</v>
      </c>
      <c r="CM189" s="13">
        <v>0</v>
      </c>
      <c r="CN189" s="57">
        <f t="shared" si="774"/>
        <v>0</v>
      </c>
      <c r="CO189" s="58">
        <v>0</v>
      </c>
      <c r="CP189" s="13">
        <v>0</v>
      </c>
      <c r="CQ189" s="57">
        <f t="shared" si="775"/>
        <v>0</v>
      </c>
      <c r="CR189" s="58">
        <v>0</v>
      </c>
      <c r="CS189" s="13">
        <v>0</v>
      </c>
      <c r="CT189" s="57">
        <f t="shared" si="776"/>
        <v>0</v>
      </c>
      <c r="CU189" s="58"/>
      <c r="CV189" s="13"/>
      <c r="CW189" s="57"/>
      <c r="CX189" s="58">
        <v>0</v>
      </c>
      <c r="CY189" s="13">
        <v>0</v>
      </c>
      <c r="CZ189" s="57">
        <f t="shared" si="777"/>
        <v>0</v>
      </c>
      <c r="DA189" s="58">
        <v>0</v>
      </c>
      <c r="DB189" s="13">
        <v>0</v>
      </c>
      <c r="DC189" s="57">
        <f t="shared" si="778"/>
        <v>0</v>
      </c>
      <c r="DD189" s="58">
        <v>0</v>
      </c>
      <c r="DE189" s="13">
        <v>0</v>
      </c>
      <c r="DF189" s="57">
        <f t="shared" si="779"/>
        <v>0</v>
      </c>
      <c r="DG189" s="58">
        <v>0</v>
      </c>
      <c r="DH189" s="13">
        <v>0</v>
      </c>
      <c r="DI189" s="57">
        <f t="shared" si="780"/>
        <v>0</v>
      </c>
      <c r="DJ189" s="58">
        <v>0</v>
      </c>
      <c r="DK189" s="13">
        <v>0</v>
      </c>
      <c r="DL189" s="57">
        <f t="shared" si="781"/>
        <v>0</v>
      </c>
      <c r="DM189" s="58">
        <v>0</v>
      </c>
      <c r="DN189" s="13">
        <v>0</v>
      </c>
      <c r="DO189" s="57">
        <f t="shared" si="782"/>
        <v>0</v>
      </c>
      <c r="DP189" s="58">
        <v>0</v>
      </c>
      <c r="DQ189" s="13">
        <v>0</v>
      </c>
      <c r="DR189" s="57">
        <f t="shared" si="783"/>
        <v>0</v>
      </c>
      <c r="DS189" s="107">
        <v>20</v>
      </c>
      <c r="DT189" s="108">
        <v>887.87</v>
      </c>
      <c r="DU189" s="57">
        <f t="shared" si="784"/>
        <v>44393.5</v>
      </c>
      <c r="DV189" s="58">
        <v>0</v>
      </c>
      <c r="DW189" s="13">
        <v>0</v>
      </c>
      <c r="DX189" s="57">
        <f t="shared" si="785"/>
        <v>0</v>
      </c>
      <c r="DY189" s="58">
        <v>0</v>
      </c>
      <c r="DZ189" s="13">
        <v>0</v>
      </c>
      <c r="EA189" s="57">
        <f t="shared" si="786"/>
        <v>0</v>
      </c>
      <c r="EB189" s="58">
        <v>0</v>
      </c>
      <c r="EC189" s="13">
        <v>0</v>
      </c>
      <c r="ED189" s="57">
        <f t="shared" si="787"/>
        <v>0</v>
      </c>
      <c r="EE189" s="58">
        <v>0</v>
      </c>
      <c r="EF189" s="13">
        <v>0</v>
      </c>
      <c r="EG189" s="57">
        <f t="shared" si="788"/>
        <v>0</v>
      </c>
      <c r="EH189" s="11">
        <f t="shared" ref="EH189:EH200" si="790">SUMIF($C$5:$EG$5,"F*",B189:EF189)</f>
        <v>204.11265999999998</v>
      </c>
      <c r="EI189" s="17">
        <f t="shared" ref="EI189:EI200" si="791">SUMIF($C$5:$EG$5,"F*",C189:EG189)</f>
        <v>6451.9479999999994</v>
      </c>
    </row>
    <row r="190" spans="1:139" x14ac:dyDescent="0.3">
      <c r="A190" s="72">
        <v>2023</v>
      </c>
      <c r="B190" s="73" t="s">
        <v>7</v>
      </c>
      <c r="C190" s="107">
        <v>194.4</v>
      </c>
      <c r="D190" s="108">
        <v>5486.7560000000003</v>
      </c>
      <c r="E190" s="57">
        <f t="shared" si="789"/>
        <v>28224.05349794239</v>
      </c>
      <c r="F190" s="58">
        <v>0</v>
      </c>
      <c r="G190" s="13">
        <v>0</v>
      </c>
      <c r="H190" s="57">
        <f t="shared" si="746"/>
        <v>0</v>
      </c>
      <c r="I190" s="58">
        <v>0</v>
      </c>
      <c r="J190" s="13">
        <v>0</v>
      </c>
      <c r="K190" s="57">
        <f t="shared" si="747"/>
        <v>0</v>
      </c>
      <c r="L190" s="58">
        <v>0</v>
      </c>
      <c r="M190" s="13">
        <v>0</v>
      </c>
      <c r="N190" s="57">
        <f t="shared" si="748"/>
        <v>0</v>
      </c>
      <c r="O190" s="107">
        <v>25.972999999999999</v>
      </c>
      <c r="P190" s="108">
        <v>847.89400000000001</v>
      </c>
      <c r="Q190" s="57">
        <f t="shared" si="749"/>
        <v>32645.208485735187</v>
      </c>
      <c r="R190" s="107">
        <v>11.638129999999999</v>
      </c>
      <c r="S190" s="108">
        <v>661.74</v>
      </c>
      <c r="T190" s="57">
        <f t="shared" si="750"/>
        <v>56859.650132796254</v>
      </c>
      <c r="U190" s="58">
        <v>0</v>
      </c>
      <c r="V190" s="13">
        <v>0</v>
      </c>
      <c r="W190" s="57">
        <f t="shared" si="751"/>
        <v>0</v>
      </c>
      <c r="X190" s="58">
        <v>0</v>
      </c>
      <c r="Y190" s="13">
        <v>0</v>
      </c>
      <c r="Z190" s="57">
        <f t="shared" si="752"/>
        <v>0</v>
      </c>
      <c r="AA190" s="58">
        <v>0</v>
      </c>
      <c r="AB190" s="13">
        <v>0</v>
      </c>
      <c r="AC190" s="57">
        <f t="shared" si="753"/>
        <v>0</v>
      </c>
      <c r="AD190" s="58">
        <v>0</v>
      </c>
      <c r="AE190" s="13">
        <v>0</v>
      </c>
      <c r="AF190" s="57">
        <f t="shared" si="754"/>
        <v>0</v>
      </c>
      <c r="AG190" s="58">
        <v>0</v>
      </c>
      <c r="AH190" s="13">
        <v>0</v>
      </c>
      <c r="AI190" s="57">
        <f t="shared" si="755"/>
        <v>0</v>
      </c>
      <c r="AJ190" s="107">
        <v>19.859000000000002</v>
      </c>
      <c r="AK190" s="108">
        <v>39.578000000000003</v>
      </c>
      <c r="AL190" s="57">
        <f t="shared" si="756"/>
        <v>1992.9502996122665</v>
      </c>
      <c r="AM190" s="58">
        <v>0</v>
      </c>
      <c r="AN190" s="13">
        <v>0</v>
      </c>
      <c r="AO190" s="57">
        <f t="shared" si="757"/>
        <v>0</v>
      </c>
      <c r="AP190" s="58">
        <v>0</v>
      </c>
      <c r="AQ190" s="13">
        <v>0</v>
      </c>
      <c r="AR190" s="57">
        <f t="shared" si="758"/>
        <v>0</v>
      </c>
      <c r="AS190" s="107">
        <v>0.20316999999999999</v>
      </c>
      <c r="AT190" s="108">
        <v>7.75</v>
      </c>
      <c r="AU190" s="57">
        <f t="shared" si="759"/>
        <v>38145.395481616382</v>
      </c>
      <c r="AV190" s="58">
        <v>0</v>
      </c>
      <c r="AW190" s="13">
        <v>0</v>
      </c>
      <c r="AX190" s="57">
        <f t="shared" si="760"/>
        <v>0</v>
      </c>
      <c r="AY190" s="58">
        <v>0</v>
      </c>
      <c r="AZ190" s="13">
        <v>0</v>
      </c>
      <c r="BA190" s="57">
        <f t="shared" si="761"/>
        <v>0</v>
      </c>
      <c r="BB190" s="58">
        <v>0</v>
      </c>
      <c r="BC190" s="13">
        <v>0</v>
      </c>
      <c r="BD190" s="57">
        <f t="shared" si="762"/>
        <v>0</v>
      </c>
      <c r="BE190" s="58">
        <v>0</v>
      </c>
      <c r="BF190" s="13">
        <v>0</v>
      </c>
      <c r="BG190" s="57">
        <f t="shared" si="763"/>
        <v>0</v>
      </c>
      <c r="BH190" s="58">
        <v>0</v>
      </c>
      <c r="BI190" s="13">
        <v>0</v>
      </c>
      <c r="BJ190" s="57">
        <f t="shared" si="764"/>
        <v>0</v>
      </c>
      <c r="BK190" s="58">
        <v>0</v>
      </c>
      <c r="BL190" s="13">
        <v>0</v>
      </c>
      <c r="BM190" s="57">
        <f t="shared" si="765"/>
        <v>0</v>
      </c>
      <c r="BN190" s="58">
        <v>0</v>
      </c>
      <c r="BO190" s="13">
        <v>0</v>
      </c>
      <c r="BP190" s="57">
        <f t="shared" si="766"/>
        <v>0</v>
      </c>
      <c r="BQ190" s="58">
        <v>0</v>
      </c>
      <c r="BR190" s="13">
        <v>0</v>
      </c>
      <c r="BS190" s="57">
        <f t="shared" si="767"/>
        <v>0</v>
      </c>
      <c r="BT190" s="58">
        <v>0</v>
      </c>
      <c r="BU190" s="13">
        <v>0</v>
      </c>
      <c r="BV190" s="57">
        <f t="shared" si="768"/>
        <v>0</v>
      </c>
      <c r="BW190" s="58">
        <v>0</v>
      </c>
      <c r="BX190" s="13">
        <v>0</v>
      </c>
      <c r="BY190" s="57">
        <f t="shared" si="769"/>
        <v>0</v>
      </c>
      <c r="BZ190" s="58">
        <v>0</v>
      </c>
      <c r="CA190" s="13">
        <v>0</v>
      </c>
      <c r="CB190" s="57">
        <f t="shared" si="770"/>
        <v>0</v>
      </c>
      <c r="CC190" s="58">
        <v>0</v>
      </c>
      <c r="CD190" s="13">
        <v>0</v>
      </c>
      <c r="CE190" s="57">
        <f t="shared" si="771"/>
        <v>0</v>
      </c>
      <c r="CF190" s="58">
        <v>0</v>
      </c>
      <c r="CG190" s="13">
        <v>0</v>
      </c>
      <c r="CH190" s="57">
        <f t="shared" si="772"/>
        <v>0</v>
      </c>
      <c r="CI190" s="58">
        <v>0</v>
      </c>
      <c r="CJ190" s="13">
        <v>0</v>
      </c>
      <c r="CK190" s="57">
        <f t="shared" si="773"/>
        <v>0</v>
      </c>
      <c r="CL190" s="58">
        <v>0</v>
      </c>
      <c r="CM190" s="13">
        <v>0</v>
      </c>
      <c r="CN190" s="57">
        <f t="shared" si="774"/>
        <v>0</v>
      </c>
      <c r="CO190" s="58">
        <v>0</v>
      </c>
      <c r="CP190" s="13">
        <v>0</v>
      </c>
      <c r="CQ190" s="57">
        <f t="shared" si="775"/>
        <v>0</v>
      </c>
      <c r="CR190" s="58">
        <v>0</v>
      </c>
      <c r="CS190" s="13">
        <v>0</v>
      </c>
      <c r="CT190" s="57">
        <f t="shared" si="776"/>
        <v>0</v>
      </c>
      <c r="CU190" s="58"/>
      <c r="CV190" s="13"/>
      <c r="CW190" s="57"/>
      <c r="CX190" s="58">
        <v>0</v>
      </c>
      <c r="CY190" s="13">
        <v>0</v>
      </c>
      <c r="CZ190" s="57">
        <f t="shared" si="777"/>
        <v>0</v>
      </c>
      <c r="DA190" s="58">
        <v>0</v>
      </c>
      <c r="DB190" s="13">
        <v>0</v>
      </c>
      <c r="DC190" s="57">
        <f t="shared" si="778"/>
        <v>0</v>
      </c>
      <c r="DD190" s="58">
        <v>0</v>
      </c>
      <c r="DE190" s="13">
        <v>0</v>
      </c>
      <c r="DF190" s="57">
        <f t="shared" si="779"/>
        <v>0</v>
      </c>
      <c r="DG190" s="58">
        <v>0</v>
      </c>
      <c r="DH190" s="13">
        <v>0</v>
      </c>
      <c r="DI190" s="57">
        <f t="shared" si="780"/>
        <v>0</v>
      </c>
      <c r="DJ190" s="58">
        <v>0</v>
      </c>
      <c r="DK190" s="13">
        <v>0</v>
      </c>
      <c r="DL190" s="57">
        <f t="shared" si="781"/>
        <v>0</v>
      </c>
      <c r="DM190" s="58">
        <v>0</v>
      </c>
      <c r="DN190" s="13">
        <v>0</v>
      </c>
      <c r="DO190" s="57">
        <f t="shared" si="782"/>
        <v>0</v>
      </c>
      <c r="DP190" s="58">
        <v>0</v>
      </c>
      <c r="DQ190" s="13">
        <v>0</v>
      </c>
      <c r="DR190" s="57">
        <f t="shared" si="783"/>
        <v>0</v>
      </c>
      <c r="DS190" s="107">
        <v>40</v>
      </c>
      <c r="DT190" s="108">
        <v>1856.933</v>
      </c>
      <c r="DU190" s="57">
        <f t="shared" si="784"/>
        <v>46423.324999999997</v>
      </c>
      <c r="DV190" s="58">
        <v>0</v>
      </c>
      <c r="DW190" s="13">
        <v>0</v>
      </c>
      <c r="DX190" s="57">
        <f t="shared" si="785"/>
        <v>0</v>
      </c>
      <c r="DY190" s="107">
        <v>0.3</v>
      </c>
      <c r="DZ190" s="108">
        <v>45.3</v>
      </c>
      <c r="EA190" s="57">
        <f t="shared" si="786"/>
        <v>151000</v>
      </c>
      <c r="EB190" s="58">
        <v>0</v>
      </c>
      <c r="EC190" s="13">
        <v>0</v>
      </c>
      <c r="ED190" s="57">
        <f t="shared" si="787"/>
        <v>0</v>
      </c>
      <c r="EE190" s="58">
        <v>0</v>
      </c>
      <c r="EF190" s="13">
        <v>0</v>
      </c>
      <c r="EG190" s="57">
        <f t="shared" si="788"/>
        <v>0</v>
      </c>
      <c r="EH190" s="11">
        <f t="shared" si="790"/>
        <v>292.37330000000003</v>
      </c>
      <c r="EI190" s="17">
        <f t="shared" si="791"/>
        <v>8945.9510000000009</v>
      </c>
    </row>
    <row r="191" spans="1:139" x14ac:dyDescent="0.3">
      <c r="A191" s="72">
        <v>2023</v>
      </c>
      <c r="B191" s="73" t="s">
        <v>8</v>
      </c>
      <c r="C191" s="107">
        <v>353.94</v>
      </c>
      <c r="D191" s="108">
        <v>9367.6479999999992</v>
      </c>
      <c r="E191" s="57">
        <f>IF(C191=0,0,D191/C191*1000)</f>
        <v>26466.768378821267</v>
      </c>
      <c r="F191" s="58">
        <v>0</v>
      </c>
      <c r="G191" s="13">
        <v>0</v>
      </c>
      <c r="H191" s="57">
        <f t="shared" si="746"/>
        <v>0</v>
      </c>
      <c r="I191" s="58">
        <v>0</v>
      </c>
      <c r="J191" s="13">
        <v>0</v>
      </c>
      <c r="K191" s="57">
        <f t="shared" si="747"/>
        <v>0</v>
      </c>
      <c r="L191" s="58">
        <v>0</v>
      </c>
      <c r="M191" s="13">
        <v>0</v>
      </c>
      <c r="N191" s="57">
        <f t="shared" si="748"/>
        <v>0</v>
      </c>
      <c r="O191" s="107">
        <v>50.972999999999999</v>
      </c>
      <c r="P191" s="108">
        <v>1539.2639999999999</v>
      </c>
      <c r="Q191" s="57">
        <f t="shared" si="749"/>
        <v>30197.634041551406</v>
      </c>
      <c r="R191" s="107">
        <v>97.335999999999999</v>
      </c>
      <c r="S191" s="108">
        <v>2760.002</v>
      </c>
      <c r="T191" s="57">
        <f t="shared" si="750"/>
        <v>28355.408071011752</v>
      </c>
      <c r="U191" s="58">
        <v>0</v>
      </c>
      <c r="V191" s="13">
        <v>0</v>
      </c>
      <c r="W191" s="57">
        <f t="shared" si="751"/>
        <v>0</v>
      </c>
      <c r="X191" s="58">
        <v>0</v>
      </c>
      <c r="Y191" s="13">
        <v>0</v>
      </c>
      <c r="Z191" s="57">
        <f t="shared" si="752"/>
        <v>0</v>
      </c>
      <c r="AA191" s="58">
        <v>0</v>
      </c>
      <c r="AB191" s="13">
        <v>0</v>
      </c>
      <c r="AC191" s="57">
        <f t="shared" si="753"/>
        <v>0</v>
      </c>
      <c r="AD191" s="58">
        <v>0</v>
      </c>
      <c r="AE191" s="13">
        <v>0</v>
      </c>
      <c r="AF191" s="57">
        <f t="shared" si="754"/>
        <v>0</v>
      </c>
      <c r="AG191" s="58">
        <v>0</v>
      </c>
      <c r="AH191" s="13">
        <v>0</v>
      </c>
      <c r="AI191" s="57">
        <f t="shared" si="755"/>
        <v>0</v>
      </c>
      <c r="AJ191" s="107">
        <v>22.236999999999998</v>
      </c>
      <c r="AK191" s="108">
        <v>45.715000000000003</v>
      </c>
      <c r="AL191" s="57">
        <f t="shared" si="756"/>
        <v>2055.8078877546432</v>
      </c>
      <c r="AM191" s="58">
        <v>0</v>
      </c>
      <c r="AN191" s="13">
        <v>0</v>
      </c>
      <c r="AO191" s="57">
        <f t="shared" si="757"/>
        <v>0</v>
      </c>
      <c r="AP191" s="58">
        <v>0</v>
      </c>
      <c r="AQ191" s="13">
        <v>0</v>
      </c>
      <c r="AR191" s="57">
        <f t="shared" si="758"/>
        <v>0</v>
      </c>
      <c r="AS191" s="107">
        <v>54</v>
      </c>
      <c r="AT191" s="108">
        <v>1927.9290000000001</v>
      </c>
      <c r="AU191" s="57">
        <f t="shared" si="759"/>
        <v>35702.388888888891</v>
      </c>
      <c r="AV191" s="58">
        <v>0</v>
      </c>
      <c r="AW191" s="13">
        <v>0</v>
      </c>
      <c r="AX191" s="57">
        <f t="shared" si="760"/>
        <v>0</v>
      </c>
      <c r="AY191" s="58">
        <v>0</v>
      </c>
      <c r="AZ191" s="13">
        <v>0</v>
      </c>
      <c r="BA191" s="57">
        <f t="shared" si="761"/>
        <v>0</v>
      </c>
      <c r="BB191" s="58">
        <v>0</v>
      </c>
      <c r="BC191" s="13">
        <v>0</v>
      </c>
      <c r="BD191" s="57">
        <f t="shared" si="762"/>
        <v>0</v>
      </c>
      <c r="BE191" s="58">
        <v>0</v>
      </c>
      <c r="BF191" s="13">
        <v>0</v>
      </c>
      <c r="BG191" s="57">
        <f t="shared" si="763"/>
        <v>0</v>
      </c>
      <c r="BH191" s="58">
        <v>0</v>
      </c>
      <c r="BI191" s="13">
        <v>0</v>
      </c>
      <c r="BJ191" s="57">
        <f t="shared" si="764"/>
        <v>0</v>
      </c>
      <c r="BK191" s="58">
        <v>0</v>
      </c>
      <c r="BL191" s="13">
        <v>0</v>
      </c>
      <c r="BM191" s="57">
        <f t="shared" si="765"/>
        <v>0</v>
      </c>
      <c r="BN191" s="58">
        <v>0</v>
      </c>
      <c r="BO191" s="13">
        <v>0</v>
      </c>
      <c r="BP191" s="57">
        <f t="shared" si="766"/>
        <v>0</v>
      </c>
      <c r="BQ191" s="58">
        <v>0</v>
      </c>
      <c r="BR191" s="13">
        <v>0</v>
      </c>
      <c r="BS191" s="57">
        <f t="shared" si="767"/>
        <v>0</v>
      </c>
      <c r="BT191" s="58">
        <v>0</v>
      </c>
      <c r="BU191" s="13">
        <v>0</v>
      </c>
      <c r="BV191" s="57">
        <f t="shared" si="768"/>
        <v>0</v>
      </c>
      <c r="BW191" s="58">
        <v>0</v>
      </c>
      <c r="BX191" s="13">
        <v>0</v>
      </c>
      <c r="BY191" s="57">
        <f t="shared" si="769"/>
        <v>0</v>
      </c>
      <c r="BZ191" s="58">
        <v>0</v>
      </c>
      <c r="CA191" s="13">
        <v>0</v>
      </c>
      <c r="CB191" s="57">
        <f t="shared" si="770"/>
        <v>0</v>
      </c>
      <c r="CC191" s="58">
        <v>0</v>
      </c>
      <c r="CD191" s="13">
        <v>0</v>
      </c>
      <c r="CE191" s="57">
        <f t="shared" si="771"/>
        <v>0</v>
      </c>
      <c r="CF191" s="58">
        <v>0</v>
      </c>
      <c r="CG191" s="13">
        <v>0</v>
      </c>
      <c r="CH191" s="57">
        <f t="shared" si="772"/>
        <v>0</v>
      </c>
      <c r="CI191" s="58">
        <v>0</v>
      </c>
      <c r="CJ191" s="13">
        <v>0</v>
      </c>
      <c r="CK191" s="57">
        <f t="shared" si="773"/>
        <v>0</v>
      </c>
      <c r="CL191" s="58">
        <v>0</v>
      </c>
      <c r="CM191" s="13">
        <v>0</v>
      </c>
      <c r="CN191" s="57">
        <f t="shared" si="774"/>
        <v>0</v>
      </c>
      <c r="CO191" s="58">
        <v>0</v>
      </c>
      <c r="CP191" s="13">
        <v>0</v>
      </c>
      <c r="CQ191" s="57">
        <f t="shared" si="775"/>
        <v>0</v>
      </c>
      <c r="CR191" s="58">
        <v>0</v>
      </c>
      <c r="CS191" s="13">
        <v>0</v>
      </c>
      <c r="CT191" s="57">
        <f t="shared" si="776"/>
        <v>0</v>
      </c>
      <c r="CU191" s="58"/>
      <c r="CV191" s="13"/>
      <c r="CW191" s="57"/>
      <c r="CX191" s="58">
        <v>0</v>
      </c>
      <c r="CY191" s="13">
        <v>0</v>
      </c>
      <c r="CZ191" s="57">
        <f t="shared" si="777"/>
        <v>0</v>
      </c>
      <c r="DA191" s="58">
        <v>0</v>
      </c>
      <c r="DB191" s="13">
        <v>0</v>
      </c>
      <c r="DC191" s="57">
        <f t="shared" si="778"/>
        <v>0</v>
      </c>
      <c r="DD191" s="58">
        <v>0</v>
      </c>
      <c r="DE191" s="13">
        <v>0</v>
      </c>
      <c r="DF191" s="57">
        <f t="shared" si="779"/>
        <v>0</v>
      </c>
      <c r="DG191" s="58">
        <v>0</v>
      </c>
      <c r="DH191" s="13">
        <v>0</v>
      </c>
      <c r="DI191" s="57">
        <f t="shared" si="780"/>
        <v>0</v>
      </c>
      <c r="DJ191" s="58">
        <v>0</v>
      </c>
      <c r="DK191" s="13">
        <v>0</v>
      </c>
      <c r="DL191" s="57">
        <f t="shared" si="781"/>
        <v>0</v>
      </c>
      <c r="DM191" s="58">
        <v>0</v>
      </c>
      <c r="DN191" s="13">
        <v>0</v>
      </c>
      <c r="DO191" s="57">
        <f t="shared" si="782"/>
        <v>0</v>
      </c>
      <c r="DP191" s="58">
        <v>0</v>
      </c>
      <c r="DQ191" s="13">
        <v>0</v>
      </c>
      <c r="DR191" s="57">
        <f t="shared" si="783"/>
        <v>0</v>
      </c>
      <c r="DS191" s="58">
        <v>0</v>
      </c>
      <c r="DT191" s="13">
        <v>0</v>
      </c>
      <c r="DU191" s="57">
        <f t="shared" si="784"/>
        <v>0</v>
      </c>
      <c r="DV191" s="58">
        <v>0</v>
      </c>
      <c r="DW191" s="13">
        <v>0</v>
      </c>
      <c r="DX191" s="57">
        <f t="shared" si="785"/>
        <v>0</v>
      </c>
      <c r="DY191" s="58">
        <v>0</v>
      </c>
      <c r="DZ191" s="13">
        <v>0</v>
      </c>
      <c r="EA191" s="57">
        <f t="shared" si="786"/>
        <v>0</v>
      </c>
      <c r="EB191" s="58">
        <v>0</v>
      </c>
      <c r="EC191" s="13">
        <v>0</v>
      </c>
      <c r="ED191" s="57">
        <f t="shared" si="787"/>
        <v>0</v>
      </c>
      <c r="EE191" s="58">
        <v>0</v>
      </c>
      <c r="EF191" s="13">
        <v>0</v>
      </c>
      <c r="EG191" s="57">
        <f t="shared" si="788"/>
        <v>0</v>
      </c>
      <c r="EH191" s="11">
        <f t="shared" si="790"/>
        <v>578.48599999999999</v>
      </c>
      <c r="EI191" s="17">
        <f t="shared" si="791"/>
        <v>15640.557999999999</v>
      </c>
    </row>
    <row r="192" spans="1:139" x14ac:dyDescent="0.3">
      <c r="A192" s="72">
        <v>2023</v>
      </c>
      <c r="B192" s="57" t="s">
        <v>9</v>
      </c>
      <c r="C192" s="107">
        <v>297.12</v>
      </c>
      <c r="D192" s="108">
        <v>8251.89</v>
      </c>
      <c r="E192" s="57">
        <f t="shared" ref="E192:E199" si="792">IF(C192=0,0,D192/C192*1000)</f>
        <v>27772.920032310176</v>
      </c>
      <c r="F192" s="58">
        <v>0</v>
      </c>
      <c r="G192" s="13">
        <v>0</v>
      </c>
      <c r="H192" s="57">
        <f t="shared" si="746"/>
        <v>0</v>
      </c>
      <c r="I192" s="58">
        <v>0</v>
      </c>
      <c r="J192" s="13">
        <v>0</v>
      </c>
      <c r="K192" s="57">
        <f t="shared" si="747"/>
        <v>0</v>
      </c>
      <c r="L192" s="58">
        <v>0</v>
      </c>
      <c r="M192" s="13">
        <v>0</v>
      </c>
      <c r="N192" s="57">
        <f t="shared" si="748"/>
        <v>0</v>
      </c>
      <c r="O192" s="58">
        <v>0</v>
      </c>
      <c r="P192" s="13">
        <v>0</v>
      </c>
      <c r="Q192" s="57">
        <f t="shared" si="749"/>
        <v>0</v>
      </c>
      <c r="R192" s="107">
        <v>13.04848</v>
      </c>
      <c r="S192" s="108">
        <v>703.47</v>
      </c>
      <c r="T192" s="57">
        <f t="shared" si="750"/>
        <v>53912.026534891425</v>
      </c>
      <c r="U192" s="107">
        <v>4.9600900000000001</v>
      </c>
      <c r="V192" s="108">
        <v>488.59300000000002</v>
      </c>
      <c r="W192" s="57">
        <f t="shared" si="751"/>
        <v>98504.865839127917</v>
      </c>
      <c r="X192" s="58">
        <v>0</v>
      </c>
      <c r="Y192" s="13">
        <v>0</v>
      </c>
      <c r="Z192" s="57">
        <f t="shared" si="752"/>
        <v>0</v>
      </c>
      <c r="AA192" s="58">
        <v>0</v>
      </c>
      <c r="AB192" s="13">
        <v>0</v>
      </c>
      <c r="AC192" s="57">
        <f t="shared" si="753"/>
        <v>0</v>
      </c>
      <c r="AD192" s="58">
        <v>0</v>
      </c>
      <c r="AE192" s="13">
        <v>0</v>
      </c>
      <c r="AF192" s="57">
        <f t="shared" si="754"/>
        <v>0</v>
      </c>
      <c r="AG192" s="107">
        <v>9.5999999999999992E-3</v>
      </c>
      <c r="AH192" s="108">
        <v>2.3940000000000001</v>
      </c>
      <c r="AI192" s="57">
        <f t="shared" si="755"/>
        <v>249375.00000000003</v>
      </c>
      <c r="AJ192" s="107">
        <v>8.25</v>
      </c>
      <c r="AK192" s="108">
        <v>16.983000000000001</v>
      </c>
      <c r="AL192" s="57">
        <f t="shared" si="756"/>
        <v>2058.5454545454545</v>
      </c>
      <c r="AM192" s="58">
        <v>0</v>
      </c>
      <c r="AN192" s="13">
        <v>0</v>
      </c>
      <c r="AO192" s="57">
        <f t="shared" si="757"/>
        <v>0</v>
      </c>
      <c r="AP192" s="58">
        <v>0</v>
      </c>
      <c r="AQ192" s="13">
        <v>0</v>
      </c>
      <c r="AR192" s="57">
        <f t="shared" si="758"/>
        <v>0</v>
      </c>
      <c r="AS192" s="107">
        <v>27.7286</v>
      </c>
      <c r="AT192" s="108">
        <v>820.72799999999995</v>
      </c>
      <c r="AU192" s="57">
        <f t="shared" si="759"/>
        <v>29598.609378042886</v>
      </c>
      <c r="AV192" s="58">
        <v>0</v>
      </c>
      <c r="AW192" s="13">
        <v>0</v>
      </c>
      <c r="AX192" s="57">
        <f t="shared" si="760"/>
        <v>0</v>
      </c>
      <c r="AY192" s="58">
        <v>0</v>
      </c>
      <c r="AZ192" s="13">
        <v>0</v>
      </c>
      <c r="BA192" s="57">
        <f t="shared" si="761"/>
        <v>0</v>
      </c>
      <c r="BB192" s="58">
        <v>0</v>
      </c>
      <c r="BC192" s="13">
        <v>0</v>
      </c>
      <c r="BD192" s="57">
        <f t="shared" si="762"/>
        <v>0</v>
      </c>
      <c r="BE192" s="58">
        <v>0</v>
      </c>
      <c r="BF192" s="13">
        <v>0</v>
      </c>
      <c r="BG192" s="57">
        <f t="shared" si="763"/>
        <v>0</v>
      </c>
      <c r="BH192" s="58">
        <v>0</v>
      </c>
      <c r="BI192" s="13">
        <v>0</v>
      </c>
      <c r="BJ192" s="57">
        <f t="shared" si="764"/>
        <v>0</v>
      </c>
      <c r="BK192" s="58">
        <v>0</v>
      </c>
      <c r="BL192" s="13">
        <v>0</v>
      </c>
      <c r="BM192" s="57">
        <f t="shared" si="765"/>
        <v>0</v>
      </c>
      <c r="BN192" s="58">
        <v>0</v>
      </c>
      <c r="BO192" s="13">
        <v>0</v>
      </c>
      <c r="BP192" s="57">
        <f t="shared" si="766"/>
        <v>0</v>
      </c>
      <c r="BQ192" s="58">
        <v>0</v>
      </c>
      <c r="BR192" s="13">
        <v>0</v>
      </c>
      <c r="BS192" s="57">
        <f t="shared" si="767"/>
        <v>0</v>
      </c>
      <c r="BT192" s="58">
        <v>0</v>
      </c>
      <c r="BU192" s="13">
        <v>0</v>
      </c>
      <c r="BV192" s="57">
        <f t="shared" si="768"/>
        <v>0</v>
      </c>
      <c r="BW192" s="58">
        <v>0</v>
      </c>
      <c r="BX192" s="13">
        <v>0</v>
      </c>
      <c r="BY192" s="57">
        <f t="shared" si="769"/>
        <v>0</v>
      </c>
      <c r="BZ192" s="58">
        <v>0</v>
      </c>
      <c r="CA192" s="13">
        <v>0</v>
      </c>
      <c r="CB192" s="57">
        <f t="shared" si="770"/>
        <v>0</v>
      </c>
      <c r="CC192" s="58">
        <v>0</v>
      </c>
      <c r="CD192" s="13">
        <v>0</v>
      </c>
      <c r="CE192" s="57">
        <f t="shared" si="771"/>
        <v>0</v>
      </c>
      <c r="CF192" s="58">
        <v>0</v>
      </c>
      <c r="CG192" s="13">
        <v>0</v>
      </c>
      <c r="CH192" s="57">
        <f t="shared" si="772"/>
        <v>0</v>
      </c>
      <c r="CI192" s="58">
        <v>0</v>
      </c>
      <c r="CJ192" s="13">
        <v>0</v>
      </c>
      <c r="CK192" s="57">
        <f t="shared" si="773"/>
        <v>0</v>
      </c>
      <c r="CL192" s="58">
        <v>0</v>
      </c>
      <c r="CM192" s="13">
        <v>0</v>
      </c>
      <c r="CN192" s="57">
        <f t="shared" si="774"/>
        <v>0</v>
      </c>
      <c r="CO192" s="58">
        <v>0</v>
      </c>
      <c r="CP192" s="13">
        <v>0</v>
      </c>
      <c r="CQ192" s="57">
        <f t="shared" si="775"/>
        <v>0</v>
      </c>
      <c r="CR192" s="58">
        <v>0</v>
      </c>
      <c r="CS192" s="13">
        <v>0</v>
      </c>
      <c r="CT192" s="57">
        <f t="shared" si="776"/>
        <v>0</v>
      </c>
      <c r="CU192" s="58"/>
      <c r="CV192" s="13"/>
      <c r="CW192" s="57"/>
      <c r="CX192" s="58">
        <v>0</v>
      </c>
      <c r="CY192" s="13">
        <v>0</v>
      </c>
      <c r="CZ192" s="57">
        <f t="shared" si="777"/>
        <v>0</v>
      </c>
      <c r="DA192" s="58">
        <v>0</v>
      </c>
      <c r="DB192" s="13">
        <v>0</v>
      </c>
      <c r="DC192" s="57">
        <f t="shared" si="778"/>
        <v>0</v>
      </c>
      <c r="DD192" s="58">
        <v>0</v>
      </c>
      <c r="DE192" s="13">
        <v>0</v>
      </c>
      <c r="DF192" s="57">
        <f t="shared" si="779"/>
        <v>0</v>
      </c>
      <c r="DG192" s="58">
        <v>0</v>
      </c>
      <c r="DH192" s="13">
        <v>0</v>
      </c>
      <c r="DI192" s="57">
        <f t="shared" si="780"/>
        <v>0</v>
      </c>
      <c r="DJ192" s="58">
        <v>0</v>
      </c>
      <c r="DK192" s="13">
        <v>0</v>
      </c>
      <c r="DL192" s="57">
        <f t="shared" si="781"/>
        <v>0</v>
      </c>
      <c r="DM192" s="107">
        <v>0.79403000000000001</v>
      </c>
      <c r="DN192" s="108">
        <v>8.2729999999999997</v>
      </c>
      <c r="DO192" s="57">
        <f t="shared" si="782"/>
        <v>10419.00180093951</v>
      </c>
      <c r="DP192" s="58">
        <v>0</v>
      </c>
      <c r="DQ192" s="13">
        <v>0</v>
      </c>
      <c r="DR192" s="57">
        <f t="shared" si="783"/>
        <v>0</v>
      </c>
      <c r="DS192" s="58">
        <v>0</v>
      </c>
      <c r="DT192" s="13">
        <v>0</v>
      </c>
      <c r="DU192" s="57">
        <f t="shared" si="784"/>
        <v>0</v>
      </c>
      <c r="DV192" s="58">
        <v>0</v>
      </c>
      <c r="DW192" s="13">
        <v>0</v>
      </c>
      <c r="DX192" s="57">
        <f t="shared" si="785"/>
        <v>0</v>
      </c>
      <c r="DY192" s="58">
        <v>0</v>
      </c>
      <c r="DZ192" s="13">
        <v>0</v>
      </c>
      <c r="EA192" s="57">
        <f t="shared" si="786"/>
        <v>0</v>
      </c>
      <c r="EB192" s="58">
        <v>0</v>
      </c>
      <c r="EC192" s="13">
        <v>0</v>
      </c>
      <c r="ED192" s="57">
        <f t="shared" si="787"/>
        <v>0</v>
      </c>
      <c r="EE192" s="58">
        <v>0</v>
      </c>
      <c r="EF192" s="13">
        <v>0</v>
      </c>
      <c r="EG192" s="57">
        <f t="shared" si="788"/>
        <v>0</v>
      </c>
      <c r="EH192" s="11">
        <f t="shared" si="790"/>
        <v>351.91079999999999</v>
      </c>
      <c r="EI192" s="17">
        <f t="shared" si="791"/>
        <v>10292.330999999998</v>
      </c>
    </row>
    <row r="193" spans="1:139" x14ac:dyDescent="0.3">
      <c r="A193" s="72">
        <v>2023</v>
      </c>
      <c r="B193" s="73" t="s">
        <v>10</v>
      </c>
      <c r="C193" s="107">
        <v>340.8</v>
      </c>
      <c r="D193" s="108">
        <v>10181.99</v>
      </c>
      <c r="E193" s="57">
        <f t="shared" si="792"/>
        <v>29876.731220657275</v>
      </c>
      <c r="F193" s="58">
        <v>0</v>
      </c>
      <c r="G193" s="13">
        <v>0</v>
      </c>
      <c r="H193" s="57">
        <f t="shared" si="746"/>
        <v>0</v>
      </c>
      <c r="I193" s="58">
        <v>0</v>
      </c>
      <c r="J193" s="13">
        <v>0</v>
      </c>
      <c r="K193" s="57">
        <f t="shared" si="747"/>
        <v>0</v>
      </c>
      <c r="L193" s="58">
        <v>0</v>
      </c>
      <c r="M193" s="13">
        <v>0</v>
      </c>
      <c r="N193" s="57">
        <f t="shared" si="748"/>
        <v>0</v>
      </c>
      <c r="O193" s="107">
        <v>25</v>
      </c>
      <c r="P193" s="108">
        <v>853.52</v>
      </c>
      <c r="Q193" s="57">
        <f t="shared" si="749"/>
        <v>34140.799999999996</v>
      </c>
      <c r="R193" s="107">
        <v>16</v>
      </c>
      <c r="S193" s="108">
        <v>610.04</v>
      </c>
      <c r="T193" s="57">
        <f t="shared" si="750"/>
        <v>38127.5</v>
      </c>
      <c r="U193" s="58">
        <v>0</v>
      </c>
      <c r="V193" s="13">
        <v>0</v>
      </c>
      <c r="W193" s="57">
        <f t="shared" si="751"/>
        <v>0</v>
      </c>
      <c r="X193" s="58">
        <v>0</v>
      </c>
      <c r="Y193" s="13">
        <v>0</v>
      </c>
      <c r="Z193" s="57">
        <f t="shared" si="752"/>
        <v>0</v>
      </c>
      <c r="AA193" s="58">
        <v>0</v>
      </c>
      <c r="AB193" s="13">
        <v>0</v>
      </c>
      <c r="AC193" s="57">
        <f t="shared" si="753"/>
        <v>0</v>
      </c>
      <c r="AD193" s="58">
        <v>0</v>
      </c>
      <c r="AE193" s="13">
        <v>0</v>
      </c>
      <c r="AF193" s="57">
        <f t="shared" si="754"/>
        <v>0</v>
      </c>
      <c r="AG193" s="58">
        <v>0</v>
      </c>
      <c r="AH193" s="13">
        <v>0</v>
      </c>
      <c r="AI193" s="57">
        <f t="shared" si="755"/>
        <v>0</v>
      </c>
      <c r="AJ193" s="107">
        <v>6.71</v>
      </c>
      <c r="AK193" s="108">
        <v>15.516999999999999</v>
      </c>
      <c r="AL193" s="57">
        <f t="shared" si="756"/>
        <v>2312.5186289120716</v>
      </c>
      <c r="AM193" s="58">
        <v>0</v>
      </c>
      <c r="AN193" s="13">
        <v>0</v>
      </c>
      <c r="AO193" s="57">
        <f t="shared" si="757"/>
        <v>0</v>
      </c>
      <c r="AP193" s="58">
        <v>0</v>
      </c>
      <c r="AQ193" s="13">
        <v>0</v>
      </c>
      <c r="AR193" s="57">
        <f t="shared" si="758"/>
        <v>0</v>
      </c>
      <c r="AS193" s="107">
        <v>111.69799999999999</v>
      </c>
      <c r="AT193" s="108">
        <v>4357.0510000000004</v>
      </c>
      <c r="AU193" s="57">
        <f t="shared" si="759"/>
        <v>39007.421798062634</v>
      </c>
      <c r="AV193" s="58">
        <v>0</v>
      </c>
      <c r="AW193" s="13">
        <v>0</v>
      </c>
      <c r="AX193" s="57">
        <f t="shared" si="760"/>
        <v>0</v>
      </c>
      <c r="AY193" s="58">
        <v>0</v>
      </c>
      <c r="AZ193" s="13">
        <v>0</v>
      </c>
      <c r="BA193" s="57">
        <f t="shared" si="761"/>
        <v>0</v>
      </c>
      <c r="BB193" s="58">
        <v>0</v>
      </c>
      <c r="BC193" s="13">
        <v>0</v>
      </c>
      <c r="BD193" s="57">
        <f t="shared" si="762"/>
        <v>0</v>
      </c>
      <c r="BE193" s="58">
        <v>0</v>
      </c>
      <c r="BF193" s="13">
        <v>0</v>
      </c>
      <c r="BG193" s="57">
        <f t="shared" si="763"/>
        <v>0</v>
      </c>
      <c r="BH193" s="58">
        <v>0</v>
      </c>
      <c r="BI193" s="13">
        <v>0</v>
      </c>
      <c r="BJ193" s="57">
        <f t="shared" si="764"/>
        <v>0</v>
      </c>
      <c r="BK193" s="58">
        <v>0</v>
      </c>
      <c r="BL193" s="13">
        <v>0</v>
      </c>
      <c r="BM193" s="57">
        <f t="shared" si="765"/>
        <v>0</v>
      </c>
      <c r="BN193" s="58">
        <v>0</v>
      </c>
      <c r="BO193" s="13">
        <v>0</v>
      </c>
      <c r="BP193" s="57">
        <f t="shared" si="766"/>
        <v>0</v>
      </c>
      <c r="BQ193" s="58">
        <v>0</v>
      </c>
      <c r="BR193" s="13">
        <v>0</v>
      </c>
      <c r="BS193" s="57">
        <f t="shared" si="767"/>
        <v>0</v>
      </c>
      <c r="BT193" s="58">
        <v>0</v>
      </c>
      <c r="BU193" s="13">
        <v>0</v>
      </c>
      <c r="BV193" s="57">
        <f t="shared" si="768"/>
        <v>0</v>
      </c>
      <c r="BW193" s="58">
        <v>0</v>
      </c>
      <c r="BX193" s="13">
        <v>0</v>
      </c>
      <c r="BY193" s="57">
        <f t="shared" si="769"/>
        <v>0</v>
      </c>
      <c r="BZ193" s="58">
        <v>0</v>
      </c>
      <c r="CA193" s="13">
        <v>0</v>
      </c>
      <c r="CB193" s="57">
        <f t="shared" si="770"/>
        <v>0</v>
      </c>
      <c r="CC193" s="58">
        <v>0</v>
      </c>
      <c r="CD193" s="13">
        <v>0</v>
      </c>
      <c r="CE193" s="57">
        <f t="shared" si="771"/>
        <v>0</v>
      </c>
      <c r="CF193" s="58">
        <v>0</v>
      </c>
      <c r="CG193" s="13">
        <v>0</v>
      </c>
      <c r="CH193" s="57">
        <f t="shared" si="772"/>
        <v>0</v>
      </c>
      <c r="CI193" s="58">
        <v>0</v>
      </c>
      <c r="CJ193" s="13">
        <v>0</v>
      </c>
      <c r="CK193" s="57">
        <f t="shared" si="773"/>
        <v>0</v>
      </c>
      <c r="CL193" s="58">
        <v>0</v>
      </c>
      <c r="CM193" s="13">
        <v>0</v>
      </c>
      <c r="CN193" s="57">
        <f t="shared" si="774"/>
        <v>0</v>
      </c>
      <c r="CO193" s="58">
        <v>0</v>
      </c>
      <c r="CP193" s="13">
        <v>0</v>
      </c>
      <c r="CQ193" s="57">
        <f t="shared" si="775"/>
        <v>0</v>
      </c>
      <c r="CR193" s="58">
        <v>0</v>
      </c>
      <c r="CS193" s="13">
        <v>0</v>
      </c>
      <c r="CT193" s="57">
        <f t="shared" si="776"/>
        <v>0</v>
      </c>
      <c r="CU193" s="58"/>
      <c r="CV193" s="13"/>
      <c r="CW193" s="57"/>
      <c r="CX193" s="58">
        <v>0</v>
      </c>
      <c r="CY193" s="13">
        <v>0</v>
      </c>
      <c r="CZ193" s="57">
        <f t="shared" si="777"/>
        <v>0</v>
      </c>
      <c r="DA193" s="58">
        <v>0</v>
      </c>
      <c r="DB193" s="13">
        <v>0</v>
      </c>
      <c r="DC193" s="57">
        <f t="shared" si="778"/>
        <v>0</v>
      </c>
      <c r="DD193" s="58">
        <v>0</v>
      </c>
      <c r="DE193" s="13">
        <v>0</v>
      </c>
      <c r="DF193" s="57">
        <f t="shared" si="779"/>
        <v>0</v>
      </c>
      <c r="DG193" s="58">
        <v>0</v>
      </c>
      <c r="DH193" s="13">
        <v>0</v>
      </c>
      <c r="DI193" s="57">
        <f t="shared" si="780"/>
        <v>0</v>
      </c>
      <c r="DJ193" s="58">
        <v>0</v>
      </c>
      <c r="DK193" s="13">
        <v>0</v>
      </c>
      <c r="DL193" s="57">
        <f t="shared" si="781"/>
        <v>0</v>
      </c>
      <c r="DM193" s="58">
        <v>0</v>
      </c>
      <c r="DN193" s="13">
        <v>0</v>
      </c>
      <c r="DO193" s="57">
        <f t="shared" si="782"/>
        <v>0</v>
      </c>
      <c r="DP193" s="58">
        <v>0</v>
      </c>
      <c r="DQ193" s="13">
        <v>0</v>
      </c>
      <c r="DR193" s="57">
        <f t="shared" si="783"/>
        <v>0</v>
      </c>
      <c r="DS193" s="107">
        <v>19.899999999999999</v>
      </c>
      <c r="DT193" s="108">
        <v>1223.4960000000001</v>
      </c>
      <c r="DU193" s="57">
        <f t="shared" si="784"/>
        <v>61482.211055276392</v>
      </c>
      <c r="DV193" s="107">
        <v>3.5400000000000002E-3</v>
      </c>
      <c r="DW193" s="108">
        <v>0.53900000000000003</v>
      </c>
      <c r="DX193" s="57">
        <f t="shared" si="785"/>
        <v>152259.88700564971</v>
      </c>
      <c r="DY193" s="58">
        <v>0</v>
      </c>
      <c r="DZ193" s="13">
        <v>0</v>
      </c>
      <c r="EA193" s="57">
        <f t="shared" si="786"/>
        <v>0</v>
      </c>
      <c r="EB193" s="58">
        <v>0</v>
      </c>
      <c r="EC193" s="13">
        <v>0</v>
      </c>
      <c r="ED193" s="57">
        <f t="shared" si="787"/>
        <v>0</v>
      </c>
      <c r="EE193" s="58">
        <v>0</v>
      </c>
      <c r="EF193" s="13">
        <v>0</v>
      </c>
      <c r="EG193" s="57">
        <f t="shared" si="788"/>
        <v>0</v>
      </c>
      <c r="EH193" s="11">
        <f t="shared" si="790"/>
        <v>520.11153999999999</v>
      </c>
      <c r="EI193" s="17">
        <f t="shared" si="791"/>
        <v>17242.152999999998</v>
      </c>
    </row>
    <row r="194" spans="1:139" x14ac:dyDescent="0.3">
      <c r="A194" s="72">
        <v>2023</v>
      </c>
      <c r="B194" s="73" t="s">
        <v>11</v>
      </c>
      <c r="C194" s="107">
        <v>140.26</v>
      </c>
      <c r="D194" s="108">
        <v>4447.116</v>
      </c>
      <c r="E194" s="57">
        <f t="shared" si="792"/>
        <v>31706.231284756883</v>
      </c>
      <c r="F194" s="58">
        <v>0</v>
      </c>
      <c r="G194" s="13">
        <v>0</v>
      </c>
      <c r="H194" s="57">
        <f t="shared" si="746"/>
        <v>0</v>
      </c>
      <c r="I194" s="58">
        <v>0</v>
      </c>
      <c r="J194" s="13">
        <v>0</v>
      </c>
      <c r="K194" s="57">
        <f t="shared" si="747"/>
        <v>0</v>
      </c>
      <c r="L194" s="58">
        <v>0</v>
      </c>
      <c r="M194" s="13">
        <v>0</v>
      </c>
      <c r="N194" s="57">
        <f t="shared" si="748"/>
        <v>0</v>
      </c>
      <c r="O194" s="107">
        <v>25</v>
      </c>
      <c r="P194" s="108">
        <v>819.79700000000003</v>
      </c>
      <c r="Q194" s="57">
        <f t="shared" si="749"/>
        <v>32791.879999999997</v>
      </c>
      <c r="R194" s="58">
        <v>0</v>
      </c>
      <c r="S194" s="13">
        <v>0</v>
      </c>
      <c r="T194" s="57">
        <f t="shared" si="750"/>
        <v>0</v>
      </c>
      <c r="U194" s="58">
        <v>0</v>
      </c>
      <c r="V194" s="13">
        <v>0</v>
      </c>
      <c r="W194" s="57">
        <f t="shared" si="751"/>
        <v>0</v>
      </c>
      <c r="X194" s="58">
        <v>0</v>
      </c>
      <c r="Y194" s="13">
        <v>0</v>
      </c>
      <c r="Z194" s="57">
        <f t="shared" si="752"/>
        <v>0</v>
      </c>
      <c r="AA194" s="58">
        <v>0</v>
      </c>
      <c r="AB194" s="13">
        <v>0</v>
      </c>
      <c r="AC194" s="57">
        <f t="shared" si="753"/>
        <v>0</v>
      </c>
      <c r="AD194" s="58">
        <v>0</v>
      </c>
      <c r="AE194" s="13">
        <v>0</v>
      </c>
      <c r="AF194" s="57">
        <f t="shared" si="754"/>
        <v>0</v>
      </c>
      <c r="AG194" s="58">
        <v>0</v>
      </c>
      <c r="AH194" s="13">
        <v>0</v>
      </c>
      <c r="AI194" s="57">
        <f t="shared" si="755"/>
        <v>0</v>
      </c>
      <c r="AJ194" s="107">
        <v>5</v>
      </c>
      <c r="AK194" s="108">
        <v>10.358000000000001</v>
      </c>
      <c r="AL194" s="57">
        <f t="shared" si="756"/>
        <v>2071.6</v>
      </c>
      <c r="AM194" s="58">
        <v>0</v>
      </c>
      <c r="AN194" s="13">
        <v>0</v>
      </c>
      <c r="AO194" s="57">
        <f t="shared" si="757"/>
        <v>0</v>
      </c>
      <c r="AP194" s="58">
        <v>0</v>
      </c>
      <c r="AQ194" s="13">
        <v>0</v>
      </c>
      <c r="AR194" s="57">
        <f t="shared" si="758"/>
        <v>0</v>
      </c>
      <c r="AS194" s="107">
        <v>108.15</v>
      </c>
      <c r="AT194" s="108">
        <v>3919.694</v>
      </c>
      <c r="AU194" s="57">
        <f t="shared" si="759"/>
        <v>36243.125288950527</v>
      </c>
      <c r="AV194" s="58">
        <v>0</v>
      </c>
      <c r="AW194" s="13">
        <v>0</v>
      </c>
      <c r="AX194" s="57">
        <f t="shared" si="760"/>
        <v>0</v>
      </c>
      <c r="AY194" s="58">
        <v>0</v>
      </c>
      <c r="AZ194" s="13">
        <v>0</v>
      </c>
      <c r="BA194" s="57">
        <f t="shared" si="761"/>
        <v>0</v>
      </c>
      <c r="BB194" s="58">
        <v>0</v>
      </c>
      <c r="BC194" s="13">
        <v>0</v>
      </c>
      <c r="BD194" s="57">
        <f t="shared" si="762"/>
        <v>0</v>
      </c>
      <c r="BE194" s="58">
        <v>0</v>
      </c>
      <c r="BF194" s="13">
        <v>0</v>
      </c>
      <c r="BG194" s="57">
        <f t="shared" si="763"/>
        <v>0</v>
      </c>
      <c r="BH194" s="58">
        <v>0</v>
      </c>
      <c r="BI194" s="13">
        <v>0</v>
      </c>
      <c r="BJ194" s="57">
        <f t="shared" si="764"/>
        <v>0</v>
      </c>
      <c r="BK194" s="58">
        <v>0</v>
      </c>
      <c r="BL194" s="13">
        <v>0</v>
      </c>
      <c r="BM194" s="57">
        <f t="shared" si="765"/>
        <v>0</v>
      </c>
      <c r="BN194" s="58">
        <v>0</v>
      </c>
      <c r="BO194" s="13">
        <v>0</v>
      </c>
      <c r="BP194" s="57">
        <f t="shared" si="766"/>
        <v>0</v>
      </c>
      <c r="BQ194" s="58">
        <v>0</v>
      </c>
      <c r="BR194" s="13">
        <v>0</v>
      </c>
      <c r="BS194" s="57">
        <f t="shared" si="767"/>
        <v>0</v>
      </c>
      <c r="BT194" s="58">
        <v>0</v>
      </c>
      <c r="BU194" s="13">
        <v>0</v>
      </c>
      <c r="BV194" s="57">
        <f t="shared" si="768"/>
        <v>0</v>
      </c>
      <c r="BW194" s="58">
        <v>0</v>
      </c>
      <c r="BX194" s="13">
        <v>0</v>
      </c>
      <c r="BY194" s="57">
        <f t="shared" si="769"/>
        <v>0</v>
      </c>
      <c r="BZ194" s="58">
        <v>0</v>
      </c>
      <c r="CA194" s="13">
        <v>0</v>
      </c>
      <c r="CB194" s="57">
        <f t="shared" si="770"/>
        <v>0</v>
      </c>
      <c r="CC194" s="58">
        <v>0</v>
      </c>
      <c r="CD194" s="13">
        <v>0</v>
      </c>
      <c r="CE194" s="57">
        <f t="shared" si="771"/>
        <v>0</v>
      </c>
      <c r="CF194" s="58">
        <v>0</v>
      </c>
      <c r="CG194" s="13">
        <v>0</v>
      </c>
      <c r="CH194" s="57">
        <f t="shared" si="772"/>
        <v>0</v>
      </c>
      <c r="CI194" s="58">
        <v>0</v>
      </c>
      <c r="CJ194" s="13">
        <v>0</v>
      </c>
      <c r="CK194" s="57">
        <f t="shared" si="773"/>
        <v>0</v>
      </c>
      <c r="CL194" s="58">
        <v>0</v>
      </c>
      <c r="CM194" s="13">
        <v>0</v>
      </c>
      <c r="CN194" s="57">
        <f t="shared" si="774"/>
        <v>0</v>
      </c>
      <c r="CO194" s="58">
        <v>0</v>
      </c>
      <c r="CP194" s="13">
        <v>0</v>
      </c>
      <c r="CQ194" s="57">
        <f t="shared" si="775"/>
        <v>0</v>
      </c>
      <c r="CR194" s="58">
        <v>0</v>
      </c>
      <c r="CS194" s="13">
        <v>0</v>
      </c>
      <c r="CT194" s="57">
        <f t="shared" si="776"/>
        <v>0</v>
      </c>
      <c r="CU194" s="58"/>
      <c r="CV194" s="13"/>
      <c r="CW194" s="57"/>
      <c r="CX194" s="58">
        <v>0</v>
      </c>
      <c r="CY194" s="13">
        <v>0</v>
      </c>
      <c r="CZ194" s="57">
        <f t="shared" si="777"/>
        <v>0</v>
      </c>
      <c r="DA194" s="58">
        <v>0</v>
      </c>
      <c r="DB194" s="13">
        <v>0</v>
      </c>
      <c r="DC194" s="57">
        <f t="shared" si="778"/>
        <v>0</v>
      </c>
      <c r="DD194" s="58">
        <v>0</v>
      </c>
      <c r="DE194" s="13">
        <v>0</v>
      </c>
      <c r="DF194" s="57">
        <f t="shared" si="779"/>
        <v>0</v>
      </c>
      <c r="DG194" s="58">
        <v>0</v>
      </c>
      <c r="DH194" s="13">
        <v>0</v>
      </c>
      <c r="DI194" s="57">
        <f t="shared" si="780"/>
        <v>0</v>
      </c>
      <c r="DJ194" s="58">
        <v>0</v>
      </c>
      <c r="DK194" s="13">
        <v>0</v>
      </c>
      <c r="DL194" s="57">
        <f t="shared" si="781"/>
        <v>0</v>
      </c>
      <c r="DM194" s="58">
        <v>0</v>
      </c>
      <c r="DN194" s="13">
        <v>0</v>
      </c>
      <c r="DO194" s="57">
        <f t="shared" si="782"/>
        <v>0</v>
      </c>
      <c r="DP194" s="58">
        <v>0</v>
      </c>
      <c r="DQ194" s="13">
        <v>0</v>
      </c>
      <c r="DR194" s="57">
        <f t="shared" si="783"/>
        <v>0</v>
      </c>
      <c r="DS194" s="107">
        <v>20</v>
      </c>
      <c r="DT194" s="108">
        <v>1258.586</v>
      </c>
      <c r="DU194" s="57">
        <f t="shared" si="784"/>
        <v>62929.299999999996</v>
      </c>
      <c r="DV194" s="58">
        <v>0</v>
      </c>
      <c r="DW194" s="13">
        <v>0</v>
      </c>
      <c r="DX194" s="57">
        <f t="shared" si="785"/>
        <v>0</v>
      </c>
      <c r="DY194" s="58">
        <v>0</v>
      </c>
      <c r="DZ194" s="13">
        <v>0</v>
      </c>
      <c r="EA194" s="57">
        <f t="shared" si="786"/>
        <v>0</v>
      </c>
      <c r="EB194" s="58">
        <v>0</v>
      </c>
      <c r="EC194" s="13">
        <v>0</v>
      </c>
      <c r="ED194" s="57">
        <f t="shared" si="787"/>
        <v>0</v>
      </c>
      <c r="EE194" s="58">
        <v>0</v>
      </c>
      <c r="EF194" s="13">
        <v>0</v>
      </c>
      <c r="EG194" s="57">
        <f t="shared" si="788"/>
        <v>0</v>
      </c>
      <c r="EH194" s="11">
        <f t="shared" si="790"/>
        <v>298.40999999999997</v>
      </c>
      <c r="EI194" s="17">
        <f t="shared" si="791"/>
        <v>10455.550999999999</v>
      </c>
    </row>
    <row r="195" spans="1:139" x14ac:dyDescent="0.3">
      <c r="A195" s="72">
        <v>2023</v>
      </c>
      <c r="B195" s="73" t="s">
        <v>12</v>
      </c>
      <c r="C195" s="58">
        <v>0</v>
      </c>
      <c r="D195" s="13">
        <v>0</v>
      </c>
      <c r="E195" s="57">
        <f t="shared" si="792"/>
        <v>0</v>
      </c>
      <c r="F195" s="58">
        <v>0</v>
      </c>
      <c r="G195" s="13">
        <v>0</v>
      </c>
      <c r="H195" s="57">
        <f t="shared" si="746"/>
        <v>0</v>
      </c>
      <c r="I195" s="58">
        <v>0</v>
      </c>
      <c r="J195" s="13">
        <v>0</v>
      </c>
      <c r="K195" s="57">
        <f t="shared" si="747"/>
        <v>0</v>
      </c>
      <c r="L195" s="58">
        <v>0</v>
      </c>
      <c r="M195" s="13">
        <v>0</v>
      </c>
      <c r="N195" s="57">
        <f t="shared" si="748"/>
        <v>0</v>
      </c>
      <c r="O195" s="107">
        <v>50</v>
      </c>
      <c r="P195" s="108">
        <v>1647.748</v>
      </c>
      <c r="Q195" s="57">
        <f t="shared" si="749"/>
        <v>32954.959999999999</v>
      </c>
      <c r="R195" s="107">
        <v>9.6626100000000008</v>
      </c>
      <c r="S195" s="108">
        <v>421.52199999999999</v>
      </c>
      <c r="T195" s="57">
        <f t="shared" si="750"/>
        <v>43624.03118826072</v>
      </c>
      <c r="U195" s="58">
        <v>0</v>
      </c>
      <c r="V195" s="13">
        <v>0</v>
      </c>
      <c r="W195" s="57">
        <f t="shared" si="751"/>
        <v>0</v>
      </c>
      <c r="X195" s="58">
        <v>0</v>
      </c>
      <c r="Y195" s="13">
        <v>0</v>
      </c>
      <c r="Z195" s="57">
        <f t="shared" si="752"/>
        <v>0</v>
      </c>
      <c r="AA195" s="58">
        <v>0</v>
      </c>
      <c r="AB195" s="13">
        <v>0</v>
      </c>
      <c r="AC195" s="57">
        <f t="shared" si="753"/>
        <v>0</v>
      </c>
      <c r="AD195" s="58">
        <v>0</v>
      </c>
      <c r="AE195" s="13">
        <v>0</v>
      </c>
      <c r="AF195" s="57">
        <f t="shared" si="754"/>
        <v>0</v>
      </c>
      <c r="AG195" s="58">
        <v>0</v>
      </c>
      <c r="AH195" s="13">
        <v>0</v>
      </c>
      <c r="AI195" s="57">
        <f t="shared" si="755"/>
        <v>0</v>
      </c>
      <c r="AJ195" s="107">
        <v>3.75</v>
      </c>
      <c r="AK195" s="108">
        <v>7.5069999999999997</v>
      </c>
      <c r="AL195" s="57">
        <f t="shared" si="756"/>
        <v>2001.8666666666666</v>
      </c>
      <c r="AM195" s="58">
        <v>0</v>
      </c>
      <c r="AN195" s="13">
        <v>0</v>
      </c>
      <c r="AO195" s="57">
        <f t="shared" si="757"/>
        <v>0</v>
      </c>
      <c r="AP195" s="58">
        <v>0</v>
      </c>
      <c r="AQ195" s="13">
        <v>0</v>
      </c>
      <c r="AR195" s="57">
        <f t="shared" si="758"/>
        <v>0</v>
      </c>
      <c r="AS195" s="107">
        <v>216.24</v>
      </c>
      <c r="AT195" s="108">
        <v>8160.61</v>
      </c>
      <c r="AU195" s="57">
        <f t="shared" si="759"/>
        <v>37738.669996300399</v>
      </c>
      <c r="AV195" s="58">
        <v>0</v>
      </c>
      <c r="AW195" s="13">
        <v>0</v>
      </c>
      <c r="AX195" s="57">
        <f t="shared" si="760"/>
        <v>0</v>
      </c>
      <c r="AY195" s="58">
        <v>0</v>
      </c>
      <c r="AZ195" s="13">
        <v>0</v>
      </c>
      <c r="BA195" s="57">
        <f t="shared" si="761"/>
        <v>0</v>
      </c>
      <c r="BB195" s="58">
        <v>0</v>
      </c>
      <c r="BC195" s="13">
        <v>0</v>
      </c>
      <c r="BD195" s="57">
        <f t="shared" si="762"/>
        <v>0</v>
      </c>
      <c r="BE195" s="58">
        <v>0</v>
      </c>
      <c r="BF195" s="13">
        <v>0</v>
      </c>
      <c r="BG195" s="57">
        <f t="shared" si="763"/>
        <v>0</v>
      </c>
      <c r="BH195" s="58">
        <v>0</v>
      </c>
      <c r="BI195" s="13">
        <v>0</v>
      </c>
      <c r="BJ195" s="57">
        <f t="shared" si="764"/>
        <v>0</v>
      </c>
      <c r="BK195" s="58">
        <v>0</v>
      </c>
      <c r="BL195" s="13">
        <v>0</v>
      </c>
      <c r="BM195" s="57">
        <f t="shared" si="765"/>
        <v>0</v>
      </c>
      <c r="BN195" s="58">
        <v>0</v>
      </c>
      <c r="BO195" s="13">
        <v>0</v>
      </c>
      <c r="BP195" s="57">
        <f t="shared" si="766"/>
        <v>0</v>
      </c>
      <c r="BQ195" s="58">
        <v>0</v>
      </c>
      <c r="BR195" s="13">
        <v>0</v>
      </c>
      <c r="BS195" s="57">
        <f t="shared" si="767"/>
        <v>0</v>
      </c>
      <c r="BT195" s="58">
        <v>0</v>
      </c>
      <c r="BU195" s="13">
        <v>0</v>
      </c>
      <c r="BV195" s="57">
        <f t="shared" si="768"/>
        <v>0</v>
      </c>
      <c r="BW195" s="58">
        <v>0</v>
      </c>
      <c r="BX195" s="13">
        <v>0</v>
      </c>
      <c r="BY195" s="57">
        <f t="shared" si="769"/>
        <v>0</v>
      </c>
      <c r="BZ195" s="58">
        <v>0</v>
      </c>
      <c r="CA195" s="13">
        <v>0</v>
      </c>
      <c r="CB195" s="57">
        <f t="shared" si="770"/>
        <v>0</v>
      </c>
      <c r="CC195" s="58">
        <v>0</v>
      </c>
      <c r="CD195" s="13">
        <v>0</v>
      </c>
      <c r="CE195" s="57">
        <f t="shared" si="771"/>
        <v>0</v>
      </c>
      <c r="CF195" s="107">
        <v>7.7499999999999999E-2</v>
      </c>
      <c r="CG195" s="108">
        <v>1.877</v>
      </c>
      <c r="CH195" s="57">
        <f t="shared" si="772"/>
        <v>24219.354838709678</v>
      </c>
      <c r="CI195" s="58">
        <v>0</v>
      </c>
      <c r="CJ195" s="13">
        <v>0</v>
      </c>
      <c r="CK195" s="57">
        <f t="shared" si="773"/>
        <v>0</v>
      </c>
      <c r="CL195" s="58">
        <v>0</v>
      </c>
      <c r="CM195" s="13">
        <v>0</v>
      </c>
      <c r="CN195" s="57">
        <f t="shared" si="774"/>
        <v>0</v>
      </c>
      <c r="CO195" s="58">
        <v>0</v>
      </c>
      <c r="CP195" s="13">
        <v>0</v>
      </c>
      <c r="CQ195" s="57">
        <f t="shared" si="775"/>
        <v>0</v>
      </c>
      <c r="CR195" s="58">
        <v>0</v>
      </c>
      <c r="CS195" s="13">
        <v>0</v>
      </c>
      <c r="CT195" s="57">
        <f t="shared" si="776"/>
        <v>0</v>
      </c>
      <c r="CU195" s="58"/>
      <c r="CV195" s="13"/>
      <c r="CW195" s="57"/>
      <c r="CX195" s="58">
        <v>0</v>
      </c>
      <c r="CY195" s="13">
        <v>0</v>
      </c>
      <c r="CZ195" s="57">
        <f t="shared" si="777"/>
        <v>0</v>
      </c>
      <c r="DA195" s="58">
        <v>0</v>
      </c>
      <c r="DB195" s="13">
        <v>0</v>
      </c>
      <c r="DC195" s="57">
        <f t="shared" si="778"/>
        <v>0</v>
      </c>
      <c r="DD195" s="58">
        <v>0</v>
      </c>
      <c r="DE195" s="13">
        <v>0</v>
      </c>
      <c r="DF195" s="57">
        <f t="shared" si="779"/>
        <v>0</v>
      </c>
      <c r="DG195" s="58">
        <v>0</v>
      </c>
      <c r="DH195" s="13">
        <v>0</v>
      </c>
      <c r="DI195" s="57">
        <f t="shared" si="780"/>
        <v>0</v>
      </c>
      <c r="DJ195" s="58">
        <v>0</v>
      </c>
      <c r="DK195" s="13">
        <v>0</v>
      </c>
      <c r="DL195" s="57">
        <f t="shared" si="781"/>
        <v>0</v>
      </c>
      <c r="DM195" s="58">
        <v>0</v>
      </c>
      <c r="DN195" s="13">
        <v>0</v>
      </c>
      <c r="DO195" s="57">
        <f t="shared" si="782"/>
        <v>0</v>
      </c>
      <c r="DP195" s="58">
        <v>0</v>
      </c>
      <c r="DQ195" s="13">
        <v>0</v>
      </c>
      <c r="DR195" s="57">
        <f t="shared" si="783"/>
        <v>0</v>
      </c>
      <c r="DS195" s="107">
        <v>20</v>
      </c>
      <c r="DT195" s="108">
        <v>1216.5060000000001</v>
      </c>
      <c r="DU195" s="57">
        <f t="shared" si="784"/>
        <v>60825.3</v>
      </c>
      <c r="DV195" s="58">
        <v>0</v>
      </c>
      <c r="DW195" s="13">
        <v>0</v>
      </c>
      <c r="DX195" s="57">
        <f t="shared" si="785"/>
        <v>0</v>
      </c>
      <c r="DY195" s="58">
        <v>0</v>
      </c>
      <c r="DZ195" s="13">
        <v>0</v>
      </c>
      <c r="EA195" s="57">
        <f t="shared" si="786"/>
        <v>0</v>
      </c>
      <c r="EB195" s="58">
        <v>0</v>
      </c>
      <c r="EC195" s="13">
        <v>0</v>
      </c>
      <c r="ED195" s="57">
        <f t="shared" si="787"/>
        <v>0</v>
      </c>
      <c r="EE195" s="58">
        <v>0</v>
      </c>
      <c r="EF195" s="13">
        <v>0</v>
      </c>
      <c r="EG195" s="57">
        <f t="shared" si="788"/>
        <v>0</v>
      </c>
      <c r="EH195" s="11">
        <f t="shared" si="790"/>
        <v>299.73010999999997</v>
      </c>
      <c r="EI195" s="17">
        <f t="shared" si="791"/>
        <v>11455.769999999999</v>
      </c>
    </row>
    <row r="196" spans="1:139" x14ac:dyDescent="0.3">
      <c r="A196" s="72">
        <v>2023</v>
      </c>
      <c r="B196" s="73" t="s">
        <v>13</v>
      </c>
      <c r="C196" s="58">
        <v>0</v>
      </c>
      <c r="D196" s="13">
        <v>0</v>
      </c>
      <c r="E196" s="57">
        <f t="shared" si="792"/>
        <v>0</v>
      </c>
      <c r="F196" s="58">
        <v>0</v>
      </c>
      <c r="G196" s="13">
        <v>0</v>
      </c>
      <c r="H196" s="57">
        <f t="shared" si="746"/>
        <v>0</v>
      </c>
      <c r="I196" s="58">
        <v>0</v>
      </c>
      <c r="J196" s="13">
        <v>0</v>
      </c>
      <c r="K196" s="57">
        <f t="shared" si="747"/>
        <v>0</v>
      </c>
      <c r="L196" s="58">
        <v>0</v>
      </c>
      <c r="M196" s="13">
        <v>0</v>
      </c>
      <c r="N196" s="57">
        <f t="shared" si="748"/>
        <v>0</v>
      </c>
      <c r="O196" s="107">
        <v>50.972999999999999</v>
      </c>
      <c r="P196" s="108">
        <v>1692.98</v>
      </c>
      <c r="Q196" s="57">
        <f t="shared" si="749"/>
        <v>33213.269770270534</v>
      </c>
      <c r="R196" s="107">
        <v>46.5212</v>
      </c>
      <c r="S196" s="108">
        <v>2332.9290000000001</v>
      </c>
      <c r="T196" s="57">
        <f t="shared" si="750"/>
        <v>50147.653112989348</v>
      </c>
      <c r="U196" s="107">
        <v>4.4496000000000002</v>
      </c>
      <c r="V196" s="108">
        <v>428.339</v>
      </c>
      <c r="W196" s="57">
        <f t="shared" si="751"/>
        <v>96264.608054656594</v>
      </c>
      <c r="X196" s="58">
        <v>0</v>
      </c>
      <c r="Y196" s="13">
        <v>0</v>
      </c>
      <c r="Z196" s="57">
        <f t="shared" si="752"/>
        <v>0</v>
      </c>
      <c r="AA196" s="58">
        <v>0</v>
      </c>
      <c r="AB196" s="13">
        <v>0</v>
      </c>
      <c r="AC196" s="57">
        <f t="shared" si="753"/>
        <v>0</v>
      </c>
      <c r="AD196" s="58">
        <v>0</v>
      </c>
      <c r="AE196" s="13">
        <v>0</v>
      </c>
      <c r="AF196" s="57">
        <f t="shared" si="754"/>
        <v>0</v>
      </c>
      <c r="AG196" s="58">
        <v>0</v>
      </c>
      <c r="AH196" s="13">
        <v>0</v>
      </c>
      <c r="AI196" s="57">
        <f t="shared" si="755"/>
        <v>0</v>
      </c>
      <c r="AJ196" s="107">
        <v>15.991</v>
      </c>
      <c r="AK196" s="108">
        <v>33.009</v>
      </c>
      <c r="AL196" s="57">
        <f t="shared" si="756"/>
        <v>2064.2236257895065</v>
      </c>
      <c r="AM196" s="58">
        <v>0</v>
      </c>
      <c r="AN196" s="13">
        <v>0</v>
      </c>
      <c r="AO196" s="57">
        <f t="shared" si="757"/>
        <v>0</v>
      </c>
      <c r="AP196" s="58">
        <v>0</v>
      </c>
      <c r="AQ196" s="13">
        <v>0</v>
      </c>
      <c r="AR196" s="57">
        <f t="shared" si="758"/>
        <v>0</v>
      </c>
      <c r="AS196" s="107">
        <v>108.71852</v>
      </c>
      <c r="AT196" s="108">
        <v>4245.0959999999995</v>
      </c>
      <c r="AU196" s="57">
        <f t="shared" si="759"/>
        <v>39046.668405714132</v>
      </c>
      <c r="AV196" s="58">
        <v>0</v>
      </c>
      <c r="AW196" s="13">
        <v>0</v>
      </c>
      <c r="AX196" s="57">
        <f t="shared" si="760"/>
        <v>0</v>
      </c>
      <c r="AY196" s="58">
        <v>0</v>
      </c>
      <c r="AZ196" s="13">
        <v>0</v>
      </c>
      <c r="BA196" s="57">
        <f t="shared" si="761"/>
        <v>0</v>
      </c>
      <c r="BB196" s="58">
        <v>0</v>
      </c>
      <c r="BC196" s="13">
        <v>0</v>
      </c>
      <c r="BD196" s="57">
        <f t="shared" si="762"/>
        <v>0</v>
      </c>
      <c r="BE196" s="58">
        <v>0</v>
      </c>
      <c r="BF196" s="13">
        <v>0</v>
      </c>
      <c r="BG196" s="57">
        <f t="shared" si="763"/>
        <v>0</v>
      </c>
      <c r="BH196" s="58">
        <v>0</v>
      </c>
      <c r="BI196" s="13">
        <v>0</v>
      </c>
      <c r="BJ196" s="57">
        <f t="shared" si="764"/>
        <v>0</v>
      </c>
      <c r="BK196" s="58">
        <v>0</v>
      </c>
      <c r="BL196" s="13">
        <v>0</v>
      </c>
      <c r="BM196" s="57">
        <f t="shared" si="765"/>
        <v>0</v>
      </c>
      <c r="BN196" s="58">
        <v>0</v>
      </c>
      <c r="BO196" s="13">
        <v>0</v>
      </c>
      <c r="BP196" s="57">
        <f t="shared" si="766"/>
        <v>0</v>
      </c>
      <c r="BQ196" s="58">
        <v>0</v>
      </c>
      <c r="BR196" s="13">
        <v>0</v>
      </c>
      <c r="BS196" s="57">
        <f t="shared" si="767"/>
        <v>0</v>
      </c>
      <c r="BT196" s="58">
        <v>0</v>
      </c>
      <c r="BU196" s="13">
        <v>0</v>
      </c>
      <c r="BV196" s="57">
        <f t="shared" si="768"/>
        <v>0</v>
      </c>
      <c r="BW196" s="58">
        <v>0</v>
      </c>
      <c r="BX196" s="13">
        <v>0</v>
      </c>
      <c r="BY196" s="57">
        <f t="shared" si="769"/>
        <v>0</v>
      </c>
      <c r="BZ196" s="58">
        <v>0</v>
      </c>
      <c r="CA196" s="13">
        <v>0</v>
      </c>
      <c r="CB196" s="57">
        <f t="shared" si="770"/>
        <v>0</v>
      </c>
      <c r="CC196" s="58">
        <v>0</v>
      </c>
      <c r="CD196" s="13">
        <v>0</v>
      </c>
      <c r="CE196" s="57">
        <f t="shared" si="771"/>
        <v>0</v>
      </c>
      <c r="CF196" s="58">
        <v>0</v>
      </c>
      <c r="CG196" s="13">
        <v>0</v>
      </c>
      <c r="CH196" s="57">
        <f t="shared" si="772"/>
        <v>0</v>
      </c>
      <c r="CI196" s="58">
        <v>0</v>
      </c>
      <c r="CJ196" s="13">
        <v>0</v>
      </c>
      <c r="CK196" s="57">
        <f t="shared" si="773"/>
        <v>0</v>
      </c>
      <c r="CL196" s="58">
        <v>0</v>
      </c>
      <c r="CM196" s="13">
        <v>0</v>
      </c>
      <c r="CN196" s="57">
        <f t="shared" si="774"/>
        <v>0</v>
      </c>
      <c r="CO196" s="58">
        <v>0</v>
      </c>
      <c r="CP196" s="13">
        <v>0</v>
      </c>
      <c r="CQ196" s="57">
        <f t="shared" si="775"/>
        <v>0</v>
      </c>
      <c r="CR196" s="58">
        <v>0</v>
      </c>
      <c r="CS196" s="13">
        <v>0</v>
      </c>
      <c r="CT196" s="57">
        <f t="shared" si="776"/>
        <v>0</v>
      </c>
      <c r="CU196" s="58"/>
      <c r="CV196" s="13"/>
      <c r="CW196" s="57"/>
      <c r="CX196" s="58">
        <v>0</v>
      </c>
      <c r="CY196" s="13">
        <v>0</v>
      </c>
      <c r="CZ196" s="57">
        <f t="shared" si="777"/>
        <v>0</v>
      </c>
      <c r="DA196" s="58">
        <v>0</v>
      </c>
      <c r="DB196" s="13">
        <v>0</v>
      </c>
      <c r="DC196" s="57">
        <f t="shared" si="778"/>
        <v>0</v>
      </c>
      <c r="DD196" s="58">
        <v>0</v>
      </c>
      <c r="DE196" s="13">
        <v>0</v>
      </c>
      <c r="DF196" s="57">
        <f t="shared" si="779"/>
        <v>0</v>
      </c>
      <c r="DG196" s="58">
        <v>0</v>
      </c>
      <c r="DH196" s="13">
        <v>0</v>
      </c>
      <c r="DI196" s="57">
        <f t="shared" si="780"/>
        <v>0</v>
      </c>
      <c r="DJ196" s="58">
        <v>0</v>
      </c>
      <c r="DK196" s="13">
        <v>0</v>
      </c>
      <c r="DL196" s="57">
        <f t="shared" si="781"/>
        <v>0</v>
      </c>
      <c r="DM196" s="58">
        <v>0</v>
      </c>
      <c r="DN196" s="13">
        <v>0</v>
      </c>
      <c r="DO196" s="57">
        <f t="shared" si="782"/>
        <v>0</v>
      </c>
      <c r="DP196" s="58">
        <v>0</v>
      </c>
      <c r="DQ196" s="13">
        <v>0</v>
      </c>
      <c r="DR196" s="57">
        <f t="shared" si="783"/>
        <v>0</v>
      </c>
      <c r="DS196" s="107">
        <v>20</v>
      </c>
      <c r="DT196" s="108">
        <v>1038.4670000000001</v>
      </c>
      <c r="DU196" s="57">
        <f t="shared" si="784"/>
        <v>51923.350000000006</v>
      </c>
      <c r="DV196" s="107">
        <v>3.2799999999999999E-3</v>
      </c>
      <c r="DW196" s="108">
        <v>0.32800000000000001</v>
      </c>
      <c r="DX196" s="57">
        <f t="shared" si="785"/>
        <v>100000</v>
      </c>
      <c r="DY196" s="58">
        <v>0</v>
      </c>
      <c r="DZ196" s="13">
        <v>0</v>
      </c>
      <c r="EA196" s="57">
        <f t="shared" si="786"/>
        <v>0</v>
      </c>
      <c r="EB196" s="58">
        <v>0</v>
      </c>
      <c r="EC196" s="13">
        <v>0</v>
      </c>
      <c r="ED196" s="57">
        <f t="shared" si="787"/>
        <v>0</v>
      </c>
      <c r="EE196" s="58">
        <v>0</v>
      </c>
      <c r="EF196" s="13">
        <v>0</v>
      </c>
      <c r="EG196" s="57">
        <f t="shared" si="788"/>
        <v>0</v>
      </c>
      <c r="EH196" s="11">
        <f t="shared" si="790"/>
        <v>246.6566</v>
      </c>
      <c r="EI196" s="17">
        <f t="shared" si="791"/>
        <v>9771.1479999999992</v>
      </c>
    </row>
    <row r="197" spans="1:139" x14ac:dyDescent="0.3">
      <c r="A197" s="72">
        <v>2023</v>
      </c>
      <c r="B197" s="73" t="s">
        <v>14</v>
      </c>
      <c r="C197" s="107">
        <v>74.67</v>
      </c>
      <c r="D197" s="108">
        <v>2138.384</v>
      </c>
      <c r="E197" s="57">
        <f t="shared" si="792"/>
        <v>28637.792955671623</v>
      </c>
      <c r="F197" s="58">
        <v>0</v>
      </c>
      <c r="G197" s="13">
        <v>0</v>
      </c>
      <c r="H197" s="57">
        <f t="shared" si="746"/>
        <v>0</v>
      </c>
      <c r="I197" s="58">
        <v>0</v>
      </c>
      <c r="J197" s="13">
        <v>0</v>
      </c>
      <c r="K197" s="57">
        <f t="shared" si="747"/>
        <v>0</v>
      </c>
      <c r="L197" s="58">
        <v>0</v>
      </c>
      <c r="M197" s="13">
        <v>0</v>
      </c>
      <c r="N197" s="57">
        <f t="shared" si="748"/>
        <v>0</v>
      </c>
      <c r="O197" s="107">
        <v>76.945999999999998</v>
      </c>
      <c r="P197" s="108">
        <v>2481.0929999999998</v>
      </c>
      <c r="Q197" s="57">
        <f t="shared" si="749"/>
        <v>32244.600109167466</v>
      </c>
      <c r="R197" s="107">
        <v>1.1020000000000001</v>
      </c>
      <c r="S197" s="108">
        <v>2.391</v>
      </c>
      <c r="T197" s="57">
        <f t="shared" si="750"/>
        <v>2169.6914700544462</v>
      </c>
      <c r="U197" s="58">
        <v>0</v>
      </c>
      <c r="V197" s="13">
        <v>0</v>
      </c>
      <c r="W197" s="57">
        <f t="shared" si="751"/>
        <v>0</v>
      </c>
      <c r="X197" s="58">
        <v>0</v>
      </c>
      <c r="Y197" s="13">
        <v>0</v>
      </c>
      <c r="Z197" s="57">
        <f t="shared" si="752"/>
        <v>0</v>
      </c>
      <c r="AA197" s="58">
        <v>0</v>
      </c>
      <c r="AB197" s="13">
        <v>0</v>
      </c>
      <c r="AC197" s="57">
        <f t="shared" si="753"/>
        <v>0</v>
      </c>
      <c r="AD197" s="58">
        <v>0</v>
      </c>
      <c r="AE197" s="13">
        <v>0</v>
      </c>
      <c r="AF197" s="57">
        <f t="shared" si="754"/>
        <v>0</v>
      </c>
      <c r="AG197" s="58">
        <v>0</v>
      </c>
      <c r="AH197" s="13">
        <v>0</v>
      </c>
      <c r="AI197" s="57">
        <f t="shared" si="755"/>
        <v>0</v>
      </c>
      <c r="AJ197" s="107">
        <v>5.7850000000000001</v>
      </c>
      <c r="AK197" s="108">
        <v>9.2539999999999996</v>
      </c>
      <c r="AL197" s="57">
        <f t="shared" si="756"/>
        <v>1599.6542783059635</v>
      </c>
      <c r="AM197" s="58">
        <v>0</v>
      </c>
      <c r="AN197" s="13">
        <v>0</v>
      </c>
      <c r="AO197" s="57">
        <f t="shared" si="757"/>
        <v>0</v>
      </c>
      <c r="AP197" s="58">
        <v>0</v>
      </c>
      <c r="AQ197" s="13">
        <v>0</v>
      </c>
      <c r="AR197" s="57">
        <f t="shared" si="758"/>
        <v>0</v>
      </c>
      <c r="AS197" s="107">
        <v>81.144000000000005</v>
      </c>
      <c r="AT197" s="108">
        <v>3084.0039999999999</v>
      </c>
      <c r="AU197" s="57">
        <f t="shared" si="759"/>
        <v>38006.556245686676</v>
      </c>
      <c r="AV197" s="58">
        <v>0</v>
      </c>
      <c r="AW197" s="13">
        <v>0</v>
      </c>
      <c r="AX197" s="57">
        <f t="shared" si="760"/>
        <v>0</v>
      </c>
      <c r="AY197" s="58">
        <v>0</v>
      </c>
      <c r="AZ197" s="13">
        <v>0</v>
      </c>
      <c r="BA197" s="57">
        <f t="shared" si="761"/>
        <v>0</v>
      </c>
      <c r="BB197" s="58">
        <v>0</v>
      </c>
      <c r="BC197" s="13">
        <v>0</v>
      </c>
      <c r="BD197" s="57">
        <f t="shared" si="762"/>
        <v>0</v>
      </c>
      <c r="BE197" s="58">
        <v>0</v>
      </c>
      <c r="BF197" s="13">
        <v>0</v>
      </c>
      <c r="BG197" s="57">
        <f t="shared" si="763"/>
        <v>0</v>
      </c>
      <c r="BH197" s="58">
        <v>0</v>
      </c>
      <c r="BI197" s="13">
        <v>0</v>
      </c>
      <c r="BJ197" s="57">
        <f t="shared" si="764"/>
        <v>0</v>
      </c>
      <c r="BK197" s="58">
        <v>0</v>
      </c>
      <c r="BL197" s="13">
        <v>0</v>
      </c>
      <c r="BM197" s="57">
        <f t="shared" si="765"/>
        <v>0</v>
      </c>
      <c r="BN197" s="58">
        <v>0</v>
      </c>
      <c r="BO197" s="13">
        <v>0</v>
      </c>
      <c r="BP197" s="57">
        <f t="shared" si="766"/>
        <v>0</v>
      </c>
      <c r="BQ197" s="58">
        <v>0</v>
      </c>
      <c r="BR197" s="13">
        <v>0</v>
      </c>
      <c r="BS197" s="57">
        <f t="shared" si="767"/>
        <v>0</v>
      </c>
      <c r="BT197" s="58">
        <v>0</v>
      </c>
      <c r="BU197" s="13">
        <v>0</v>
      </c>
      <c r="BV197" s="57">
        <f t="shared" si="768"/>
        <v>0</v>
      </c>
      <c r="BW197" s="58">
        <v>0</v>
      </c>
      <c r="BX197" s="13">
        <v>0</v>
      </c>
      <c r="BY197" s="57">
        <f t="shared" si="769"/>
        <v>0</v>
      </c>
      <c r="BZ197" s="58">
        <v>0</v>
      </c>
      <c r="CA197" s="13">
        <v>0</v>
      </c>
      <c r="CB197" s="57">
        <f t="shared" si="770"/>
        <v>0</v>
      </c>
      <c r="CC197" s="58">
        <v>0</v>
      </c>
      <c r="CD197" s="13">
        <v>0</v>
      </c>
      <c r="CE197" s="57">
        <f t="shared" si="771"/>
        <v>0</v>
      </c>
      <c r="CF197" s="58">
        <v>0</v>
      </c>
      <c r="CG197" s="13">
        <v>0</v>
      </c>
      <c r="CH197" s="57">
        <f t="shared" si="772"/>
        <v>0</v>
      </c>
      <c r="CI197" s="58">
        <v>0</v>
      </c>
      <c r="CJ197" s="13">
        <v>0</v>
      </c>
      <c r="CK197" s="57">
        <f t="shared" si="773"/>
        <v>0</v>
      </c>
      <c r="CL197" s="58">
        <v>0</v>
      </c>
      <c r="CM197" s="13">
        <v>0</v>
      </c>
      <c r="CN197" s="57">
        <f t="shared" si="774"/>
        <v>0</v>
      </c>
      <c r="CO197" s="58">
        <v>0</v>
      </c>
      <c r="CP197" s="13">
        <v>0</v>
      </c>
      <c r="CQ197" s="57">
        <f t="shared" si="775"/>
        <v>0</v>
      </c>
      <c r="CR197" s="58">
        <v>0</v>
      </c>
      <c r="CS197" s="13">
        <v>0</v>
      </c>
      <c r="CT197" s="57">
        <f t="shared" si="776"/>
        <v>0</v>
      </c>
      <c r="CU197" s="58"/>
      <c r="CV197" s="13"/>
      <c r="CW197" s="57"/>
      <c r="CX197" s="58">
        <v>0</v>
      </c>
      <c r="CY197" s="13">
        <v>0</v>
      </c>
      <c r="CZ197" s="57">
        <f t="shared" si="777"/>
        <v>0</v>
      </c>
      <c r="DA197" s="58">
        <v>0</v>
      </c>
      <c r="DB197" s="13">
        <v>0</v>
      </c>
      <c r="DC197" s="57">
        <f t="shared" si="778"/>
        <v>0</v>
      </c>
      <c r="DD197" s="58">
        <v>0</v>
      </c>
      <c r="DE197" s="13">
        <v>0</v>
      </c>
      <c r="DF197" s="57">
        <f t="shared" si="779"/>
        <v>0</v>
      </c>
      <c r="DG197" s="58">
        <v>0</v>
      </c>
      <c r="DH197" s="13">
        <v>0</v>
      </c>
      <c r="DI197" s="57">
        <f t="shared" si="780"/>
        <v>0</v>
      </c>
      <c r="DJ197" s="58">
        <v>0</v>
      </c>
      <c r="DK197" s="13">
        <v>0</v>
      </c>
      <c r="DL197" s="57">
        <f t="shared" si="781"/>
        <v>0</v>
      </c>
      <c r="DM197" s="58">
        <v>0</v>
      </c>
      <c r="DN197" s="13">
        <v>0</v>
      </c>
      <c r="DO197" s="57">
        <f t="shared" si="782"/>
        <v>0</v>
      </c>
      <c r="DP197" s="58">
        <v>0</v>
      </c>
      <c r="DQ197" s="13">
        <v>0</v>
      </c>
      <c r="DR197" s="57">
        <f t="shared" si="783"/>
        <v>0</v>
      </c>
      <c r="DS197" s="58">
        <v>0</v>
      </c>
      <c r="DT197" s="13">
        <v>0</v>
      </c>
      <c r="DU197" s="57">
        <f t="shared" si="784"/>
        <v>0</v>
      </c>
      <c r="DV197" s="58">
        <v>0</v>
      </c>
      <c r="DW197" s="13">
        <v>0</v>
      </c>
      <c r="DX197" s="57">
        <f t="shared" si="785"/>
        <v>0</v>
      </c>
      <c r="DY197" s="58">
        <v>0</v>
      </c>
      <c r="DZ197" s="13">
        <v>0</v>
      </c>
      <c r="EA197" s="57">
        <f t="shared" si="786"/>
        <v>0</v>
      </c>
      <c r="EB197" s="58">
        <v>0</v>
      </c>
      <c r="EC197" s="13">
        <v>0</v>
      </c>
      <c r="ED197" s="57">
        <f t="shared" si="787"/>
        <v>0</v>
      </c>
      <c r="EE197" s="58">
        <v>0</v>
      </c>
      <c r="EF197" s="13">
        <v>0</v>
      </c>
      <c r="EG197" s="57">
        <f t="shared" si="788"/>
        <v>0</v>
      </c>
      <c r="EH197" s="11">
        <f t="shared" si="790"/>
        <v>239.64699999999999</v>
      </c>
      <c r="EI197" s="17">
        <f t="shared" si="791"/>
        <v>7715.1259999999993</v>
      </c>
    </row>
    <row r="198" spans="1:139" x14ac:dyDescent="0.3">
      <c r="A198" s="72">
        <v>2023</v>
      </c>
      <c r="B198" s="57" t="s">
        <v>15</v>
      </c>
      <c r="C198" s="107">
        <v>185.84</v>
      </c>
      <c r="D198" s="108">
        <v>6137.0649999999996</v>
      </c>
      <c r="E198" s="57">
        <f t="shared" si="792"/>
        <v>33023.380327163148</v>
      </c>
      <c r="F198" s="58">
        <v>0</v>
      </c>
      <c r="G198" s="13">
        <v>0</v>
      </c>
      <c r="H198" s="57">
        <f t="shared" si="746"/>
        <v>0</v>
      </c>
      <c r="I198" s="58">
        <v>0</v>
      </c>
      <c r="J198" s="13">
        <v>0</v>
      </c>
      <c r="K198" s="57">
        <f t="shared" si="747"/>
        <v>0</v>
      </c>
      <c r="L198" s="58">
        <v>0</v>
      </c>
      <c r="M198" s="13">
        <v>0</v>
      </c>
      <c r="N198" s="57">
        <f t="shared" si="748"/>
        <v>0</v>
      </c>
      <c r="O198" s="107">
        <v>50</v>
      </c>
      <c r="P198" s="108">
        <v>1801.6769999999999</v>
      </c>
      <c r="Q198" s="57">
        <f t="shared" si="749"/>
        <v>36033.539999999994</v>
      </c>
      <c r="R198" s="107">
        <v>40.424160000000001</v>
      </c>
      <c r="S198" s="108">
        <v>1477.4190000000001</v>
      </c>
      <c r="T198" s="57">
        <f t="shared" si="750"/>
        <v>36547.920847334863</v>
      </c>
      <c r="U198" s="58">
        <v>0</v>
      </c>
      <c r="V198" s="13">
        <v>0</v>
      </c>
      <c r="W198" s="57">
        <f t="shared" si="751"/>
        <v>0</v>
      </c>
      <c r="X198" s="58">
        <v>0</v>
      </c>
      <c r="Y198" s="13">
        <v>0</v>
      </c>
      <c r="Z198" s="57">
        <f t="shared" si="752"/>
        <v>0</v>
      </c>
      <c r="AA198" s="58">
        <v>0</v>
      </c>
      <c r="AB198" s="13">
        <v>0</v>
      </c>
      <c r="AC198" s="57">
        <f t="shared" si="753"/>
        <v>0</v>
      </c>
      <c r="AD198" s="58">
        <v>0</v>
      </c>
      <c r="AE198" s="13">
        <v>0</v>
      </c>
      <c r="AF198" s="57">
        <f t="shared" si="754"/>
        <v>0</v>
      </c>
      <c r="AG198" s="58">
        <v>0</v>
      </c>
      <c r="AH198" s="13">
        <v>0</v>
      </c>
      <c r="AI198" s="57">
        <f t="shared" si="755"/>
        <v>0</v>
      </c>
      <c r="AJ198" s="107">
        <v>3.665</v>
      </c>
      <c r="AK198" s="108">
        <v>6.835</v>
      </c>
      <c r="AL198" s="57">
        <f t="shared" si="756"/>
        <v>1864.93860845839</v>
      </c>
      <c r="AM198" s="58">
        <v>0</v>
      </c>
      <c r="AN198" s="13">
        <v>0</v>
      </c>
      <c r="AO198" s="57">
        <f t="shared" si="757"/>
        <v>0</v>
      </c>
      <c r="AP198" s="58">
        <v>0</v>
      </c>
      <c r="AQ198" s="13">
        <v>0</v>
      </c>
      <c r="AR198" s="57">
        <f t="shared" si="758"/>
        <v>0</v>
      </c>
      <c r="AS198" s="107">
        <v>139.14682999999999</v>
      </c>
      <c r="AT198" s="108">
        <v>5991.4620000000004</v>
      </c>
      <c r="AU198" s="57">
        <f t="shared" si="759"/>
        <v>43058.559077486716</v>
      </c>
      <c r="AV198" s="58">
        <v>0</v>
      </c>
      <c r="AW198" s="13">
        <v>0</v>
      </c>
      <c r="AX198" s="57">
        <f t="shared" si="760"/>
        <v>0</v>
      </c>
      <c r="AY198" s="58">
        <v>0</v>
      </c>
      <c r="AZ198" s="13">
        <v>0</v>
      </c>
      <c r="BA198" s="57">
        <f t="shared" si="761"/>
        <v>0</v>
      </c>
      <c r="BB198" s="58">
        <v>0</v>
      </c>
      <c r="BC198" s="13">
        <v>0</v>
      </c>
      <c r="BD198" s="57">
        <f t="shared" si="762"/>
        <v>0</v>
      </c>
      <c r="BE198" s="58">
        <v>0</v>
      </c>
      <c r="BF198" s="13">
        <v>0</v>
      </c>
      <c r="BG198" s="57">
        <f t="shared" si="763"/>
        <v>0</v>
      </c>
      <c r="BH198" s="58">
        <v>0</v>
      </c>
      <c r="BI198" s="13">
        <v>0</v>
      </c>
      <c r="BJ198" s="57">
        <f t="shared" si="764"/>
        <v>0</v>
      </c>
      <c r="BK198" s="58">
        <v>0</v>
      </c>
      <c r="BL198" s="13">
        <v>0</v>
      </c>
      <c r="BM198" s="57">
        <f t="shared" si="765"/>
        <v>0</v>
      </c>
      <c r="BN198" s="58">
        <v>0</v>
      </c>
      <c r="BO198" s="13">
        <v>0</v>
      </c>
      <c r="BP198" s="57">
        <f t="shared" si="766"/>
        <v>0</v>
      </c>
      <c r="BQ198" s="58">
        <v>0</v>
      </c>
      <c r="BR198" s="13">
        <v>0</v>
      </c>
      <c r="BS198" s="57">
        <f t="shared" si="767"/>
        <v>0</v>
      </c>
      <c r="BT198" s="107">
        <v>8.5980000000000001E-2</v>
      </c>
      <c r="BU198" s="108">
        <v>6.8970000000000002</v>
      </c>
      <c r="BV198" s="57">
        <f t="shared" si="768"/>
        <v>80216.329378925337</v>
      </c>
      <c r="BW198" s="58">
        <v>0</v>
      </c>
      <c r="BX198" s="13">
        <v>0</v>
      </c>
      <c r="BY198" s="57">
        <f t="shared" si="769"/>
        <v>0</v>
      </c>
      <c r="BZ198" s="58">
        <v>0</v>
      </c>
      <c r="CA198" s="13">
        <v>0</v>
      </c>
      <c r="CB198" s="57">
        <f t="shared" si="770"/>
        <v>0</v>
      </c>
      <c r="CC198" s="58">
        <v>0</v>
      </c>
      <c r="CD198" s="13">
        <v>0</v>
      </c>
      <c r="CE198" s="57">
        <f t="shared" si="771"/>
        <v>0</v>
      </c>
      <c r="CF198" s="58">
        <v>0</v>
      </c>
      <c r="CG198" s="13">
        <v>0</v>
      </c>
      <c r="CH198" s="57">
        <f t="shared" si="772"/>
        <v>0</v>
      </c>
      <c r="CI198" s="58">
        <v>0</v>
      </c>
      <c r="CJ198" s="13">
        <v>0</v>
      </c>
      <c r="CK198" s="57">
        <f t="shared" si="773"/>
        <v>0</v>
      </c>
      <c r="CL198" s="58">
        <v>0</v>
      </c>
      <c r="CM198" s="13">
        <v>0</v>
      </c>
      <c r="CN198" s="57">
        <f t="shared" si="774"/>
        <v>0</v>
      </c>
      <c r="CO198" s="58">
        <v>0</v>
      </c>
      <c r="CP198" s="13">
        <v>0</v>
      </c>
      <c r="CQ198" s="57">
        <f t="shared" si="775"/>
        <v>0</v>
      </c>
      <c r="CR198" s="58">
        <v>0</v>
      </c>
      <c r="CS198" s="13">
        <v>0</v>
      </c>
      <c r="CT198" s="57">
        <f t="shared" si="776"/>
        <v>0</v>
      </c>
      <c r="CU198" s="58"/>
      <c r="CV198" s="13"/>
      <c r="CW198" s="57"/>
      <c r="CX198" s="58">
        <v>0</v>
      </c>
      <c r="CY198" s="13">
        <v>0</v>
      </c>
      <c r="CZ198" s="57">
        <f t="shared" si="777"/>
        <v>0</v>
      </c>
      <c r="DA198" s="58">
        <v>0</v>
      </c>
      <c r="DB198" s="13">
        <v>0</v>
      </c>
      <c r="DC198" s="57">
        <f t="shared" si="778"/>
        <v>0</v>
      </c>
      <c r="DD198" s="58">
        <v>0</v>
      </c>
      <c r="DE198" s="13">
        <v>0</v>
      </c>
      <c r="DF198" s="57">
        <f t="shared" si="779"/>
        <v>0</v>
      </c>
      <c r="DG198" s="58">
        <v>0</v>
      </c>
      <c r="DH198" s="13">
        <v>0</v>
      </c>
      <c r="DI198" s="57">
        <f t="shared" si="780"/>
        <v>0</v>
      </c>
      <c r="DJ198" s="58">
        <v>0</v>
      </c>
      <c r="DK198" s="13">
        <v>0</v>
      </c>
      <c r="DL198" s="57">
        <f t="shared" si="781"/>
        <v>0</v>
      </c>
      <c r="DM198" s="58">
        <v>0</v>
      </c>
      <c r="DN198" s="13">
        <v>0</v>
      </c>
      <c r="DO198" s="57">
        <f t="shared" si="782"/>
        <v>0</v>
      </c>
      <c r="DP198" s="58">
        <v>0</v>
      </c>
      <c r="DQ198" s="13">
        <v>0</v>
      </c>
      <c r="DR198" s="57">
        <f t="shared" si="783"/>
        <v>0</v>
      </c>
      <c r="DS198" s="58">
        <v>0</v>
      </c>
      <c r="DT198" s="13">
        <v>0</v>
      </c>
      <c r="DU198" s="57">
        <f t="shared" si="784"/>
        <v>0</v>
      </c>
      <c r="DV198" s="58">
        <v>0</v>
      </c>
      <c r="DW198" s="13">
        <v>0</v>
      </c>
      <c r="DX198" s="57">
        <f t="shared" si="785"/>
        <v>0</v>
      </c>
      <c r="DY198" s="58">
        <v>0</v>
      </c>
      <c r="DZ198" s="13">
        <v>0</v>
      </c>
      <c r="EA198" s="57">
        <f t="shared" si="786"/>
        <v>0</v>
      </c>
      <c r="EB198" s="58">
        <v>0</v>
      </c>
      <c r="EC198" s="13">
        <v>0</v>
      </c>
      <c r="ED198" s="57">
        <f t="shared" si="787"/>
        <v>0</v>
      </c>
      <c r="EE198" s="58">
        <v>0</v>
      </c>
      <c r="EF198" s="13">
        <v>0</v>
      </c>
      <c r="EG198" s="57">
        <f t="shared" si="788"/>
        <v>0</v>
      </c>
      <c r="EH198" s="11">
        <f t="shared" si="790"/>
        <v>419.16197000000005</v>
      </c>
      <c r="EI198" s="17">
        <f t="shared" si="791"/>
        <v>15421.355</v>
      </c>
    </row>
    <row r="199" spans="1:139" x14ac:dyDescent="0.3">
      <c r="A199" s="72">
        <v>2023</v>
      </c>
      <c r="B199" s="73" t="s">
        <v>16</v>
      </c>
      <c r="C199" s="107">
        <v>25.16</v>
      </c>
      <c r="D199" s="108">
        <v>771.68499999999995</v>
      </c>
      <c r="E199" s="57">
        <f t="shared" si="792"/>
        <v>30671.104928457869</v>
      </c>
      <c r="F199" s="58">
        <v>0</v>
      </c>
      <c r="G199" s="13">
        <v>0</v>
      </c>
      <c r="H199" s="57">
        <f t="shared" si="746"/>
        <v>0</v>
      </c>
      <c r="I199" s="58">
        <v>0</v>
      </c>
      <c r="J199" s="13">
        <v>0</v>
      </c>
      <c r="K199" s="57">
        <f t="shared" si="747"/>
        <v>0</v>
      </c>
      <c r="L199" s="58">
        <v>0</v>
      </c>
      <c r="M199" s="13">
        <v>0</v>
      </c>
      <c r="N199" s="57">
        <f t="shared" si="748"/>
        <v>0</v>
      </c>
      <c r="O199" s="58">
        <v>0</v>
      </c>
      <c r="P199" s="13">
        <v>0</v>
      </c>
      <c r="Q199" s="57">
        <f t="shared" si="749"/>
        <v>0</v>
      </c>
      <c r="R199" s="107">
        <v>10.766399999999999</v>
      </c>
      <c r="S199" s="108">
        <v>928.66499999999996</v>
      </c>
      <c r="T199" s="57">
        <f t="shared" si="750"/>
        <v>86255.851538118586</v>
      </c>
      <c r="U199" s="107">
        <v>16.873439999999999</v>
      </c>
      <c r="V199" s="108">
        <v>1575.7470000000001</v>
      </c>
      <c r="W199" s="57">
        <f t="shared" si="751"/>
        <v>93386.233038432008</v>
      </c>
      <c r="X199" s="58">
        <v>0</v>
      </c>
      <c r="Y199" s="13">
        <v>0</v>
      </c>
      <c r="Z199" s="57">
        <f t="shared" si="752"/>
        <v>0</v>
      </c>
      <c r="AA199" s="58">
        <v>0</v>
      </c>
      <c r="AB199" s="13">
        <v>0</v>
      </c>
      <c r="AC199" s="57">
        <f t="shared" si="753"/>
        <v>0</v>
      </c>
      <c r="AD199" s="58">
        <v>0</v>
      </c>
      <c r="AE199" s="13">
        <v>0</v>
      </c>
      <c r="AF199" s="57">
        <f t="shared" si="754"/>
        <v>0</v>
      </c>
      <c r="AG199" s="58">
        <v>0</v>
      </c>
      <c r="AH199" s="13">
        <v>0</v>
      </c>
      <c r="AI199" s="57">
        <f t="shared" si="755"/>
        <v>0</v>
      </c>
      <c r="AJ199" s="107">
        <v>22.431999999999999</v>
      </c>
      <c r="AK199" s="108">
        <v>35.381</v>
      </c>
      <c r="AL199" s="57">
        <f t="shared" si="756"/>
        <v>1577.2557061340942</v>
      </c>
      <c r="AM199" s="58">
        <v>0</v>
      </c>
      <c r="AN199" s="13">
        <v>0</v>
      </c>
      <c r="AO199" s="57">
        <f t="shared" si="757"/>
        <v>0</v>
      </c>
      <c r="AP199" s="58">
        <v>0</v>
      </c>
      <c r="AQ199" s="13">
        <v>0</v>
      </c>
      <c r="AR199" s="57">
        <f t="shared" si="758"/>
        <v>0</v>
      </c>
      <c r="AS199" s="107">
        <v>135.24</v>
      </c>
      <c r="AT199" s="108">
        <v>5428.1189999999997</v>
      </c>
      <c r="AU199" s="57">
        <f t="shared" si="759"/>
        <v>40136.934338952968</v>
      </c>
      <c r="AV199" s="58">
        <v>0</v>
      </c>
      <c r="AW199" s="13">
        <v>0</v>
      </c>
      <c r="AX199" s="57">
        <f t="shared" si="760"/>
        <v>0</v>
      </c>
      <c r="AY199" s="58">
        <v>0</v>
      </c>
      <c r="AZ199" s="13">
        <v>0</v>
      </c>
      <c r="BA199" s="57">
        <f t="shared" si="761"/>
        <v>0</v>
      </c>
      <c r="BB199" s="58">
        <v>0</v>
      </c>
      <c r="BC199" s="13">
        <v>0</v>
      </c>
      <c r="BD199" s="57">
        <f t="shared" si="762"/>
        <v>0</v>
      </c>
      <c r="BE199" s="58">
        <v>0</v>
      </c>
      <c r="BF199" s="13">
        <v>0</v>
      </c>
      <c r="BG199" s="57">
        <f t="shared" si="763"/>
        <v>0</v>
      </c>
      <c r="BH199" s="58">
        <v>0</v>
      </c>
      <c r="BI199" s="13">
        <v>0</v>
      </c>
      <c r="BJ199" s="57">
        <f t="shared" si="764"/>
        <v>0</v>
      </c>
      <c r="BK199" s="58">
        <v>0</v>
      </c>
      <c r="BL199" s="13">
        <v>0</v>
      </c>
      <c r="BM199" s="57">
        <f t="shared" si="765"/>
        <v>0</v>
      </c>
      <c r="BN199" s="58">
        <v>0</v>
      </c>
      <c r="BO199" s="13">
        <v>0</v>
      </c>
      <c r="BP199" s="57">
        <f t="shared" si="766"/>
        <v>0</v>
      </c>
      <c r="BQ199" s="58">
        <v>0</v>
      </c>
      <c r="BR199" s="13">
        <v>0</v>
      </c>
      <c r="BS199" s="57">
        <f t="shared" si="767"/>
        <v>0</v>
      </c>
      <c r="BT199" s="58">
        <v>0</v>
      </c>
      <c r="BU199" s="13">
        <v>0</v>
      </c>
      <c r="BV199" s="57">
        <f t="shared" si="768"/>
        <v>0</v>
      </c>
      <c r="BW199" s="58">
        <v>0</v>
      </c>
      <c r="BX199" s="13">
        <v>0</v>
      </c>
      <c r="BY199" s="57">
        <f t="shared" si="769"/>
        <v>0</v>
      </c>
      <c r="BZ199" s="58">
        <v>0</v>
      </c>
      <c r="CA199" s="13">
        <v>0</v>
      </c>
      <c r="CB199" s="57">
        <f t="shared" si="770"/>
        <v>0</v>
      </c>
      <c r="CC199" s="58">
        <v>0</v>
      </c>
      <c r="CD199" s="13">
        <v>0</v>
      </c>
      <c r="CE199" s="57">
        <f t="shared" si="771"/>
        <v>0</v>
      </c>
      <c r="CF199" s="58">
        <v>0</v>
      </c>
      <c r="CG199" s="13">
        <v>0</v>
      </c>
      <c r="CH199" s="57">
        <f t="shared" si="772"/>
        <v>0</v>
      </c>
      <c r="CI199" s="58">
        <v>0</v>
      </c>
      <c r="CJ199" s="13">
        <v>0</v>
      </c>
      <c r="CK199" s="57">
        <f t="shared" si="773"/>
        <v>0</v>
      </c>
      <c r="CL199" s="58">
        <v>0</v>
      </c>
      <c r="CM199" s="13">
        <v>0</v>
      </c>
      <c r="CN199" s="57">
        <f t="shared" si="774"/>
        <v>0</v>
      </c>
      <c r="CO199" s="58">
        <v>0</v>
      </c>
      <c r="CP199" s="13">
        <v>0</v>
      </c>
      <c r="CQ199" s="57">
        <f t="shared" si="775"/>
        <v>0</v>
      </c>
      <c r="CR199" s="58">
        <v>0</v>
      </c>
      <c r="CS199" s="13">
        <v>0</v>
      </c>
      <c r="CT199" s="57">
        <f t="shared" si="776"/>
        <v>0</v>
      </c>
      <c r="CU199" s="58"/>
      <c r="CV199" s="13"/>
      <c r="CW199" s="57"/>
      <c r="CX199" s="58">
        <v>0</v>
      </c>
      <c r="CY199" s="13">
        <v>0</v>
      </c>
      <c r="CZ199" s="57">
        <f t="shared" si="777"/>
        <v>0</v>
      </c>
      <c r="DA199" s="58">
        <v>0</v>
      </c>
      <c r="DB199" s="13">
        <v>0</v>
      </c>
      <c r="DC199" s="57">
        <f t="shared" si="778"/>
        <v>0</v>
      </c>
      <c r="DD199" s="58">
        <v>0</v>
      </c>
      <c r="DE199" s="13">
        <v>0</v>
      </c>
      <c r="DF199" s="57">
        <f t="shared" si="779"/>
        <v>0</v>
      </c>
      <c r="DG199" s="58">
        <v>0</v>
      </c>
      <c r="DH199" s="13">
        <v>0</v>
      </c>
      <c r="DI199" s="57">
        <f t="shared" si="780"/>
        <v>0</v>
      </c>
      <c r="DJ199" s="58">
        <v>0</v>
      </c>
      <c r="DK199" s="13">
        <v>0</v>
      </c>
      <c r="DL199" s="57">
        <f t="shared" si="781"/>
        <v>0</v>
      </c>
      <c r="DM199" s="58">
        <v>0</v>
      </c>
      <c r="DN199" s="13">
        <v>0</v>
      </c>
      <c r="DO199" s="57">
        <f t="shared" si="782"/>
        <v>0</v>
      </c>
      <c r="DP199" s="58">
        <v>0</v>
      </c>
      <c r="DQ199" s="13">
        <v>0</v>
      </c>
      <c r="DR199" s="57">
        <f t="shared" si="783"/>
        <v>0</v>
      </c>
      <c r="DS199" s="58">
        <v>0</v>
      </c>
      <c r="DT199" s="13">
        <v>0</v>
      </c>
      <c r="DU199" s="57">
        <f t="shared" si="784"/>
        <v>0</v>
      </c>
      <c r="DV199" s="58">
        <v>0</v>
      </c>
      <c r="DW199" s="13">
        <v>0</v>
      </c>
      <c r="DX199" s="57">
        <f t="shared" si="785"/>
        <v>0</v>
      </c>
      <c r="DY199" s="58">
        <v>0</v>
      </c>
      <c r="DZ199" s="13">
        <v>0</v>
      </c>
      <c r="EA199" s="57">
        <f t="shared" si="786"/>
        <v>0</v>
      </c>
      <c r="EB199" s="58">
        <v>0</v>
      </c>
      <c r="EC199" s="13">
        <v>0</v>
      </c>
      <c r="ED199" s="57">
        <f t="shared" si="787"/>
        <v>0</v>
      </c>
      <c r="EE199" s="58">
        <v>0</v>
      </c>
      <c r="EF199" s="13">
        <v>0</v>
      </c>
      <c r="EG199" s="57">
        <f t="shared" si="788"/>
        <v>0</v>
      </c>
      <c r="EH199" s="11">
        <f t="shared" si="790"/>
        <v>210.47184000000001</v>
      </c>
      <c r="EI199" s="17">
        <f t="shared" si="791"/>
        <v>8739.5969999999998</v>
      </c>
    </row>
    <row r="200" spans="1:139" ht="15" thickBot="1" x14ac:dyDescent="0.35">
      <c r="A200" s="92"/>
      <c r="B200" s="83" t="s">
        <v>17</v>
      </c>
      <c r="C200" s="78">
        <f t="shared" ref="C200:D200" si="793">SUM(C188:C199)</f>
        <v>1784.9900000000002</v>
      </c>
      <c r="D200" s="49">
        <f t="shared" si="793"/>
        <v>51517.370999999999</v>
      </c>
      <c r="E200" s="79"/>
      <c r="F200" s="78">
        <f t="shared" ref="F200:G200" si="794">SUM(F188:F199)</f>
        <v>0</v>
      </c>
      <c r="G200" s="49">
        <f t="shared" si="794"/>
        <v>0</v>
      </c>
      <c r="H200" s="79"/>
      <c r="I200" s="78">
        <f t="shared" ref="I200:J200" si="795">SUM(I188:I199)</f>
        <v>0</v>
      </c>
      <c r="J200" s="49">
        <f t="shared" si="795"/>
        <v>0</v>
      </c>
      <c r="K200" s="79"/>
      <c r="L200" s="78">
        <f t="shared" ref="L200:M200" si="796">SUM(L188:L199)</f>
        <v>0</v>
      </c>
      <c r="M200" s="49">
        <f t="shared" si="796"/>
        <v>0</v>
      </c>
      <c r="N200" s="79"/>
      <c r="O200" s="78">
        <f t="shared" ref="O200:P200" si="797">SUM(O188:O199)</f>
        <v>456.81100000000004</v>
      </c>
      <c r="P200" s="49">
        <f t="shared" si="797"/>
        <v>14855.304</v>
      </c>
      <c r="Q200" s="79"/>
      <c r="R200" s="78">
        <f t="shared" ref="R200:S200" si="798">SUM(R188:R199)</f>
        <v>253.83422000000002</v>
      </c>
      <c r="S200" s="49">
        <f t="shared" si="798"/>
        <v>10353.348999999998</v>
      </c>
      <c r="T200" s="79"/>
      <c r="U200" s="78">
        <f t="shared" ref="U200:V200" si="799">SUM(U188:U199)</f>
        <v>28.287389999999998</v>
      </c>
      <c r="V200" s="49">
        <f t="shared" si="799"/>
        <v>2696.6400000000003</v>
      </c>
      <c r="W200" s="79"/>
      <c r="X200" s="78">
        <f t="shared" ref="X200:Y200" si="800">SUM(X188:X199)</f>
        <v>0</v>
      </c>
      <c r="Y200" s="49">
        <f t="shared" si="800"/>
        <v>0</v>
      </c>
      <c r="Z200" s="79"/>
      <c r="AA200" s="78">
        <f t="shared" ref="AA200:AB200" si="801">SUM(AA188:AA199)</f>
        <v>0</v>
      </c>
      <c r="AB200" s="49">
        <f t="shared" si="801"/>
        <v>0</v>
      </c>
      <c r="AC200" s="79"/>
      <c r="AD200" s="78">
        <f t="shared" ref="AD200:AE200" si="802">SUM(AD188:AD199)</f>
        <v>0</v>
      </c>
      <c r="AE200" s="49">
        <f t="shared" si="802"/>
        <v>0</v>
      </c>
      <c r="AF200" s="79"/>
      <c r="AG200" s="78">
        <f t="shared" ref="AG200:AH200" si="803">SUM(AG188:AG199)</f>
        <v>9.5999999999999992E-3</v>
      </c>
      <c r="AH200" s="49">
        <f t="shared" si="803"/>
        <v>2.3940000000000001</v>
      </c>
      <c r="AI200" s="79"/>
      <c r="AJ200" s="78">
        <f t="shared" ref="AJ200:AK200" si="804">SUM(AJ188:AJ199)</f>
        <v>134.38399999999999</v>
      </c>
      <c r="AK200" s="49">
        <f t="shared" si="804"/>
        <v>266.5</v>
      </c>
      <c r="AL200" s="79"/>
      <c r="AM200" s="78">
        <f t="shared" ref="AM200:AN200" si="805">SUM(AM188:AM199)</f>
        <v>0</v>
      </c>
      <c r="AN200" s="49">
        <f t="shared" si="805"/>
        <v>0</v>
      </c>
      <c r="AO200" s="79"/>
      <c r="AP200" s="78">
        <f t="shared" ref="AP200:AQ200" si="806">SUM(AP188:AP199)</f>
        <v>0</v>
      </c>
      <c r="AQ200" s="49">
        <f t="shared" si="806"/>
        <v>0</v>
      </c>
      <c r="AR200" s="79"/>
      <c r="AS200" s="78">
        <f t="shared" ref="AS200:AT200" si="807">SUM(AS188:AS199)</f>
        <v>1037.52062</v>
      </c>
      <c r="AT200" s="49">
        <f t="shared" si="807"/>
        <v>39772.127999999997</v>
      </c>
      <c r="AU200" s="79"/>
      <c r="AV200" s="78">
        <f t="shared" ref="AV200:AW200" si="808">SUM(AV188:AV199)</f>
        <v>0</v>
      </c>
      <c r="AW200" s="49">
        <f t="shared" si="808"/>
        <v>0</v>
      </c>
      <c r="AX200" s="79"/>
      <c r="AY200" s="78">
        <f t="shared" ref="AY200:AZ200" si="809">SUM(AY188:AY199)</f>
        <v>0</v>
      </c>
      <c r="AZ200" s="49">
        <f t="shared" si="809"/>
        <v>0</v>
      </c>
      <c r="BA200" s="79"/>
      <c r="BB200" s="78">
        <f t="shared" ref="BB200:BC200" si="810">SUM(BB188:BB199)</f>
        <v>0</v>
      </c>
      <c r="BC200" s="49">
        <f t="shared" si="810"/>
        <v>0</v>
      </c>
      <c r="BD200" s="79"/>
      <c r="BE200" s="78">
        <f t="shared" ref="BE200:BF200" si="811">SUM(BE188:BE199)</f>
        <v>0</v>
      </c>
      <c r="BF200" s="49">
        <f t="shared" si="811"/>
        <v>0</v>
      </c>
      <c r="BG200" s="79"/>
      <c r="BH200" s="78">
        <f t="shared" ref="BH200:BI200" si="812">SUM(BH188:BH199)</f>
        <v>3.0999999999999999E-3</v>
      </c>
      <c r="BI200" s="49">
        <f t="shared" si="812"/>
        <v>0.67400000000000004</v>
      </c>
      <c r="BJ200" s="79"/>
      <c r="BK200" s="78">
        <f t="shared" ref="BK200:BL200" si="813">SUM(BK188:BK199)</f>
        <v>0</v>
      </c>
      <c r="BL200" s="49">
        <f t="shared" si="813"/>
        <v>0</v>
      </c>
      <c r="BM200" s="79"/>
      <c r="BN200" s="78">
        <f t="shared" ref="BN200:BO200" si="814">SUM(BN188:BN199)</f>
        <v>0</v>
      </c>
      <c r="BO200" s="49">
        <f t="shared" si="814"/>
        <v>0</v>
      </c>
      <c r="BP200" s="79"/>
      <c r="BQ200" s="78">
        <f t="shared" ref="BQ200:BR200" si="815">SUM(BQ188:BQ199)</f>
        <v>0</v>
      </c>
      <c r="BR200" s="49">
        <f t="shared" si="815"/>
        <v>0</v>
      </c>
      <c r="BS200" s="79"/>
      <c r="BT200" s="78">
        <f t="shared" ref="BT200:BU200" si="816">SUM(BT188:BT199)</f>
        <v>8.5980000000000001E-2</v>
      </c>
      <c r="BU200" s="49">
        <f t="shared" si="816"/>
        <v>6.8970000000000002</v>
      </c>
      <c r="BV200" s="79"/>
      <c r="BW200" s="78">
        <f t="shared" ref="BW200:BX200" si="817">SUM(BW188:BW199)</f>
        <v>0</v>
      </c>
      <c r="BX200" s="49">
        <f t="shared" si="817"/>
        <v>0</v>
      </c>
      <c r="BY200" s="79"/>
      <c r="BZ200" s="78">
        <f t="shared" ref="BZ200:CA200" si="818">SUM(BZ188:BZ199)</f>
        <v>0</v>
      </c>
      <c r="CA200" s="49">
        <f t="shared" si="818"/>
        <v>0</v>
      </c>
      <c r="CB200" s="79"/>
      <c r="CC200" s="78">
        <f t="shared" ref="CC200:CD200" si="819">SUM(CC188:CC199)</f>
        <v>0</v>
      </c>
      <c r="CD200" s="49">
        <f t="shared" si="819"/>
        <v>0</v>
      </c>
      <c r="CE200" s="79"/>
      <c r="CF200" s="78">
        <f t="shared" ref="CF200:CG200" si="820">SUM(CF188:CF199)</f>
        <v>7.7499999999999999E-2</v>
      </c>
      <c r="CG200" s="49">
        <f t="shared" si="820"/>
        <v>1.877</v>
      </c>
      <c r="CH200" s="79"/>
      <c r="CI200" s="78">
        <f t="shared" ref="CI200:CJ200" si="821">SUM(CI188:CI199)</f>
        <v>0</v>
      </c>
      <c r="CJ200" s="49">
        <f t="shared" si="821"/>
        <v>0</v>
      </c>
      <c r="CK200" s="79"/>
      <c r="CL200" s="78">
        <f t="shared" ref="CL200:CM200" si="822">SUM(CL188:CL199)</f>
        <v>0</v>
      </c>
      <c r="CM200" s="49">
        <f t="shared" si="822"/>
        <v>0</v>
      </c>
      <c r="CN200" s="79"/>
      <c r="CO200" s="78">
        <f t="shared" ref="CO200:CP200" si="823">SUM(CO188:CO199)</f>
        <v>0</v>
      </c>
      <c r="CP200" s="49">
        <f t="shared" si="823"/>
        <v>0</v>
      </c>
      <c r="CQ200" s="79"/>
      <c r="CR200" s="78">
        <f t="shared" ref="CR200:CS200" si="824">SUM(CR188:CR199)</f>
        <v>0</v>
      </c>
      <c r="CS200" s="49">
        <f t="shared" si="824"/>
        <v>0</v>
      </c>
      <c r="CT200" s="79"/>
      <c r="CU200" s="78"/>
      <c r="CV200" s="49"/>
      <c r="CW200" s="79"/>
      <c r="CX200" s="78">
        <f t="shared" ref="CX200:CY200" si="825">SUM(CX188:CX199)</f>
        <v>0</v>
      </c>
      <c r="CY200" s="49">
        <f t="shared" si="825"/>
        <v>0</v>
      </c>
      <c r="CZ200" s="79"/>
      <c r="DA200" s="78">
        <f t="shared" ref="DA200:DB200" si="826">SUM(DA188:DA199)</f>
        <v>0</v>
      </c>
      <c r="DB200" s="49">
        <f t="shared" si="826"/>
        <v>0</v>
      </c>
      <c r="DC200" s="79"/>
      <c r="DD200" s="78">
        <f t="shared" ref="DD200:DE200" si="827">SUM(DD188:DD199)</f>
        <v>0</v>
      </c>
      <c r="DE200" s="49">
        <f t="shared" si="827"/>
        <v>0</v>
      </c>
      <c r="DF200" s="79"/>
      <c r="DG200" s="78">
        <f t="shared" ref="DG200:DH200" si="828">SUM(DG188:DG199)</f>
        <v>0</v>
      </c>
      <c r="DH200" s="49">
        <f t="shared" si="828"/>
        <v>0</v>
      </c>
      <c r="DI200" s="79"/>
      <c r="DJ200" s="78">
        <f t="shared" ref="DJ200:DK200" si="829">SUM(DJ188:DJ199)</f>
        <v>0</v>
      </c>
      <c r="DK200" s="49">
        <f t="shared" si="829"/>
        <v>0</v>
      </c>
      <c r="DL200" s="79"/>
      <c r="DM200" s="78">
        <f t="shared" ref="DM200:DN200" si="830">SUM(DM188:DM199)</f>
        <v>0.79403000000000001</v>
      </c>
      <c r="DN200" s="49">
        <f t="shared" si="830"/>
        <v>8.2729999999999997</v>
      </c>
      <c r="DO200" s="79"/>
      <c r="DP200" s="78">
        <f t="shared" ref="DP200:DQ200" si="831">SUM(DP188:DP199)</f>
        <v>0</v>
      </c>
      <c r="DQ200" s="49">
        <f t="shared" si="831"/>
        <v>0</v>
      </c>
      <c r="DR200" s="79"/>
      <c r="DS200" s="78">
        <f t="shared" ref="DS200:DT200" si="832">SUM(DS188:DS199)</f>
        <v>139.9</v>
      </c>
      <c r="DT200" s="49">
        <f t="shared" si="832"/>
        <v>7481.8580000000002</v>
      </c>
      <c r="DU200" s="79"/>
      <c r="DV200" s="78">
        <f t="shared" ref="DV200:DW200" si="833">SUM(DV188:DV199)</f>
        <v>6.8199999999999997E-3</v>
      </c>
      <c r="DW200" s="49">
        <f t="shared" si="833"/>
        <v>0.86699999999999999</v>
      </c>
      <c r="DX200" s="79"/>
      <c r="DY200" s="78">
        <f t="shared" ref="DY200:DZ200" si="834">SUM(DY188:DY199)</f>
        <v>0.3</v>
      </c>
      <c r="DZ200" s="49">
        <f t="shared" si="834"/>
        <v>45.3</v>
      </c>
      <c r="EA200" s="79"/>
      <c r="EB200" s="78">
        <f t="shared" ref="EB200:EC200" si="835">SUM(EB188:EB199)</f>
        <v>0</v>
      </c>
      <c r="EC200" s="49">
        <f t="shared" si="835"/>
        <v>0</v>
      </c>
      <c r="ED200" s="79"/>
      <c r="EE200" s="78">
        <f t="shared" ref="EE200:EF200" si="836">SUM(EE188:EE199)</f>
        <v>0</v>
      </c>
      <c r="EF200" s="49">
        <f t="shared" si="836"/>
        <v>0</v>
      </c>
      <c r="EG200" s="79"/>
      <c r="EH200" s="50">
        <f t="shared" si="790"/>
        <v>3837.0042600000002</v>
      </c>
      <c r="EI200" s="51">
        <f t="shared" si="791"/>
        <v>127009.43199999999</v>
      </c>
    </row>
    <row r="201" spans="1:139" x14ac:dyDescent="0.3">
      <c r="A201" s="72">
        <v>2024</v>
      </c>
      <c r="B201" s="73" t="s">
        <v>5</v>
      </c>
      <c r="C201" s="111">
        <v>216</v>
      </c>
      <c r="D201" s="112">
        <v>9264.0059999999994</v>
      </c>
      <c r="E201" s="57">
        <f>IF(C201=0,0,D201/C201*1000)</f>
        <v>42888.916666666664</v>
      </c>
      <c r="F201" s="58">
        <v>0</v>
      </c>
      <c r="G201" s="13">
        <v>0</v>
      </c>
      <c r="H201" s="57">
        <f t="shared" ref="H201:H212" si="837">IF(F201=0,0,G201/F201*1000)</f>
        <v>0</v>
      </c>
      <c r="I201" s="58">
        <v>0</v>
      </c>
      <c r="J201" s="13">
        <v>0</v>
      </c>
      <c r="K201" s="57">
        <f t="shared" ref="K201:K212" si="838">IF(I201=0,0,J201/I201*1000)</f>
        <v>0</v>
      </c>
      <c r="L201" s="58">
        <v>0</v>
      </c>
      <c r="M201" s="13">
        <v>0</v>
      </c>
      <c r="N201" s="57">
        <f t="shared" ref="N201:N212" si="839">IF(L201=0,0,M201/L201*1000)</f>
        <v>0</v>
      </c>
      <c r="O201" s="111">
        <v>75</v>
      </c>
      <c r="P201" s="112">
        <v>2762.5920000000001</v>
      </c>
      <c r="Q201" s="57">
        <f t="shared" ref="Q201:Q212" si="840">IF(O201=0,0,P201/O201*1000)</f>
        <v>36834.560000000005</v>
      </c>
      <c r="R201" s="111">
        <v>16.411549999999998</v>
      </c>
      <c r="S201" s="112">
        <v>467.82299999999998</v>
      </c>
      <c r="T201" s="57">
        <f t="shared" ref="T201:T212" si="841">IF(R201=0,0,S201/R201*1000)</f>
        <v>28505.717010276301</v>
      </c>
      <c r="U201" s="58">
        <v>0</v>
      </c>
      <c r="V201" s="13">
        <v>0</v>
      </c>
      <c r="W201" s="57">
        <f t="shared" ref="W201:W212" si="842">IF(U201=0,0,V201/U201*1000)</f>
        <v>0</v>
      </c>
      <c r="X201" s="58">
        <v>0</v>
      </c>
      <c r="Y201" s="13">
        <v>0</v>
      </c>
      <c r="Z201" s="57">
        <f t="shared" ref="Z201:Z212" si="843">IF(X201=0,0,Y201/X201*1000)</f>
        <v>0</v>
      </c>
      <c r="AA201" s="58">
        <v>0</v>
      </c>
      <c r="AB201" s="13">
        <v>0</v>
      </c>
      <c r="AC201" s="57">
        <f t="shared" ref="AC201:AC212" si="844">IF(AA201=0,0,AB201/AA201*1000)</f>
        <v>0</v>
      </c>
      <c r="AD201" s="58">
        <v>0</v>
      </c>
      <c r="AE201" s="13">
        <v>0</v>
      </c>
      <c r="AF201" s="57">
        <f t="shared" ref="AF201:AF212" si="845">IF(AD201=0,0,AE201/AD201*1000)</f>
        <v>0</v>
      </c>
      <c r="AG201" s="58">
        <v>0</v>
      </c>
      <c r="AH201" s="13">
        <v>0</v>
      </c>
      <c r="AI201" s="57">
        <f t="shared" ref="AI201:AI212" si="846">IF(AG201=0,0,AH201/AG201*1000)</f>
        <v>0</v>
      </c>
      <c r="AJ201" s="111">
        <v>14.337999999999999</v>
      </c>
      <c r="AK201" s="112">
        <v>24.887</v>
      </c>
      <c r="AL201" s="57">
        <f t="shared" ref="AL201:AL212" si="847">IF(AJ201=0,0,AK201/AJ201*1000)</f>
        <v>1735.7372018412611</v>
      </c>
      <c r="AM201" s="58">
        <v>0</v>
      </c>
      <c r="AN201" s="13">
        <v>0</v>
      </c>
      <c r="AO201" s="57">
        <f t="shared" ref="AO201:AO212" si="848">IF(AM201=0,0,AN201/AM201*1000)</f>
        <v>0</v>
      </c>
      <c r="AP201" s="58">
        <v>0</v>
      </c>
      <c r="AQ201" s="13">
        <v>0</v>
      </c>
      <c r="AR201" s="57">
        <f t="shared" ref="AR201:AR212" si="849">IF(AP201=0,0,AQ201/AP201*1000)</f>
        <v>0</v>
      </c>
      <c r="AS201" s="111">
        <v>0.4</v>
      </c>
      <c r="AT201" s="112">
        <v>26.202000000000002</v>
      </c>
      <c r="AU201" s="57">
        <f t="shared" ref="AU201:AU212" si="850">IF(AS201=0,0,AT201/AS201*1000)</f>
        <v>65504.999999999993</v>
      </c>
      <c r="AV201" s="58">
        <v>0</v>
      </c>
      <c r="AW201" s="13">
        <v>0</v>
      </c>
      <c r="AX201" s="57">
        <f t="shared" ref="AX201:AX212" si="851">IF(AV201=0,0,AW201/AV201*1000)</f>
        <v>0</v>
      </c>
      <c r="AY201" s="58">
        <v>0</v>
      </c>
      <c r="AZ201" s="13">
        <v>0</v>
      </c>
      <c r="BA201" s="57">
        <f t="shared" ref="BA201:BA212" si="852">IF(AY201=0,0,AZ201/AY201*1000)</f>
        <v>0</v>
      </c>
      <c r="BB201" s="58">
        <v>0</v>
      </c>
      <c r="BC201" s="13">
        <v>0</v>
      </c>
      <c r="BD201" s="57">
        <f t="shared" ref="BD201:BD212" si="853">IF(BB201=0,0,BC201/BB201*1000)</f>
        <v>0</v>
      </c>
      <c r="BE201" s="58">
        <v>0</v>
      </c>
      <c r="BF201" s="13">
        <v>0</v>
      </c>
      <c r="BG201" s="57">
        <f t="shared" ref="BG201:BG212" si="854">IF(BE201=0,0,BF201/BE201*1000)</f>
        <v>0</v>
      </c>
      <c r="BH201" s="58">
        <v>0</v>
      </c>
      <c r="BI201" s="13">
        <v>0</v>
      </c>
      <c r="BJ201" s="57">
        <f t="shared" ref="BJ201:BJ212" si="855">IF(BH201=0,0,BI201/BH201*1000)</f>
        <v>0</v>
      </c>
      <c r="BK201" s="58">
        <v>0</v>
      </c>
      <c r="BL201" s="13">
        <v>0</v>
      </c>
      <c r="BM201" s="57">
        <f t="shared" ref="BM201:BM212" si="856">IF(BK201=0,0,BL201/BK201*1000)</f>
        <v>0</v>
      </c>
      <c r="BN201" s="58">
        <v>0</v>
      </c>
      <c r="BO201" s="13">
        <v>0</v>
      </c>
      <c r="BP201" s="57">
        <f t="shared" ref="BP201:BP212" si="857">IF(BN201=0,0,BO201/BN201*1000)</f>
        <v>0</v>
      </c>
      <c r="BQ201" s="58">
        <v>0</v>
      </c>
      <c r="BR201" s="13">
        <v>0</v>
      </c>
      <c r="BS201" s="57">
        <f t="shared" ref="BS201:BS212" si="858">IF(BQ201=0,0,BR201/BQ201*1000)</f>
        <v>0</v>
      </c>
      <c r="BT201" s="58">
        <v>0</v>
      </c>
      <c r="BU201" s="13">
        <v>0</v>
      </c>
      <c r="BV201" s="57">
        <f t="shared" ref="BV201:BV212" si="859">IF(BT201=0,0,BU201/BT201*1000)</f>
        <v>0</v>
      </c>
      <c r="BW201" s="58">
        <v>0</v>
      </c>
      <c r="BX201" s="13">
        <v>0</v>
      </c>
      <c r="BY201" s="57">
        <f t="shared" ref="BY201:BY212" si="860">IF(BW201=0,0,BX201/BW201*1000)</f>
        <v>0</v>
      </c>
      <c r="BZ201" s="58">
        <v>0</v>
      </c>
      <c r="CA201" s="13">
        <v>0</v>
      </c>
      <c r="CB201" s="57">
        <f t="shared" ref="CB201:CB212" si="861">IF(BZ201=0,0,CA201/BZ201*1000)</f>
        <v>0</v>
      </c>
      <c r="CC201" s="58">
        <v>0</v>
      </c>
      <c r="CD201" s="13">
        <v>0</v>
      </c>
      <c r="CE201" s="57">
        <f t="shared" ref="CE201:CE212" si="862">IF(CC201=0,0,CD201/CC201*1000)</f>
        <v>0</v>
      </c>
      <c r="CF201" s="58">
        <v>0</v>
      </c>
      <c r="CG201" s="13">
        <v>0</v>
      </c>
      <c r="CH201" s="57">
        <f t="shared" ref="CH201:CH212" si="863">IF(CF201=0,0,CG201/CF201*1000)</f>
        <v>0</v>
      </c>
      <c r="CI201" s="58">
        <v>0</v>
      </c>
      <c r="CJ201" s="13">
        <v>0</v>
      </c>
      <c r="CK201" s="57">
        <f t="shared" ref="CK201:CK212" si="864">IF(CI201=0,0,CJ201/CI201*1000)</f>
        <v>0</v>
      </c>
      <c r="CL201" s="58">
        <v>0</v>
      </c>
      <c r="CM201" s="13">
        <v>0</v>
      </c>
      <c r="CN201" s="57">
        <f t="shared" ref="CN201:CN212" si="865">IF(CL201=0,0,CM201/CL201*1000)</f>
        <v>0</v>
      </c>
      <c r="CO201" s="58">
        <v>0</v>
      </c>
      <c r="CP201" s="13">
        <v>0</v>
      </c>
      <c r="CQ201" s="57">
        <f t="shared" ref="CQ201:CQ212" si="866">IF(CO201=0,0,CP201/CO201*1000)</f>
        <v>0</v>
      </c>
      <c r="CR201" s="58">
        <v>0</v>
      </c>
      <c r="CS201" s="13">
        <v>0</v>
      </c>
      <c r="CT201" s="57">
        <f t="shared" ref="CT201:CT212" si="867">IF(CR201=0,0,CS201/CR201*1000)</f>
        <v>0</v>
      </c>
      <c r="CU201" s="58">
        <v>0</v>
      </c>
      <c r="CV201" s="13">
        <v>0</v>
      </c>
      <c r="CW201" s="57">
        <f t="shared" ref="CW201:CW212" si="868">IF(CU201=0,0,CV201/CU201*1000)</f>
        <v>0</v>
      </c>
      <c r="CX201" s="58">
        <v>0</v>
      </c>
      <c r="CY201" s="13">
        <v>0</v>
      </c>
      <c r="CZ201" s="57">
        <f t="shared" ref="CZ201:CZ212" si="869">IF(CX201=0,0,CY201/CX201*1000)</f>
        <v>0</v>
      </c>
      <c r="DA201" s="58">
        <v>0</v>
      </c>
      <c r="DB201" s="13">
        <v>0</v>
      </c>
      <c r="DC201" s="57">
        <f t="shared" ref="DC201:DC212" si="870">IF(DA201=0,0,DB201/DA201*1000)</f>
        <v>0</v>
      </c>
      <c r="DD201" s="58">
        <v>0</v>
      </c>
      <c r="DE201" s="13">
        <v>0</v>
      </c>
      <c r="DF201" s="57">
        <f t="shared" ref="DF201:DF212" si="871">IF(DD201=0,0,DE201/DD201*1000)</f>
        <v>0</v>
      </c>
      <c r="DG201" s="58">
        <v>0</v>
      </c>
      <c r="DH201" s="13">
        <v>0</v>
      </c>
      <c r="DI201" s="57">
        <f t="shared" ref="DI201:DI212" si="872">IF(DG201=0,0,DH201/DG201*1000)</f>
        <v>0</v>
      </c>
      <c r="DJ201" s="58">
        <v>0</v>
      </c>
      <c r="DK201" s="13">
        <v>0</v>
      </c>
      <c r="DL201" s="57">
        <f t="shared" ref="DL201:DL212" si="873">IF(DJ201=0,0,DK201/DJ201*1000)</f>
        <v>0</v>
      </c>
      <c r="DM201" s="58">
        <v>0</v>
      </c>
      <c r="DN201" s="13">
        <v>0</v>
      </c>
      <c r="DO201" s="57">
        <f t="shared" ref="DO201:DO212" si="874">IF(DM201=0,0,DN201/DM201*1000)</f>
        <v>0</v>
      </c>
      <c r="DP201" s="58">
        <v>0</v>
      </c>
      <c r="DQ201" s="13">
        <v>0</v>
      </c>
      <c r="DR201" s="57">
        <f t="shared" ref="DR201:DR212" si="875">IF(DP201=0,0,DQ201/DP201*1000)</f>
        <v>0</v>
      </c>
      <c r="DS201" s="111">
        <v>40</v>
      </c>
      <c r="DT201" s="112">
        <v>2892.5540000000001</v>
      </c>
      <c r="DU201" s="57">
        <f t="shared" ref="DU201:DU212" si="876">IF(DS201=0,0,DT201/DS201*1000)</f>
        <v>72313.850000000006</v>
      </c>
      <c r="DV201" s="58">
        <v>0</v>
      </c>
      <c r="DW201" s="13">
        <v>0</v>
      </c>
      <c r="DX201" s="57">
        <f t="shared" ref="DX201:DX212" si="877">IF(DV201=0,0,DW201/DV201*1000)</f>
        <v>0</v>
      </c>
      <c r="DY201" s="58">
        <v>0</v>
      </c>
      <c r="DZ201" s="13">
        <v>0</v>
      </c>
      <c r="EA201" s="57">
        <f t="shared" ref="EA201:EA212" si="878">IF(DY201=0,0,DZ201/DY201*1000)</f>
        <v>0</v>
      </c>
      <c r="EB201" s="58">
        <v>0</v>
      </c>
      <c r="EC201" s="13">
        <v>0</v>
      </c>
      <c r="ED201" s="57">
        <f t="shared" ref="ED201:ED212" si="879">IF(EB201=0,0,EC201/EB201*1000)</f>
        <v>0</v>
      </c>
      <c r="EE201" s="58">
        <v>0</v>
      </c>
      <c r="EF201" s="13">
        <v>0</v>
      </c>
      <c r="EG201" s="57">
        <f t="shared" ref="EG201:EG212" si="880">IF(EE201=0,0,EF201/EE201*1000)</f>
        <v>0</v>
      </c>
      <c r="EH201" s="11">
        <f>SUMIF($C$5:$EG$5,"Ton",C201:EG201)</f>
        <v>362.14954999999998</v>
      </c>
      <c r="EI201" s="17">
        <f>SUMIF($C$5:$EG$5,"F*",C201:EG201)</f>
        <v>15438.064</v>
      </c>
    </row>
    <row r="202" spans="1:139" x14ac:dyDescent="0.3">
      <c r="A202" s="72">
        <v>2024</v>
      </c>
      <c r="B202" s="73" t="s">
        <v>6</v>
      </c>
      <c r="C202" s="107">
        <v>132</v>
      </c>
      <c r="D202" s="108">
        <v>6066.2910000000002</v>
      </c>
      <c r="E202" s="57">
        <f t="shared" ref="E202:E203" si="881">IF(C202=0,0,D202/C202*1000)</f>
        <v>45956.75</v>
      </c>
      <c r="F202" s="58">
        <v>0</v>
      </c>
      <c r="G202" s="13">
        <v>0</v>
      </c>
      <c r="H202" s="57">
        <f t="shared" si="837"/>
        <v>0</v>
      </c>
      <c r="I202" s="58">
        <v>0</v>
      </c>
      <c r="J202" s="13">
        <v>0</v>
      </c>
      <c r="K202" s="57">
        <f t="shared" si="838"/>
        <v>0</v>
      </c>
      <c r="L202" s="58">
        <v>0</v>
      </c>
      <c r="M202" s="13">
        <v>0</v>
      </c>
      <c r="N202" s="57">
        <f t="shared" si="839"/>
        <v>0</v>
      </c>
      <c r="O202" s="58">
        <v>0</v>
      </c>
      <c r="P202" s="13">
        <v>0</v>
      </c>
      <c r="Q202" s="57">
        <f t="shared" si="840"/>
        <v>0</v>
      </c>
      <c r="R202" s="107">
        <v>5.3856000000000002</v>
      </c>
      <c r="S202" s="108">
        <v>466.97199999999998</v>
      </c>
      <c r="T202" s="57">
        <f t="shared" si="841"/>
        <v>86707.516339869268</v>
      </c>
      <c r="U202" s="58">
        <v>0</v>
      </c>
      <c r="V202" s="13">
        <v>0</v>
      </c>
      <c r="W202" s="57">
        <f t="shared" si="842"/>
        <v>0</v>
      </c>
      <c r="X202" s="58">
        <v>0</v>
      </c>
      <c r="Y202" s="13">
        <v>0</v>
      </c>
      <c r="Z202" s="57">
        <f t="shared" si="843"/>
        <v>0</v>
      </c>
      <c r="AA202" s="58">
        <v>0</v>
      </c>
      <c r="AB202" s="13">
        <v>0</v>
      </c>
      <c r="AC202" s="57">
        <f t="shared" si="844"/>
        <v>0</v>
      </c>
      <c r="AD202" s="58">
        <v>0</v>
      </c>
      <c r="AE202" s="13">
        <v>0</v>
      </c>
      <c r="AF202" s="57">
        <f t="shared" si="845"/>
        <v>0</v>
      </c>
      <c r="AG202" s="58">
        <v>0</v>
      </c>
      <c r="AH202" s="13">
        <v>0</v>
      </c>
      <c r="AI202" s="57">
        <f t="shared" si="846"/>
        <v>0</v>
      </c>
      <c r="AJ202" s="107">
        <v>14.59</v>
      </c>
      <c r="AK202" s="108">
        <v>24.052</v>
      </c>
      <c r="AL202" s="57">
        <f t="shared" si="847"/>
        <v>1648.5263879369431</v>
      </c>
      <c r="AM202" s="58">
        <v>0</v>
      </c>
      <c r="AN202" s="13">
        <v>0</v>
      </c>
      <c r="AO202" s="57">
        <f t="shared" si="848"/>
        <v>0</v>
      </c>
      <c r="AP202" s="58">
        <v>0</v>
      </c>
      <c r="AQ202" s="13">
        <v>0</v>
      </c>
      <c r="AR202" s="57">
        <f t="shared" si="849"/>
        <v>0</v>
      </c>
      <c r="AS202" s="58">
        <v>0</v>
      </c>
      <c r="AT202" s="13">
        <v>0</v>
      </c>
      <c r="AU202" s="57">
        <f t="shared" si="850"/>
        <v>0</v>
      </c>
      <c r="AV202" s="58">
        <v>0</v>
      </c>
      <c r="AW202" s="13">
        <v>0</v>
      </c>
      <c r="AX202" s="57">
        <f t="shared" si="851"/>
        <v>0</v>
      </c>
      <c r="AY202" s="58">
        <v>0</v>
      </c>
      <c r="AZ202" s="13">
        <v>0</v>
      </c>
      <c r="BA202" s="57">
        <f t="shared" si="852"/>
        <v>0</v>
      </c>
      <c r="BB202" s="58">
        <v>0</v>
      </c>
      <c r="BC202" s="13">
        <v>0</v>
      </c>
      <c r="BD202" s="57">
        <f t="shared" si="853"/>
        <v>0</v>
      </c>
      <c r="BE202" s="58">
        <v>0</v>
      </c>
      <c r="BF202" s="13">
        <v>0</v>
      </c>
      <c r="BG202" s="57">
        <f t="shared" si="854"/>
        <v>0</v>
      </c>
      <c r="BH202" s="58">
        <v>0</v>
      </c>
      <c r="BI202" s="13">
        <v>0</v>
      </c>
      <c r="BJ202" s="57">
        <f t="shared" si="855"/>
        <v>0</v>
      </c>
      <c r="BK202" s="58">
        <v>0</v>
      </c>
      <c r="BL202" s="13">
        <v>0</v>
      </c>
      <c r="BM202" s="57">
        <f t="shared" si="856"/>
        <v>0</v>
      </c>
      <c r="BN202" s="58">
        <v>0</v>
      </c>
      <c r="BO202" s="13">
        <v>0</v>
      </c>
      <c r="BP202" s="57">
        <f t="shared" si="857"/>
        <v>0</v>
      </c>
      <c r="BQ202" s="58">
        <v>0</v>
      </c>
      <c r="BR202" s="13">
        <v>0</v>
      </c>
      <c r="BS202" s="57">
        <f t="shared" si="858"/>
        <v>0</v>
      </c>
      <c r="BT202" s="58">
        <v>0</v>
      </c>
      <c r="BU202" s="13">
        <v>0</v>
      </c>
      <c r="BV202" s="57">
        <f t="shared" si="859"/>
        <v>0</v>
      </c>
      <c r="BW202" s="58">
        <v>0</v>
      </c>
      <c r="BX202" s="13">
        <v>0</v>
      </c>
      <c r="BY202" s="57">
        <f t="shared" si="860"/>
        <v>0</v>
      </c>
      <c r="BZ202" s="58">
        <v>0</v>
      </c>
      <c r="CA202" s="13">
        <v>0</v>
      </c>
      <c r="CB202" s="57">
        <f t="shared" si="861"/>
        <v>0</v>
      </c>
      <c r="CC202" s="58">
        <v>0</v>
      </c>
      <c r="CD202" s="13">
        <v>0</v>
      </c>
      <c r="CE202" s="57">
        <f t="shared" si="862"/>
        <v>0</v>
      </c>
      <c r="CF202" s="58">
        <v>0</v>
      </c>
      <c r="CG202" s="13">
        <v>0</v>
      </c>
      <c r="CH202" s="57">
        <f t="shared" si="863"/>
        <v>0</v>
      </c>
      <c r="CI202" s="58">
        <v>0</v>
      </c>
      <c r="CJ202" s="13">
        <v>0</v>
      </c>
      <c r="CK202" s="57">
        <f t="shared" si="864"/>
        <v>0</v>
      </c>
      <c r="CL202" s="58">
        <v>0</v>
      </c>
      <c r="CM202" s="13">
        <v>0</v>
      </c>
      <c r="CN202" s="57">
        <f t="shared" si="865"/>
        <v>0</v>
      </c>
      <c r="CO202" s="58">
        <v>0</v>
      </c>
      <c r="CP202" s="13">
        <v>0</v>
      </c>
      <c r="CQ202" s="57">
        <f t="shared" si="866"/>
        <v>0</v>
      </c>
      <c r="CR202" s="58">
        <v>0</v>
      </c>
      <c r="CS202" s="13">
        <v>0</v>
      </c>
      <c r="CT202" s="57">
        <f t="shared" si="867"/>
        <v>0</v>
      </c>
      <c r="CU202" s="107">
        <v>1.5</v>
      </c>
      <c r="CV202" s="108">
        <v>1.766</v>
      </c>
      <c r="CW202" s="57">
        <f t="shared" si="868"/>
        <v>1177.3333333333333</v>
      </c>
      <c r="CX202" s="58">
        <v>0</v>
      </c>
      <c r="CY202" s="13">
        <v>0</v>
      </c>
      <c r="CZ202" s="57">
        <f t="shared" si="869"/>
        <v>0</v>
      </c>
      <c r="DA202" s="58">
        <v>0</v>
      </c>
      <c r="DB202" s="13">
        <v>0</v>
      </c>
      <c r="DC202" s="57">
        <f t="shared" si="870"/>
        <v>0</v>
      </c>
      <c r="DD202" s="58">
        <v>0</v>
      </c>
      <c r="DE202" s="13">
        <v>0</v>
      </c>
      <c r="DF202" s="57">
        <f t="shared" si="871"/>
        <v>0</v>
      </c>
      <c r="DG202" s="58">
        <v>0</v>
      </c>
      <c r="DH202" s="13">
        <v>0</v>
      </c>
      <c r="DI202" s="57">
        <f t="shared" si="872"/>
        <v>0</v>
      </c>
      <c r="DJ202" s="58">
        <v>0</v>
      </c>
      <c r="DK202" s="13">
        <v>0</v>
      </c>
      <c r="DL202" s="57">
        <f t="shared" si="873"/>
        <v>0</v>
      </c>
      <c r="DM202" s="58">
        <v>0</v>
      </c>
      <c r="DN202" s="13">
        <v>0</v>
      </c>
      <c r="DO202" s="57">
        <f t="shared" si="874"/>
        <v>0</v>
      </c>
      <c r="DP202" s="58">
        <v>0</v>
      </c>
      <c r="DQ202" s="13">
        <v>0</v>
      </c>
      <c r="DR202" s="57">
        <f t="shared" si="875"/>
        <v>0</v>
      </c>
      <c r="DS202" s="58">
        <v>0</v>
      </c>
      <c r="DT202" s="13">
        <v>0</v>
      </c>
      <c r="DU202" s="57">
        <f t="shared" si="876"/>
        <v>0</v>
      </c>
      <c r="DV202" s="107">
        <v>0.108</v>
      </c>
      <c r="DW202" s="108">
        <v>8.952</v>
      </c>
      <c r="DX202" s="57">
        <f t="shared" si="877"/>
        <v>82888.888888888891</v>
      </c>
      <c r="DY202" s="58">
        <v>0</v>
      </c>
      <c r="DZ202" s="13">
        <v>0</v>
      </c>
      <c r="EA202" s="57">
        <f t="shared" si="878"/>
        <v>0</v>
      </c>
      <c r="EB202" s="58">
        <v>0</v>
      </c>
      <c r="EC202" s="13">
        <v>0</v>
      </c>
      <c r="ED202" s="57">
        <f t="shared" si="879"/>
        <v>0</v>
      </c>
      <c r="EE202" s="58">
        <v>0</v>
      </c>
      <c r="EF202" s="13">
        <v>0</v>
      </c>
      <c r="EG202" s="57">
        <f t="shared" si="880"/>
        <v>0</v>
      </c>
      <c r="EH202" s="11">
        <f t="shared" ref="EH202:EH213" si="882">SUMIF($C$5:$EG$5,"F*",B202:EF202)</f>
        <v>153.58360000000002</v>
      </c>
      <c r="EI202" s="17">
        <f t="shared" ref="EI202:EI213" si="883">SUMIF($C$5:$EG$5,"F*",C202:EG202)</f>
        <v>6568.0329999999994</v>
      </c>
    </row>
    <row r="203" spans="1:139" x14ac:dyDescent="0.3">
      <c r="A203" s="72">
        <v>2024</v>
      </c>
      <c r="B203" s="73" t="s">
        <v>7</v>
      </c>
      <c r="C203" s="58">
        <v>0</v>
      </c>
      <c r="D203" s="13">
        <v>0</v>
      </c>
      <c r="E203" s="57">
        <f t="shared" si="881"/>
        <v>0</v>
      </c>
      <c r="F203" s="58">
        <v>0</v>
      </c>
      <c r="G203" s="13">
        <v>0</v>
      </c>
      <c r="H203" s="57">
        <f t="shared" si="837"/>
        <v>0</v>
      </c>
      <c r="I203" s="58">
        <v>0</v>
      </c>
      <c r="J203" s="13">
        <v>0</v>
      </c>
      <c r="K203" s="57">
        <f t="shared" si="838"/>
        <v>0</v>
      </c>
      <c r="L203" s="58">
        <v>0</v>
      </c>
      <c r="M203" s="13">
        <v>0</v>
      </c>
      <c r="N203" s="57">
        <f t="shared" si="839"/>
        <v>0</v>
      </c>
      <c r="O203" s="58">
        <v>0</v>
      </c>
      <c r="P203" s="13">
        <v>0</v>
      </c>
      <c r="Q203" s="57">
        <f t="shared" si="840"/>
        <v>0</v>
      </c>
      <c r="R203" s="58">
        <v>0</v>
      </c>
      <c r="S203" s="13">
        <v>0</v>
      </c>
      <c r="T203" s="57">
        <f t="shared" si="841"/>
        <v>0</v>
      </c>
      <c r="U203" s="58">
        <v>0</v>
      </c>
      <c r="V203" s="13">
        <v>0</v>
      </c>
      <c r="W203" s="57">
        <f t="shared" si="842"/>
        <v>0</v>
      </c>
      <c r="X203" s="58">
        <v>0</v>
      </c>
      <c r="Y203" s="13">
        <v>0</v>
      </c>
      <c r="Z203" s="57">
        <f t="shared" si="843"/>
        <v>0</v>
      </c>
      <c r="AA203" s="58">
        <v>0</v>
      </c>
      <c r="AB203" s="13">
        <v>0</v>
      </c>
      <c r="AC203" s="57">
        <f t="shared" si="844"/>
        <v>0</v>
      </c>
      <c r="AD203" s="58">
        <v>0</v>
      </c>
      <c r="AE203" s="13">
        <v>0</v>
      </c>
      <c r="AF203" s="57">
        <f t="shared" si="845"/>
        <v>0</v>
      </c>
      <c r="AG203" s="58">
        <v>0</v>
      </c>
      <c r="AH203" s="13">
        <v>0</v>
      </c>
      <c r="AI203" s="57">
        <f t="shared" si="846"/>
        <v>0</v>
      </c>
      <c r="AJ203" s="58">
        <v>0</v>
      </c>
      <c r="AK203" s="13">
        <v>0</v>
      </c>
      <c r="AL203" s="57">
        <f t="shared" si="847"/>
        <v>0</v>
      </c>
      <c r="AM203" s="58">
        <v>0</v>
      </c>
      <c r="AN203" s="13">
        <v>0</v>
      </c>
      <c r="AO203" s="57">
        <f t="shared" si="848"/>
        <v>0</v>
      </c>
      <c r="AP203" s="58">
        <v>0</v>
      </c>
      <c r="AQ203" s="13">
        <v>0</v>
      </c>
      <c r="AR203" s="57">
        <f t="shared" si="849"/>
        <v>0</v>
      </c>
      <c r="AS203" s="58">
        <v>0</v>
      </c>
      <c r="AT203" s="13">
        <v>0</v>
      </c>
      <c r="AU203" s="57">
        <f t="shared" si="850"/>
        <v>0</v>
      </c>
      <c r="AV203" s="58">
        <v>0</v>
      </c>
      <c r="AW203" s="13">
        <v>0</v>
      </c>
      <c r="AX203" s="57">
        <f t="shared" si="851"/>
        <v>0</v>
      </c>
      <c r="AY203" s="58">
        <v>0</v>
      </c>
      <c r="AZ203" s="13">
        <v>0</v>
      </c>
      <c r="BA203" s="57">
        <f t="shared" si="852"/>
        <v>0</v>
      </c>
      <c r="BB203" s="58">
        <v>0</v>
      </c>
      <c r="BC203" s="13">
        <v>0</v>
      </c>
      <c r="BD203" s="57">
        <f t="shared" si="853"/>
        <v>0</v>
      </c>
      <c r="BE203" s="58">
        <v>0</v>
      </c>
      <c r="BF203" s="13">
        <v>0</v>
      </c>
      <c r="BG203" s="57">
        <f t="shared" si="854"/>
        <v>0</v>
      </c>
      <c r="BH203" s="58">
        <v>0</v>
      </c>
      <c r="BI203" s="13">
        <v>0</v>
      </c>
      <c r="BJ203" s="57">
        <f t="shared" si="855"/>
        <v>0</v>
      </c>
      <c r="BK203" s="58">
        <v>0</v>
      </c>
      <c r="BL203" s="13">
        <v>0</v>
      </c>
      <c r="BM203" s="57">
        <f t="shared" si="856"/>
        <v>0</v>
      </c>
      <c r="BN203" s="58">
        <v>0</v>
      </c>
      <c r="BO203" s="13">
        <v>0</v>
      </c>
      <c r="BP203" s="57">
        <f t="shared" si="857"/>
        <v>0</v>
      </c>
      <c r="BQ203" s="58">
        <v>0</v>
      </c>
      <c r="BR203" s="13">
        <v>0</v>
      </c>
      <c r="BS203" s="57">
        <f t="shared" si="858"/>
        <v>0</v>
      </c>
      <c r="BT203" s="58">
        <v>0</v>
      </c>
      <c r="BU203" s="13">
        <v>0</v>
      </c>
      <c r="BV203" s="57">
        <f t="shared" si="859"/>
        <v>0</v>
      </c>
      <c r="BW203" s="58">
        <v>0</v>
      </c>
      <c r="BX203" s="13">
        <v>0</v>
      </c>
      <c r="BY203" s="57">
        <f t="shared" si="860"/>
        <v>0</v>
      </c>
      <c r="BZ203" s="58">
        <v>0</v>
      </c>
      <c r="CA203" s="13">
        <v>0</v>
      </c>
      <c r="CB203" s="57">
        <f t="shared" si="861"/>
        <v>0</v>
      </c>
      <c r="CC203" s="58">
        <v>0</v>
      </c>
      <c r="CD203" s="13">
        <v>0</v>
      </c>
      <c r="CE203" s="57">
        <f t="shared" si="862"/>
        <v>0</v>
      </c>
      <c r="CF203" s="58">
        <v>0</v>
      </c>
      <c r="CG203" s="13">
        <v>0</v>
      </c>
      <c r="CH203" s="57">
        <f t="shared" si="863"/>
        <v>0</v>
      </c>
      <c r="CI203" s="58">
        <v>0</v>
      </c>
      <c r="CJ203" s="13">
        <v>0</v>
      </c>
      <c r="CK203" s="57">
        <f t="shared" si="864"/>
        <v>0</v>
      </c>
      <c r="CL203" s="58">
        <v>0</v>
      </c>
      <c r="CM203" s="13">
        <v>0</v>
      </c>
      <c r="CN203" s="57">
        <f t="shared" si="865"/>
        <v>0</v>
      </c>
      <c r="CO203" s="58">
        <v>0</v>
      </c>
      <c r="CP203" s="13">
        <v>0</v>
      </c>
      <c r="CQ203" s="57">
        <f t="shared" si="866"/>
        <v>0</v>
      </c>
      <c r="CR203" s="58">
        <v>0</v>
      </c>
      <c r="CS203" s="13">
        <v>0</v>
      </c>
      <c r="CT203" s="57">
        <f t="shared" si="867"/>
        <v>0</v>
      </c>
      <c r="CU203" s="58">
        <v>0</v>
      </c>
      <c r="CV203" s="13">
        <v>0</v>
      </c>
      <c r="CW203" s="57">
        <f t="shared" si="868"/>
        <v>0</v>
      </c>
      <c r="CX203" s="58">
        <v>0</v>
      </c>
      <c r="CY203" s="13">
        <v>0</v>
      </c>
      <c r="CZ203" s="57">
        <f t="shared" si="869"/>
        <v>0</v>
      </c>
      <c r="DA203" s="58">
        <v>0</v>
      </c>
      <c r="DB203" s="13">
        <v>0</v>
      </c>
      <c r="DC203" s="57">
        <f t="shared" si="870"/>
        <v>0</v>
      </c>
      <c r="DD203" s="58">
        <v>0</v>
      </c>
      <c r="DE203" s="13">
        <v>0</v>
      </c>
      <c r="DF203" s="57">
        <f t="shared" si="871"/>
        <v>0</v>
      </c>
      <c r="DG203" s="58">
        <v>0</v>
      </c>
      <c r="DH203" s="13">
        <v>0</v>
      </c>
      <c r="DI203" s="57">
        <f t="shared" si="872"/>
        <v>0</v>
      </c>
      <c r="DJ203" s="58">
        <v>0</v>
      </c>
      <c r="DK203" s="13">
        <v>0</v>
      </c>
      <c r="DL203" s="57">
        <f t="shared" si="873"/>
        <v>0</v>
      </c>
      <c r="DM203" s="58">
        <v>0</v>
      </c>
      <c r="DN203" s="13">
        <v>0</v>
      </c>
      <c r="DO203" s="57">
        <f t="shared" si="874"/>
        <v>0</v>
      </c>
      <c r="DP203" s="58">
        <v>0</v>
      </c>
      <c r="DQ203" s="13">
        <v>0</v>
      </c>
      <c r="DR203" s="57">
        <f t="shared" si="875"/>
        <v>0</v>
      </c>
      <c r="DS203" s="58">
        <v>0</v>
      </c>
      <c r="DT203" s="13">
        <v>0</v>
      </c>
      <c r="DU203" s="57">
        <f t="shared" si="876"/>
        <v>0</v>
      </c>
      <c r="DV203" s="58">
        <v>0</v>
      </c>
      <c r="DW203" s="13">
        <v>0</v>
      </c>
      <c r="DX203" s="57">
        <f t="shared" si="877"/>
        <v>0</v>
      </c>
      <c r="DY203" s="58">
        <v>0</v>
      </c>
      <c r="DZ203" s="13">
        <v>0</v>
      </c>
      <c r="EA203" s="57">
        <f t="shared" si="878"/>
        <v>0</v>
      </c>
      <c r="EB203" s="58">
        <v>0</v>
      </c>
      <c r="EC203" s="13">
        <v>0</v>
      </c>
      <c r="ED203" s="57">
        <f t="shared" si="879"/>
        <v>0</v>
      </c>
      <c r="EE203" s="58">
        <v>0</v>
      </c>
      <c r="EF203" s="13">
        <v>0</v>
      </c>
      <c r="EG203" s="57">
        <f t="shared" si="880"/>
        <v>0</v>
      </c>
      <c r="EH203" s="11">
        <f t="shared" si="882"/>
        <v>0</v>
      </c>
      <c r="EI203" s="17">
        <f t="shared" si="883"/>
        <v>0</v>
      </c>
    </row>
    <row r="204" spans="1:139" x14ac:dyDescent="0.3">
      <c r="A204" s="72">
        <v>2024</v>
      </c>
      <c r="B204" s="73" t="s">
        <v>8</v>
      </c>
      <c r="C204" s="58">
        <v>0</v>
      </c>
      <c r="D204" s="13">
        <v>0</v>
      </c>
      <c r="E204" s="57">
        <f>IF(C204=0,0,D204/C204*1000)</f>
        <v>0</v>
      </c>
      <c r="F204" s="58">
        <v>0</v>
      </c>
      <c r="G204" s="13">
        <v>0</v>
      </c>
      <c r="H204" s="57">
        <f t="shared" si="837"/>
        <v>0</v>
      </c>
      <c r="I204" s="58">
        <v>0</v>
      </c>
      <c r="J204" s="13">
        <v>0</v>
      </c>
      <c r="K204" s="57">
        <f t="shared" si="838"/>
        <v>0</v>
      </c>
      <c r="L204" s="58">
        <v>0</v>
      </c>
      <c r="M204" s="13">
        <v>0</v>
      </c>
      <c r="N204" s="57">
        <f t="shared" si="839"/>
        <v>0</v>
      </c>
      <c r="O204" s="58">
        <v>0</v>
      </c>
      <c r="P204" s="13">
        <v>0</v>
      </c>
      <c r="Q204" s="57">
        <f t="shared" si="840"/>
        <v>0</v>
      </c>
      <c r="R204" s="58">
        <v>0</v>
      </c>
      <c r="S204" s="13">
        <v>0</v>
      </c>
      <c r="T204" s="57">
        <f t="shared" si="841"/>
        <v>0</v>
      </c>
      <c r="U204" s="58">
        <v>0</v>
      </c>
      <c r="V204" s="13">
        <v>0</v>
      </c>
      <c r="W204" s="57">
        <f t="shared" si="842"/>
        <v>0</v>
      </c>
      <c r="X204" s="58">
        <v>0</v>
      </c>
      <c r="Y204" s="13">
        <v>0</v>
      </c>
      <c r="Z204" s="57">
        <f t="shared" si="843"/>
        <v>0</v>
      </c>
      <c r="AA204" s="58">
        <v>0</v>
      </c>
      <c r="AB204" s="13">
        <v>0</v>
      </c>
      <c r="AC204" s="57">
        <f t="shared" si="844"/>
        <v>0</v>
      </c>
      <c r="AD204" s="58">
        <v>0</v>
      </c>
      <c r="AE204" s="13">
        <v>0</v>
      </c>
      <c r="AF204" s="57">
        <f t="shared" si="845"/>
        <v>0</v>
      </c>
      <c r="AG204" s="58">
        <v>0</v>
      </c>
      <c r="AH204" s="13">
        <v>0</v>
      </c>
      <c r="AI204" s="57">
        <f t="shared" si="846"/>
        <v>0</v>
      </c>
      <c r="AJ204" s="58">
        <v>0</v>
      </c>
      <c r="AK204" s="13">
        <v>0</v>
      </c>
      <c r="AL204" s="57">
        <f t="shared" si="847"/>
        <v>0</v>
      </c>
      <c r="AM204" s="58">
        <v>0</v>
      </c>
      <c r="AN204" s="13">
        <v>0</v>
      </c>
      <c r="AO204" s="57">
        <f t="shared" si="848"/>
        <v>0</v>
      </c>
      <c r="AP204" s="58">
        <v>0</v>
      </c>
      <c r="AQ204" s="13">
        <v>0</v>
      </c>
      <c r="AR204" s="57">
        <f t="shared" si="849"/>
        <v>0</v>
      </c>
      <c r="AS204" s="58">
        <v>0</v>
      </c>
      <c r="AT204" s="13">
        <v>0</v>
      </c>
      <c r="AU204" s="57">
        <f t="shared" si="850"/>
        <v>0</v>
      </c>
      <c r="AV204" s="58">
        <v>0</v>
      </c>
      <c r="AW204" s="13">
        <v>0</v>
      </c>
      <c r="AX204" s="57">
        <f t="shared" si="851"/>
        <v>0</v>
      </c>
      <c r="AY204" s="58">
        <v>0</v>
      </c>
      <c r="AZ204" s="13">
        <v>0</v>
      </c>
      <c r="BA204" s="57">
        <f t="shared" si="852"/>
        <v>0</v>
      </c>
      <c r="BB204" s="58">
        <v>0</v>
      </c>
      <c r="BC204" s="13">
        <v>0</v>
      </c>
      <c r="BD204" s="57">
        <f t="shared" si="853"/>
        <v>0</v>
      </c>
      <c r="BE204" s="58">
        <v>0</v>
      </c>
      <c r="BF204" s="13">
        <v>0</v>
      </c>
      <c r="BG204" s="57">
        <f t="shared" si="854"/>
        <v>0</v>
      </c>
      <c r="BH204" s="58">
        <v>0</v>
      </c>
      <c r="BI204" s="13">
        <v>0</v>
      </c>
      <c r="BJ204" s="57">
        <f t="shared" si="855"/>
        <v>0</v>
      </c>
      <c r="BK204" s="58">
        <v>0</v>
      </c>
      <c r="BL204" s="13">
        <v>0</v>
      </c>
      <c r="BM204" s="57">
        <f t="shared" si="856"/>
        <v>0</v>
      </c>
      <c r="BN204" s="58">
        <v>0</v>
      </c>
      <c r="BO204" s="13">
        <v>0</v>
      </c>
      <c r="BP204" s="57">
        <f t="shared" si="857"/>
        <v>0</v>
      </c>
      <c r="BQ204" s="58">
        <v>0</v>
      </c>
      <c r="BR204" s="13">
        <v>0</v>
      </c>
      <c r="BS204" s="57">
        <f t="shared" si="858"/>
        <v>0</v>
      </c>
      <c r="BT204" s="58">
        <v>0</v>
      </c>
      <c r="BU204" s="13">
        <v>0</v>
      </c>
      <c r="BV204" s="57">
        <f t="shared" si="859"/>
        <v>0</v>
      </c>
      <c r="BW204" s="58">
        <v>0</v>
      </c>
      <c r="BX204" s="13">
        <v>0</v>
      </c>
      <c r="BY204" s="57">
        <f t="shared" si="860"/>
        <v>0</v>
      </c>
      <c r="BZ204" s="58">
        <v>0</v>
      </c>
      <c r="CA204" s="13">
        <v>0</v>
      </c>
      <c r="CB204" s="57">
        <f t="shared" si="861"/>
        <v>0</v>
      </c>
      <c r="CC204" s="58">
        <v>0</v>
      </c>
      <c r="CD204" s="13">
        <v>0</v>
      </c>
      <c r="CE204" s="57">
        <f t="shared" si="862"/>
        <v>0</v>
      </c>
      <c r="CF204" s="58">
        <v>0</v>
      </c>
      <c r="CG204" s="13">
        <v>0</v>
      </c>
      <c r="CH204" s="57">
        <f t="shared" si="863"/>
        <v>0</v>
      </c>
      <c r="CI204" s="58">
        <v>0</v>
      </c>
      <c r="CJ204" s="13">
        <v>0</v>
      </c>
      <c r="CK204" s="57">
        <f t="shared" si="864"/>
        <v>0</v>
      </c>
      <c r="CL204" s="58">
        <v>0</v>
      </c>
      <c r="CM204" s="13">
        <v>0</v>
      </c>
      <c r="CN204" s="57">
        <f t="shared" si="865"/>
        <v>0</v>
      </c>
      <c r="CO204" s="58">
        <v>0</v>
      </c>
      <c r="CP204" s="13">
        <v>0</v>
      </c>
      <c r="CQ204" s="57">
        <f t="shared" si="866"/>
        <v>0</v>
      </c>
      <c r="CR204" s="58">
        <v>0</v>
      </c>
      <c r="CS204" s="13">
        <v>0</v>
      </c>
      <c r="CT204" s="57">
        <f t="shared" si="867"/>
        <v>0</v>
      </c>
      <c r="CU204" s="58">
        <v>0</v>
      </c>
      <c r="CV204" s="13">
        <v>0</v>
      </c>
      <c r="CW204" s="57">
        <f t="shared" si="868"/>
        <v>0</v>
      </c>
      <c r="CX204" s="58">
        <v>0</v>
      </c>
      <c r="CY204" s="13">
        <v>0</v>
      </c>
      <c r="CZ204" s="57">
        <f t="shared" si="869"/>
        <v>0</v>
      </c>
      <c r="DA204" s="58">
        <v>0</v>
      </c>
      <c r="DB204" s="13">
        <v>0</v>
      </c>
      <c r="DC204" s="57">
        <f t="shared" si="870"/>
        <v>0</v>
      </c>
      <c r="DD204" s="58">
        <v>0</v>
      </c>
      <c r="DE204" s="13">
        <v>0</v>
      </c>
      <c r="DF204" s="57">
        <f t="shared" si="871"/>
        <v>0</v>
      </c>
      <c r="DG204" s="58">
        <v>0</v>
      </c>
      <c r="DH204" s="13">
        <v>0</v>
      </c>
      <c r="DI204" s="57">
        <f t="shared" si="872"/>
        <v>0</v>
      </c>
      <c r="DJ204" s="58">
        <v>0</v>
      </c>
      <c r="DK204" s="13">
        <v>0</v>
      </c>
      <c r="DL204" s="57">
        <f t="shared" si="873"/>
        <v>0</v>
      </c>
      <c r="DM204" s="58">
        <v>0</v>
      </c>
      <c r="DN204" s="13">
        <v>0</v>
      </c>
      <c r="DO204" s="57">
        <f t="shared" si="874"/>
        <v>0</v>
      </c>
      <c r="DP204" s="58">
        <v>0</v>
      </c>
      <c r="DQ204" s="13">
        <v>0</v>
      </c>
      <c r="DR204" s="57">
        <f t="shared" si="875"/>
        <v>0</v>
      </c>
      <c r="DS204" s="58">
        <v>0</v>
      </c>
      <c r="DT204" s="13">
        <v>0</v>
      </c>
      <c r="DU204" s="57">
        <f t="shared" si="876"/>
        <v>0</v>
      </c>
      <c r="DV204" s="58">
        <v>0</v>
      </c>
      <c r="DW204" s="13">
        <v>0</v>
      </c>
      <c r="DX204" s="57">
        <f t="shared" si="877"/>
        <v>0</v>
      </c>
      <c r="DY204" s="58">
        <v>0</v>
      </c>
      <c r="DZ204" s="13">
        <v>0</v>
      </c>
      <c r="EA204" s="57">
        <f t="shared" si="878"/>
        <v>0</v>
      </c>
      <c r="EB204" s="58">
        <v>0</v>
      </c>
      <c r="EC204" s="13">
        <v>0</v>
      </c>
      <c r="ED204" s="57">
        <f t="shared" si="879"/>
        <v>0</v>
      </c>
      <c r="EE204" s="58">
        <v>0</v>
      </c>
      <c r="EF204" s="13">
        <v>0</v>
      </c>
      <c r="EG204" s="57">
        <f t="shared" si="880"/>
        <v>0</v>
      </c>
      <c r="EH204" s="11">
        <f t="shared" si="882"/>
        <v>0</v>
      </c>
      <c r="EI204" s="17">
        <f t="shared" si="883"/>
        <v>0</v>
      </c>
    </row>
    <row r="205" spans="1:139" x14ac:dyDescent="0.3">
      <c r="A205" s="72">
        <v>2024</v>
      </c>
      <c r="B205" s="57" t="s">
        <v>9</v>
      </c>
      <c r="C205" s="58">
        <v>0</v>
      </c>
      <c r="D205" s="13">
        <v>0</v>
      </c>
      <c r="E205" s="57">
        <f t="shared" ref="E205:E212" si="884">IF(C205=0,0,D205/C205*1000)</f>
        <v>0</v>
      </c>
      <c r="F205" s="58">
        <v>0</v>
      </c>
      <c r="G205" s="13">
        <v>0</v>
      </c>
      <c r="H205" s="57">
        <f t="shared" si="837"/>
        <v>0</v>
      </c>
      <c r="I205" s="58">
        <v>0</v>
      </c>
      <c r="J205" s="13">
        <v>0</v>
      </c>
      <c r="K205" s="57">
        <f t="shared" si="838"/>
        <v>0</v>
      </c>
      <c r="L205" s="58">
        <v>0</v>
      </c>
      <c r="M205" s="13">
        <v>0</v>
      </c>
      <c r="N205" s="57">
        <f t="shared" si="839"/>
        <v>0</v>
      </c>
      <c r="O205" s="58">
        <v>0</v>
      </c>
      <c r="P205" s="13">
        <v>0</v>
      </c>
      <c r="Q205" s="57">
        <f t="shared" si="840"/>
        <v>0</v>
      </c>
      <c r="R205" s="58">
        <v>0</v>
      </c>
      <c r="S205" s="13">
        <v>0</v>
      </c>
      <c r="T205" s="57">
        <f t="shared" si="841"/>
        <v>0</v>
      </c>
      <c r="U205" s="58">
        <v>0</v>
      </c>
      <c r="V205" s="13">
        <v>0</v>
      </c>
      <c r="W205" s="57">
        <f t="shared" si="842"/>
        <v>0</v>
      </c>
      <c r="X205" s="58">
        <v>0</v>
      </c>
      <c r="Y205" s="13">
        <v>0</v>
      </c>
      <c r="Z205" s="57">
        <f t="shared" si="843"/>
        <v>0</v>
      </c>
      <c r="AA205" s="58">
        <v>0</v>
      </c>
      <c r="AB205" s="13">
        <v>0</v>
      </c>
      <c r="AC205" s="57">
        <f t="shared" si="844"/>
        <v>0</v>
      </c>
      <c r="AD205" s="58">
        <v>0</v>
      </c>
      <c r="AE205" s="13">
        <v>0</v>
      </c>
      <c r="AF205" s="57">
        <f t="shared" si="845"/>
        <v>0</v>
      </c>
      <c r="AG205" s="58">
        <v>0</v>
      </c>
      <c r="AH205" s="13">
        <v>0</v>
      </c>
      <c r="AI205" s="57">
        <f t="shared" si="846"/>
        <v>0</v>
      </c>
      <c r="AJ205" s="58">
        <v>0</v>
      </c>
      <c r="AK205" s="13">
        <v>0</v>
      </c>
      <c r="AL205" s="57">
        <f t="shared" si="847"/>
        <v>0</v>
      </c>
      <c r="AM205" s="58">
        <v>0</v>
      </c>
      <c r="AN205" s="13">
        <v>0</v>
      </c>
      <c r="AO205" s="57">
        <f t="shared" si="848"/>
        <v>0</v>
      </c>
      <c r="AP205" s="58">
        <v>0</v>
      </c>
      <c r="AQ205" s="13">
        <v>0</v>
      </c>
      <c r="AR205" s="57">
        <f t="shared" si="849"/>
        <v>0</v>
      </c>
      <c r="AS205" s="58">
        <v>0</v>
      </c>
      <c r="AT205" s="13">
        <v>0</v>
      </c>
      <c r="AU205" s="57">
        <f t="shared" si="850"/>
        <v>0</v>
      </c>
      <c r="AV205" s="58">
        <v>0</v>
      </c>
      <c r="AW205" s="13">
        <v>0</v>
      </c>
      <c r="AX205" s="57">
        <f t="shared" si="851"/>
        <v>0</v>
      </c>
      <c r="AY205" s="58">
        <v>0</v>
      </c>
      <c r="AZ205" s="13">
        <v>0</v>
      </c>
      <c r="BA205" s="57">
        <f t="shared" si="852"/>
        <v>0</v>
      </c>
      <c r="BB205" s="58">
        <v>0</v>
      </c>
      <c r="BC205" s="13">
        <v>0</v>
      </c>
      <c r="BD205" s="57">
        <f t="shared" si="853"/>
        <v>0</v>
      </c>
      <c r="BE205" s="58">
        <v>0</v>
      </c>
      <c r="BF205" s="13">
        <v>0</v>
      </c>
      <c r="BG205" s="57">
        <f t="shared" si="854"/>
        <v>0</v>
      </c>
      <c r="BH205" s="58">
        <v>0</v>
      </c>
      <c r="BI205" s="13">
        <v>0</v>
      </c>
      <c r="BJ205" s="57">
        <f t="shared" si="855"/>
        <v>0</v>
      </c>
      <c r="BK205" s="58">
        <v>0</v>
      </c>
      <c r="BL205" s="13">
        <v>0</v>
      </c>
      <c r="BM205" s="57">
        <f t="shared" si="856"/>
        <v>0</v>
      </c>
      <c r="BN205" s="58">
        <v>0</v>
      </c>
      <c r="BO205" s="13">
        <v>0</v>
      </c>
      <c r="BP205" s="57">
        <f t="shared" si="857"/>
        <v>0</v>
      </c>
      <c r="BQ205" s="58">
        <v>0</v>
      </c>
      <c r="BR205" s="13">
        <v>0</v>
      </c>
      <c r="BS205" s="57">
        <f t="shared" si="858"/>
        <v>0</v>
      </c>
      <c r="BT205" s="58">
        <v>0</v>
      </c>
      <c r="BU205" s="13">
        <v>0</v>
      </c>
      <c r="BV205" s="57">
        <f t="shared" si="859"/>
        <v>0</v>
      </c>
      <c r="BW205" s="58">
        <v>0</v>
      </c>
      <c r="BX205" s="13">
        <v>0</v>
      </c>
      <c r="BY205" s="57">
        <f t="shared" si="860"/>
        <v>0</v>
      </c>
      <c r="BZ205" s="58">
        <v>0</v>
      </c>
      <c r="CA205" s="13">
        <v>0</v>
      </c>
      <c r="CB205" s="57">
        <f t="shared" si="861"/>
        <v>0</v>
      </c>
      <c r="CC205" s="58">
        <v>0</v>
      </c>
      <c r="CD205" s="13">
        <v>0</v>
      </c>
      <c r="CE205" s="57">
        <f t="shared" si="862"/>
        <v>0</v>
      </c>
      <c r="CF205" s="58">
        <v>0</v>
      </c>
      <c r="CG205" s="13">
        <v>0</v>
      </c>
      <c r="CH205" s="57">
        <f t="shared" si="863"/>
        <v>0</v>
      </c>
      <c r="CI205" s="58">
        <v>0</v>
      </c>
      <c r="CJ205" s="13">
        <v>0</v>
      </c>
      <c r="CK205" s="57">
        <f t="shared" si="864"/>
        <v>0</v>
      </c>
      <c r="CL205" s="58">
        <v>0</v>
      </c>
      <c r="CM205" s="13">
        <v>0</v>
      </c>
      <c r="CN205" s="57">
        <f t="shared" si="865"/>
        <v>0</v>
      </c>
      <c r="CO205" s="58">
        <v>0</v>
      </c>
      <c r="CP205" s="13">
        <v>0</v>
      </c>
      <c r="CQ205" s="57">
        <f t="shared" si="866"/>
        <v>0</v>
      </c>
      <c r="CR205" s="58">
        <v>0</v>
      </c>
      <c r="CS205" s="13">
        <v>0</v>
      </c>
      <c r="CT205" s="57">
        <f t="shared" si="867"/>
        <v>0</v>
      </c>
      <c r="CU205" s="58">
        <v>0</v>
      </c>
      <c r="CV205" s="13">
        <v>0</v>
      </c>
      <c r="CW205" s="57">
        <f t="shared" si="868"/>
        <v>0</v>
      </c>
      <c r="CX205" s="58">
        <v>0</v>
      </c>
      <c r="CY205" s="13">
        <v>0</v>
      </c>
      <c r="CZ205" s="57">
        <f t="shared" si="869"/>
        <v>0</v>
      </c>
      <c r="DA205" s="58">
        <v>0</v>
      </c>
      <c r="DB205" s="13">
        <v>0</v>
      </c>
      <c r="DC205" s="57">
        <f t="shared" si="870"/>
        <v>0</v>
      </c>
      <c r="DD205" s="58">
        <v>0</v>
      </c>
      <c r="DE205" s="13">
        <v>0</v>
      </c>
      <c r="DF205" s="57">
        <f t="shared" si="871"/>
        <v>0</v>
      </c>
      <c r="DG205" s="58">
        <v>0</v>
      </c>
      <c r="DH205" s="13">
        <v>0</v>
      </c>
      <c r="DI205" s="57">
        <f t="shared" si="872"/>
        <v>0</v>
      </c>
      <c r="DJ205" s="58">
        <v>0</v>
      </c>
      <c r="DK205" s="13">
        <v>0</v>
      </c>
      <c r="DL205" s="57">
        <f t="shared" si="873"/>
        <v>0</v>
      </c>
      <c r="DM205" s="58">
        <v>0</v>
      </c>
      <c r="DN205" s="13">
        <v>0</v>
      </c>
      <c r="DO205" s="57">
        <f t="shared" si="874"/>
        <v>0</v>
      </c>
      <c r="DP205" s="58">
        <v>0</v>
      </c>
      <c r="DQ205" s="13">
        <v>0</v>
      </c>
      <c r="DR205" s="57">
        <f t="shared" si="875"/>
        <v>0</v>
      </c>
      <c r="DS205" s="58">
        <v>0</v>
      </c>
      <c r="DT205" s="13">
        <v>0</v>
      </c>
      <c r="DU205" s="57">
        <f t="shared" si="876"/>
        <v>0</v>
      </c>
      <c r="DV205" s="58">
        <v>0</v>
      </c>
      <c r="DW205" s="13">
        <v>0</v>
      </c>
      <c r="DX205" s="57">
        <f t="shared" si="877"/>
        <v>0</v>
      </c>
      <c r="DY205" s="58">
        <v>0</v>
      </c>
      <c r="DZ205" s="13">
        <v>0</v>
      </c>
      <c r="EA205" s="57">
        <f t="shared" si="878"/>
        <v>0</v>
      </c>
      <c r="EB205" s="58">
        <v>0</v>
      </c>
      <c r="EC205" s="13">
        <v>0</v>
      </c>
      <c r="ED205" s="57">
        <f t="shared" si="879"/>
        <v>0</v>
      </c>
      <c r="EE205" s="58">
        <v>0</v>
      </c>
      <c r="EF205" s="13">
        <v>0</v>
      </c>
      <c r="EG205" s="57">
        <f t="shared" si="880"/>
        <v>0</v>
      </c>
      <c r="EH205" s="11">
        <f t="shared" si="882"/>
        <v>0</v>
      </c>
      <c r="EI205" s="17">
        <f t="shared" si="883"/>
        <v>0</v>
      </c>
    </row>
    <row r="206" spans="1:139" x14ac:dyDescent="0.3">
      <c r="A206" s="72">
        <v>2024</v>
      </c>
      <c r="B206" s="73" t="s">
        <v>10</v>
      </c>
      <c r="C206" s="58">
        <v>0</v>
      </c>
      <c r="D206" s="13">
        <v>0</v>
      </c>
      <c r="E206" s="57">
        <f t="shared" si="884"/>
        <v>0</v>
      </c>
      <c r="F206" s="58">
        <v>0</v>
      </c>
      <c r="G206" s="13">
        <v>0</v>
      </c>
      <c r="H206" s="57">
        <f t="shared" si="837"/>
        <v>0</v>
      </c>
      <c r="I206" s="58">
        <v>0</v>
      </c>
      <c r="J206" s="13">
        <v>0</v>
      </c>
      <c r="K206" s="57">
        <f t="shared" si="838"/>
        <v>0</v>
      </c>
      <c r="L206" s="58">
        <v>0</v>
      </c>
      <c r="M206" s="13">
        <v>0</v>
      </c>
      <c r="N206" s="57">
        <f t="shared" si="839"/>
        <v>0</v>
      </c>
      <c r="O206" s="58">
        <v>0</v>
      </c>
      <c r="P206" s="13">
        <v>0</v>
      </c>
      <c r="Q206" s="57">
        <f t="shared" si="840"/>
        <v>0</v>
      </c>
      <c r="R206" s="58">
        <v>0</v>
      </c>
      <c r="S206" s="13">
        <v>0</v>
      </c>
      <c r="T206" s="57">
        <f t="shared" si="841"/>
        <v>0</v>
      </c>
      <c r="U206" s="58">
        <v>0</v>
      </c>
      <c r="V206" s="13">
        <v>0</v>
      </c>
      <c r="W206" s="57">
        <f t="shared" si="842"/>
        <v>0</v>
      </c>
      <c r="X206" s="58">
        <v>0</v>
      </c>
      <c r="Y206" s="13">
        <v>0</v>
      </c>
      <c r="Z206" s="57">
        <f t="shared" si="843"/>
        <v>0</v>
      </c>
      <c r="AA206" s="58">
        <v>0</v>
      </c>
      <c r="AB206" s="13">
        <v>0</v>
      </c>
      <c r="AC206" s="57">
        <f t="shared" si="844"/>
        <v>0</v>
      </c>
      <c r="AD206" s="58">
        <v>0</v>
      </c>
      <c r="AE206" s="13">
        <v>0</v>
      </c>
      <c r="AF206" s="57">
        <f t="shared" si="845"/>
        <v>0</v>
      </c>
      <c r="AG206" s="58">
        <v>0</v>
      </c>
      <c r="AH206" s="13">
        <v>0</v>
      </c>
      <c r="AI206" s="57">
        <f t="shared" si="846"/>
        <v>0</v>
      </c>
      <c r="AJ206" s="58">
        <v>0</v>
      </c>
      <c r="AK206" s="13">
        <v>0</v>
      </c>
      <c r="AL206" s="57">
        <f t="shared" si="847"/>
        <v>0</v>
      </c>
      <c r="AM206" s="58">
        <v>0</v>
      </c>
      <c r="AN206" s="13">
        <v>0</v>
      </c>
      <c r="AO206" s="57">
        <f t="shared" si="848"/>
        <v>0</v>
      </c>
      <c r="AP206" s="58">
        <v>0</v>
      </c>
      <c r="AQ206" s="13">
        <v>0</v>
      </c>
      <c r="AR206" s="57">
        <f t="shared" si="849"/>
        <v>0</v>
      </c>
      <c r="AS206" s="58">
        <v>0</v>
      </c>
      <c r="AT206" s="13">
        <v>0</v>
      </c>
      <c r="AU206" s="57">
        <f t="shared" si="850"/>
        <v>0</v>
      </c>
      <c r="AV206" s="58">
        <v>0</v>
      </c>
      <c r="AW206" s="13">
        <v>0</v>
      </c>
      <c r="AX206" s="57">
        <f t="shared" si="851"/>
        <v>0</v>
      </c>
      <c r="AY206" s="58">
        <v>0</v>
      </c>
      <c r="AZ206" s="13">
        <v>0</v>
      </c>
      <c r="BA206" s="57">
        <f t="shared" si="852"/>
        <v>0</v>
      </c>
      <c r="BB206" s="58">
        <v>0</v>
      </c>
      <c r="BC206" s="13">
        <v>0</v>
      </c>
      <c r="BD206" s="57">
        <f t="shared" si="853"/>
        <v>0</v>
      </c>
      <c r="BE206" s="58">
        <v>0</v>
      </c>
      <c r="BF206" s="13">
        <v>0</v>
      </c>
      <c r="BG206" s="57">
        <f t="shared" si="854"/>
        <v>0</v>
      </c>
      <c r="BH206" s="58">
        <v>0</v>
      </c>
      <c r="BI206" s="13">
        <v>0</v>
      </c>
      <c r="BJ206" s="57">
        <f t="shared" si="855"/>
        <v>0</v>
      </c>
      <c r="BK206" s="58">
        <v>0</v>
      </c>
      <c r="BL206" s="13">
        <v>0</v>
      </c>
      <c r="BM206" s="57">
        <f t="shared" si="856"/>
        <v>0</v>
      </c>
      <c r="BN206" s="58">
        <v>0</v>
      </c>
      <c r="BO206" s="13">
        <v>0</v>
      </c>
      <c r="BP206" s="57">
        <f t="shared" si="857"/>
        <v>0</v>
      </c>
      <c r="BQ206" s="58">
        <v>0</v>
      </c>
      <c r="BR206" s="13">
        <v>0</v>
      </c>
      <c r="BS206" s="57">
        <f t="shared" si="858"/>
        <v>0</v>
      </c>
      <c r="BT206" s="58">
        <v>0</v>
      </c>
      <c r="BU206" s="13">
        <v>0</v>
      </c>
      <c r="BV206" s="57">
        <f t="shared" si="859"/>
        <v>0</v>
      </c>
      <c r="BW206" s="58">
        <v>0</v>
      </c>
      <c r="BX206" s="13">
        <v>0</v>
      </c>
      <c r="BY206" s="57">
        <f t="shared" si="860"/>
        <v>0</v>
      </c>
      <c r="BZ206" s="58">
        <v>0</v>
      </c>
      <c r="CA206" s="13">
        <v>0</v>
      </c>
      <c r="CB206" s="57">
        <f t="shared" si="861"/>
        <v>0</v>
      </c>
      <c r="CC206" s="58">
        <v>0</v>
      </c>
      <c r="CD206" s="13">
        <v>0</v>
      </c>
      <c r="CE206" s="57">
        <f t="shared" si="862"/>
        <v>0</v>
      </c>
      <c r="CF206" s="58">
        <v>0</v>
      </c>
      <c r="CG206" s="13">
        <v>0</v>
      </c>
      <c r="CH206" s="57">
        <f t="shared" si="863"/>
        <v>0</v>
      </c>
      <c r="CI206" s="58">
        <v>0</v>
      </c>
      <c r="CJ206" s="13">
        <v>0</v>
      </c>
      <c r="CK206" s="57">
        <f t="shared" si="864"/>
        <v>0</v>
      </c>
      <c r="CL206" s="58">
        <v>0</v>
      </c>
      <c r="CM206" s="13">
        <v>0</v>
      </c>
      <c r="CN206" s="57">
        <f t="shared" si="865"/>
        <v>0</v>
      </c>
      <c r="CO206" s="58">
        <v>0</v>
      </c>
      <c r="CP206" s="13">
        <v>0</v>
      </c>
      <c r="CQ206" s="57">
        <f t="shared" si="866"/>
        <v>0</v>
      </c>
      <c r="CR206" s="58">
        <v>0</v>
      </c>
      <c r="CS206" s="13">
        <v>0</v>
      </c>
      <c r="CT206" s="57">
        <f t="shared" si="867"/>
        <v>0</v>
      </c>
      <c r="CU206" s="58">
        <v>0</v>
      </c>
      <c r="CV206" s="13">
        <v>0</v>
      </c>
      <c r="CW206" s="57">
        <f t="shared" si="868"/>
        <v>0</v>
      </c>
      <c r="CX206" s="58">
        <v>0</v>
      </c>
      <c r="CY206" s="13">
        <v>0</v>
      </c>
      <c r="CZ206" s="57">
        <f t="shared" si="869"/>
        <v>0</v>
      </c>
      <c r="DA206" s="58">
        <v>0</v>
      </c>
      <c r="DB206" s="13">
        <v>0</v>
      </c>
      <c r="DC206" s="57">
        <f t="shared" si="870"/>
        <v>0</v>
      </c>
      <c r="DD206" s="58">
        <v>0</v>
      </c>
      <c r="DE206" s="13">
        <v>0</v>
      </c>
      <c r="DF206" s="57">
        <f t="shared" si="871"/>
        <v>0</v>
      </c>
      <c r="DG206" s="58">
        <v>0</v>
      </c>
      <c r="DH206" s="13">
        <v>0</v>
      </c>
      <c r="DI206" s="57">
        <f t="shared" si="872"/>
        <v>0</v>
      </c>
      <c r="DJ206" s="58">
        <v>0</v>
      </c>
      <c r="DK206" s="13">
        <v>0</v>
      </c>
      <c r="DL206" s="57">
        <f t="shared" si="873"/>
        <v>0</v>
      </c>
      <c r="DM206" s="58">
        <v>0</v>
      </c>
      <c r="DN206" s="13">
        <v>0</v>
      </c>
      <c r="DO206" s="57">
        <f t="shared" si="874"/>
        <v>0</v>
      </c>
      <c r="DP206" s="58">
        <v>0</v>
      </c>
      <c r="DQ206" s="13">
        <v>0</v>
      </c>
      <c r="DR206" s="57">
        <f t="shared" si="875"/>
        <v>0</v>
      </c>
      <c r="DS206" s="58">
        <v>0</v>
      </c>
      <c r="DT206" s="13">
        <v>0</v>
      </c>
      <c r="DU206" s="57">
        <f t="shared" si="876"/>
        <v>0</v>
      </c>
      <c r="DV206" s="58">
        <v>0</v>
      </c>
      <c r="DW206" s="13">
        <v>0</v>
      </c>
      <c r="DX206" s="57">
        <f t="shared" si="877"/>
        <v>0</v>
      </c>
      <c r="DY206" s="58">
        <v>0</v>
      </c>
      <c r="DZ206" s="13">
        <v>0</v>
      </c>
      <c r="EA206" s="57">
        <f t="shared" si="878"/>
        <v>0</v>
      </c>
      <c r="EB206" s="58">
        <v>0</v>
      </c>
      <c r="EC206" s="13">
        <v>0</v>
      </c>
      <c r="ED206" s="57">
        <f t="shared" si="879"/>
        <v>0</v>
      </c>
      <c r="EE206" s="58">
        <v>0</v>
      </c>
      <c r="EF206" s="13">
        <v>0</v>
      </c>
      <c r="EG206" s="57">
        <f t="shared" si="880"/>
        <v>0</v>
      </c>
      <c r="EH206" s="11">
        <f t="shared" si="882"/>
        <v>0</v>
      </c>
      <c r="EI206" s="17">
        <f t="shared" si="883"/>
        <v>0</v>
      </c>
    </row>
    <row r="207" spans="1:139" x14ac:dyDescent="0.3">
      <c r="A207" s="72">
        <v>2024</v>
      </c>
      <c r="B207" s="73" t="s">
        <v>11</v>
      </c>
      <c r="C207" s="58">
        <v>0</v>
      </c>
      <c r="D207" s="13">
        <v>0</v>
      </c>
      <c r="E207" s="57">
        <f t="shared" si="884"/>
        <v>0</v>
      </c>
      <c r="F207" s="58">
        <v>0</v>
      </c>
      <c r="G207" s="13">
        <v>0</v>
      </c>
      <c r="H207" s="57">
        <f t="shared" si="837"/>
        <v>0</v>
      </c>
      <c r="I207" s="58">
        <v>0</v>
      </c>
      <c r="J207" s="13">
        <v>0</v>
      </c>
      <c r="K207" s="57">
        <f t="shared" si="838"/>
        <v>0</v>
      </c>
      <c r="L207" s="58">
        <v>0</v>
      </c>
      <c r="M207" s="13">
        <v>0</v>
      </c>
      <c r="N207" s="57">
        <f t="shared" si="839"/>
        <v>0</v>
      </c>
      <c r="O207" s="58">
        <v>0</v>
      </c>
      <c r="P207" s="13">
        <v>0</v>
      </c>
      <c r="Q207" s="57">
        <f t="shared" si="840"/>
        <v>0</v>
      </c>
      <c r="R207" s="58">
        <v>0</v>
      </c>
      <c r="S207" s="13">
        <v>0</v>
      </c>
      <c r="T207" s="57">
        <f t="shared" si="841"/>
        <v>0</v>
      </c>
      <c r="U207" s="58">
        <v>0</v>
      </c>
      <c r="V207" s="13">
        <v>0</v>
      </c>
      <c r="W207" s="57">
        <f t="shared" si="842"/>
        <v>0</v>
      </c>
      <c r="X207" s="58">
        <v>0</v>
      </c>
      <c r="Y207" s="13">
        <v>0</v>
      </c>
      <c r="Z207" s="57">
        <f t="shared" si="843"/>
        <v>0</v>
      </c>
      <c r="AA207" s="58">
        <v>0</v>
      </c>
      <c r="AB207" s="13">
        <v>0</v>
      </c>
      <c r="AC207" s="57">
        <f t="shared" si="844"/>
        <v>0</v>
      </c>
      <c r="AD207" s="58">
        <v>0</v>
      </c>
      <c r="AE207" s="13">
        <v>0</v>
      </c>
      <c r="AF207" s="57">
        <f t="shared" si="845"/>
        <v>0</v>
      </c>
      <c r="AG207" s="58">
        <v>0</v>
      </c>
      <c r="AH207" s="13">
        <v>0</v>
      </c>
      <c r="AI207" s="57">
        <f t="shared" si="846"/>
        <v>0</v>
      </c>
      <c r="AJ207" s="58">
        <v>0</v>
      </c>
      <c r="AK207" s="13">
        <v>0</v>
      </c>
      <c r="AL207" s="57">
        <f t="shared" si="847"/>
        <v>0</v>
      </c>
      <c r="AM207" s="58">
        <v>0</v>
      </c>
      <c r="AN207" s="13">
        <v>0</v>
      </c>
      <c r="AO207" s="57">
        <f t="shared" si="848"/>
        <v>0</v>
      </c>
      <c r="AP207" s="58">
        <v>0</v>
      </c>
      <c r="AQ207" s="13">
        <v>0</v>
      </c>
      <c r="AR207" s="57">
        <f t="shared" si="849"/>
        <v>0</v>
      </c>
      <c r="AS207" s="58">
        <v>0</v>
      </c>
      <c r="AT207" s="13">
        <v>0</v>
      </c>
      <c r="AU207" s="57">
        <f t="shared" si="850"/>
        <v>0</v>
      </c>
      <c r="AV207" s="58">
        <v>0</v>
      </c>
      <c r="AW207" s="13">
        <v>0</v>
      </c>
      <c r="AX207" s="57">
        <f t="shared" si="851"/>
        <v>0</v>
      </c>
      <c r="AY207" s="58">
        <v>0</v>
      </c>
      <c r="AZ207" s="13">
        <v>0</v>
      </c>
      <c r="BA207" s="57">
        <f t="shared" si="852"/>
        <v>0</v>
      </c>
      <c r="BB207" s="58">
        <v>0</v>
      </c>
      <c r="BC207" s="13">
        <v>0</v>
      </c>
      <c r="BD207" s="57">
        <f t="shared" si="853"/>
        <v>0</v>
      </c>
      <c r="BE207" s="58">
        <v>0</v>
      </c>
      <c r="BF207" s="13">
        <v>0</v>
      </c>
      <c r="BG207" s="57">
        <f t="shared" si="854"/>
        <v>0</v>
      </c>
      <c r="BH207" s="58">
        <v>0</v>
      </c>
      <c r="BI207" s="13">
        <v>0</v>
      </c>
      <c r="BJ207" s="57">
        <f t="shared" si="855"/>
        <v>0</v>
      </c>
      <c r="BK207" s="58">
        <v>0</v>
      </c>
      <c r="BL207" s="13">
        <v>0</v>
      </c>
      <c r="BM207" s="57">
        <f t="shared" si="856"/>
        <v>0</v>
      </c>
      <c r="BN207" s="58">
        <v>0</v>
      </c>
      <c r="BO207" s="13">
        <v>0</v>
      </c>
      <c r="BP207" s="57">
        <f t="shared" si="857"/>
        <v>0</v>
      </c>
      <c r="BQ207" s="58">
        <v>0</v>
      </c>
      <c r="BR207" s="13">
        <v>0</v>
      </c>
      <c r="BS207" s="57">
        <f t="shared" si="858"/>
        <v>0</v>
      </c>
      <c r="BT207" s="58">
        <v>0</v>
      </c>
      <c r="BU207" s="13">
        <v>0</v>
      </c>
      <c r="BV207" s="57">
        <f t="shared" si="859"/>
        <v>0</v>
      </c>
      <c r="BW207" s="58">
        <v>0</v>
      </c>
      <c r="BX207" s="13">
        <v>0</v>
      </c>
      <c r="BY207" s="57">
        <f t="shared" si="860"/>
        <v>0</v>
      </c>
      <c r="BZ207" s="58">
        <v>0</v>
      </c>
      <c r="CA207" s="13">
        <v>0</v>
      </c>
      <c r="CB207" s="57">
        <f t="shared" si="861"/>
        <v>0</v>
      </c>
      <c r="CC207" s="58">
        <v>0</v>
      </c>
      <c r="CD207" s="13">
        <v>0</v>
      </c>
      <c r="CE207" s="57">
        <f t="shared" si="862"/>
        <v>0</v>
      </c>
      <c r="CF207" s="58">
        <v>0</v>
      </c>
      <c r="CG207" s="13">
        <v>0</v>
      </c>
      <c r="CH207" s="57">
        <f t="shared" si="863"/>
        <v>0</v>
      </c>
      <c r="CI207" s="58">
        <v>0</v>
      </c>
      <c r="CJ207" s="13">
        <v>0</v>
      </c>
      <c r="CK207" s="57">
        <f t="shared" si="864"/>
        <v>0</v>
      </c>
      <c r="CL207" s="58">
        <v>0</v>
      </c>
      <c r="CM207" s="13">
        <v>0</v>
      </c>
      <c r="CN207" s="57">
        <f t="shared" si="865"/>
        <v>0</v>
      </c>
      <c r="CO207" s="58">
        <v>0</v>
      </c>
      <c r="CP207" s="13">
        <v>0</v>
      </c>
      <c r="CQ207" s="57">
        <f t="shared" si="866"/>
        <v>0</v>
      </c>
      <c r="CR207" s="58">
        <v>0</v>
      </c>
      <c r="CS207" s="13">
        <v>0</v>
      </c>
      <c r="CT207" s="57">
        <f t="shared" si="867"/>
        <v>0</v>
      </c>
      <c r="CU207" s="58">
        <v>0</v>
      </c>
      <c r="CV207" s="13">
        <v>0</v>
      </c>
      <c r="CW207" s="57">
        <f t="shared" si="868"/>
        <v>0</v>
      </c>
      <c r="CX207" s="58">
        <v>0</v>
      </c>
      <c r="CY207" s="13">
        <v>0</v>
      </c>
      <c r="CZ207" s="57">
        <f t="shared" si="869"/>
        <v>0</v>
      </c>
      <c r="DA207" s="58">
        <v>0</v>
      </c>
      <c r="DB207" s="13">
        <v>0</v>
      </c>
      <c r="DC207" s="57">
        <f t="shared" si="870"/>
        <v>0</v>
      </c>
      <c r="DD207" s="58">
        <v>0</v>
      </c>
      <c r="DE207" s="13">
        <v>0</v>
      </c>
      <c r="DF207" s="57">
        <f t="shared" si="871"/>
        <v>0</v>
      </c>
      <c r="DG207" s="58">
        <v>0</v>
      </c>
      <c r="DH207" s="13">
        <v>0</v>
      </c>
      <c r="DI207" s="57">
        <f t="shared" si="872"/>
        <v>0</v>
      </c>
      <c r="DJ207" s="58">
        <v>0</v>
      </c>
      <c r="DK207" s="13">
        <v>0</v>
      </c>
      <c r="DL207" s="57">
        <f t="shared" si="873"/>
        <v>0</v>
      </c>
      <c r="DM207" s="58">
        <v>0</v>
      </c>
      <c r="DN207" s="13">
        <v>0</v>
      </c>
      <c r="DO207" s="57">
        <f t="shared" si="874"/>
        <v>0</v>
      </c>
      <c r="DP207" s="58">
        <v>0</v>
      </c>
      <c r="DQ207" s="13">
        <v>0</v>
      </c>
      <c r="DR207" s="57">
        <f t="shared" si="875"/>
        <v>0</v>
      </c>
      <c r="DS207" s="58">
        <v>0</v>
      </c>
      <c r="DT207" s="13">
        <v>0</v>
      </c>
      <c r="DU207" s="57">
        <f t="shared" si="876"/>
        <v>0</v>
      </c>
      <c r="DV207" s="58">
        <v>0</v>
      </c>
      <c r="DW207" s="13">
        <v>0</v>
      </c>
      <c r="DX207" s="57">
        <f t="shared" si="877"/>
        <v>0</v>
      </c>
      <c r="DY207" s="58">
        <v>0</v>
      </c>
      <c r="DZ207" s="13">
        <v>0</v>
      </c>
      <c r="EA207" s="57">
        <f t="shared" si="878"/>
        <v>0</v>
      </c>
      <c r="EB207" s="58">
        <v>0</v>
      </c>
      <c r="EC207" s="13">
        <v>0</v>
      </c>
      <c r="ED207" s="57">
        <f t="shared" si="879"/>
        <v>0</v>
      </c>
      <c r="EE207" s="58">
        <v>0</v>
      </c>
      <c r="EF207" s="13">
        <v>0</v>
      </c>
      <c r="EG207" s="57">
        <f t="shared" si="880"/>
        <v>0</v>
      </c>
      <c r="EH207" s="11">
        <f t="shared" si="882"/>
        <v>0</v>
      </c>
      <c r="EI207" s="17">
        <f t="shared" si="883"/>
        <v>0</v>
      </c>
    </row>
    <row r="208" spans="1:139" x14ac:dyDescent="0.3">
      <c r="A208" s="72">
        <v>2024</v>
      </c>
      <c r="B208" s="73" t="s">
        <v>12</v>
      </c>
      <c r="C208" s="58">
        <v>0</v>
      </c>
      <c r="D208" s="13">
        <v>0</v>
      </c>
      <c r="E208" s="57">
        <f t="shared" si="884"/>
        <v>0</v>
      </c>
      <c r="F208" s="58">
        <v>0</v>
      </c>
      <c r="G208" s="13">
        <v>0</v>
      </c>
      <c r="H208" s="57">
        <f t="shared" si="837"/>
        <v>0</v>
      </c>
      <c r="I208" s="58">
        <v>0</v>
      </c>
      <c r="J208" s="13">
        <v>0</v>
      </c>
      <c r="K208" s="57">
        <f t="shared" si="838"/>
        <v>0</v>
      </c>
      <c r="L208" s="58">
        <v>0</v>
      </c>
      <c r="M208" s="13">
        <v>0</v>
      </c>
      <c r="N208" s="57">
        <f t="shared" si="839"/>
        <v>0</v>
      </c>
      <c r="O208" s="58">
        <v>0</v>
      </c>
      <c r="P208" s="13">
        <v>0</v>
      </c>
      <c r="Q208" s="57">
        <f t="shared" si="840"/>
        <v>0</v>
      </c>
      <c r="R208" s="58">
        <v>0</v>
      </c>
      <c r="S208" s="13">
        <v>0</v>
      </c>
      <c r="T208" s="57">
        <f t="shared" si="841"/>
        <v>0</v>
      </c>
      <c r="U208" s="58">
        <v>0</v>
      </c>
      <c r="V208" s="13">
        <v>0</v>
      </c>
      <c r="W208" s="57">
        <f t="shared" si="842"/>
        <v>0</v>
      </c>
      <c r="X208" s="58">
        <v>0</v>
      </c>
      <c r="Y208" s="13">
        <v>0</v>
      </c>
      <c r="Z208" s="57">
        <f t="shared" si="843"/>
        <v>0</v>
      </c>
      <c r="AA208" s="58">
        <v>0</v>
      </c>
      <c r="AB208" s="13">
        <v>0</v>
      </c>
      <c r="AC208" s="57">
        <f t="shared" si="844"/>
        <v>0</v>
      </c>
      <c r="AD208" s="58">
        <v>0</v>
      </c>
      <c r="AE208" s="13">
        <v>0</v>
      </c>
      <c r="AF208" s="57">
        <f t="shared" si="845"/>
        <v>0</v>
      </c>
      <c r="AG208" s="58">
        <v>0</v>
      </c>
      <c r="AH208" s="13">
        <v>0</v>
      </c>
      <c r="AI208" s="57">
        <f t="shared" si="846"/>
        <v>0</v>
      </c>
      <c r="AJ208" s="58">
        <v>0</v>
      </c>
      <c r="AK208" s="13">
        <v>0</v>
      </c>
      <c r="AL208" s="57">
        <f t="shared" si="847"/>
        <v>0</v>
      </c>
      <c r="AM208" s="58">
        <v>0</v>
      </c>
      <c r="AN208" s="13">
        <v>0</v>
      </c>
      <c r="AO208" s="57">
        <f t="shared" si="848"/>
        <v>0</v>
      </c>
      <c r="AP208" s="58">
        <v>0</v>
      </c>
      <c r="AQ208" s="13">
        <v>0</v>
      </c>
      <c r="AR208" s="57">
        <f t="shared" si="849"/>
        <v>0</v>
      </c>
      <c r="AS208" s="58">
        <v>0</v>
      </c>
      <c r="AT208" s="13">
        <v>0</v>
      </c>
      <c r="AU208" s="57">
        <f t="shared" si="850"/>
        <v>0</v>
      </c>
      <c r="AV208" s="58">
        <v>0</v>
      </c>
      <c r="AW208" s="13">
        <v>0</v>
      </c>
      <c r="AX208" s="57">
        <f t="shared" si="851"/>
        <v>0</v>
      </c>
      <c r="AY208" s="58">
        <v>0</v>
      </c>
      <c r="AZ208" s="13">
        <v>0</v>
      </c>
      <c r="BA208" s="57">
        <f t="shared" si="852"/>
        <v>0</v>
      </c>
      <c r="BB208" s="58">
        <v>0</v>
      </c>
      <c r="BC208" s="13">
        <v>0</v>
      </c>
      <c r="BD208" s="57">
        <f t="shared" si="853"/>
        <v>0</v>
      </c>
      <c r="BE208" s="58">
        <v>0</v>
      </c>
      <c r="BF208" s="13">
        <v>0</v>
      </c>
      <c r="BG208" s="57">
        <f t="shared" si="854"/>
        <v>0</v>
      </c>
      <c r="BH208" s="58">
        <v>0</v>
      </c>
      <c r="BI208" s="13">
        <v>0</v>
      </c>
      <c r="BJ208" s="57">
        <f t="shared" si="855"/>
        <v>0</v>
      </c>
      <c r="BK208" s="58">
        <v>0</v>
      </c>
      <c r="BL208" s="13">
        <v>0</v>
      </c>
      <c r="BM208" s="57">
        <f t="shared" si="856"/>
        <v>0</v>
      </c>
      <c r="BN208" s="58">
        <v>0</v>
      </c>
      <c r="BO208" s="13">
        <v>0</v>
      </c>
      <c r="BP208" s="57">
        <f t="shared" si="857"/>
        <v>0</v>
      </c>
      <c r="BQ208" s="58">
        <v>0</v>
      </c>
      <c r="BR208" s="13">
        <v>0</v>
      </c>
      <c r="BS208" s="57">
        <f t="shared" si="858"/>
        <v>0</v>
      </c>
      <c r="BT208" s="58">
        <v>0</v>
      </c>
      <c r="BU208" s="13">
        <v>0</v>
      </c>
      <c r="BV208" s="57">
        <f t="shared" si="859"/>
        <v>0</v>
      </c>
      <c r="BW208" s="58">
        <v>0</v>
      </c>
      <c r="BX208" s="13">
        <v>0</v>
      </c>
      <c r="BY208" s="57">
        <f t="shared" si="860"/>
        <v>0</v>
      </c>
      <c r="BZ208" s="58">
        <v>0</v>
      </c>
      <c r="CA208" s="13">
        <v>0</v>
      </c>
      <c r="CB208" s="57">
        <f t="shared" si="861"/>
        <v>0</v>
      </c>
      <c r="CC208" s="58">
        <v>0</v>
      </c>
      <c r="CD208" s="13">
        <v>0</v>
      </c>
      <c r="CE208" s="57">
        <f t="shared" si="862"/>
        <v>0</v>
      </c>
      <c r="CF208" s="58">
        <v>0</v>
      </c>
      <c r="CG208" s="13">
        <v>0</v>
      </c>
      <c r="CH208" s="57">
        <f t="shared" si="863"/>
        <v>0</v>
      </c>
      <c r="CI208" s="58">
        <v>0</v>
      </c>
      <c r="CJ208" s="13">
        <v>0</v>
      </c>
      <c r="CK208" s="57">
        <f t="shared" si="864"/>
        <v>0</v>
      </c>
      <c r="CL208" s="58">
        <v>0</v>
      </c>
      <c r="CM208" s="13">
        <v>0</v>
      </c>
      <c r="CN208" s="57">
        <f t="shared" si="865"/>
        <v>0</v>
      </c>
      <c r="CO208" s="58">
        <v>0</v>
      </c>
      <c r="CP208" s="13">
        <v>0</v>
      </c>
      <c r="CQ208" s="57">
        <f t="shared" si="866"/>
        <v>0</v>
      </c>
      <c r="CR208" s="58">
        <v>0</v>
      </c>
      <c r="CS208" s="13">
        <v>0</v>
      </c>
      <c r="CT208" s="57">
        <f t="shared" si="867"/>
        <v>0</v>
      </c>
      <c r="CU208" s="58">
        <v>0</v>
      </c>
      <c r="CV208" s="13">
        <v>0</v>
      </c>
      <c r="CW208" s="57">
        <f t="shared" si="868"/>
        <v>0</v>
      </c>
      <c r="CX208" s="58">
        <v>0</v>
      </c>
      <c r="CY208" s="13">
        <v>0</v>
      </c>
      <c r="CZ208" s="57">
        <f t="shared" si="869"/>
        <v>0</v>
      </c>
      <c r="DA208" s="58">
        <v>0</v>
      </c>
      <c r="DB208" s="13">
        <v>0</v>
      </c>
      <c r="DC208" s="57">
        <f t="shared" si="870"/>
        <v>0</v>
      </c>
      <c r="DD208" s="58">
        <v>0</v>
      </c>
      <c r="DE208" s="13">
        <v>0</v>
      </c>
      <c r="DF208" s="57">
        <f t="shared" si="871"/>
        <v>0</v>
      </c>
      <c r="DG208" s="58">
        <v>0</v>
      </c>
      <c r="DH208" s="13">
        <v>0</v>
      </c>
      <c r="DI208" s="57">
        <f t="shared" si="872"/>
        <v>0</v>
      </c>
      <c r="DJ208" s="58">
        <v>0</v>
      </c>
      <c r="DK208" s="13">
        <v>0</v>
      </c>
      <c r="DL208" s="57">
        <f t="shared" si="873"/>
        <v>0</v>
      </c>
      <c r="DM208" s="58">
        <v>0</v>
      </c>
      <c r="DN208" s="13">
        <v>0</v>
      </c>
      <c r="DO208" s="57">
        <f t="shared" si="874"/>
        <v>0</v>
      </c>
      <c r="DP208" s="58">
        <v>0</v>
      </c>
      <c r="DQ208" s="13">
        <v>0</v>
      </c>
      <c r="DR208" s="57">
        <f t="shared" si="875"/>
        <v>0</v>
      </c>
      <c r="DS208" s="58">
        <v>0</v>
      </c>
      <c r="DT208" s="13">
        <v>0</v>
      </c>
      <c r="DU208" s="57">
        <f t="shared" si="876"/>
        <v>0</v>
      </c>
      <c r="DV208" s="58">
        <v>0</v>
      </c>
      <c r="DW208" s="13">
        <v>0</v>
      </c>
      <c r="DX208" s="57">
        <f t="shared" si="877"/>
        <v>0</v>
      </c>
      <c r="DY208" s="58">
        <v>0</v>
      </c>
      <c r="DZ208" s="13">
        <v>0</v>
      </c>
      <c r="EA208" s="57">
        <f t="shared" si="878"/>
        <v>0</v>
      </c>
      <c r="EB208" s="58">
        <v>0</v>
      </c>
      <c r="EC208" s="13">
        <v>0</v>
      </c>
      <c r="ED208" s="57">
        <f t="shared" si="879"/>
        <v>0</v>
      </c>
      <c r="EE208" s="58">
        <v>0</v>
      </c>
      <c r="EF208" s="13">
        <v>0</v>
      </c>
      <c r="EG208" s="57">
        <f t="shared" si="880"/>
        <v>0</v>
      </c>
      <c r="EH208" s="11">
        <f t="shared" si="882"/>
        <v>0</v>
      </c>
      <c r="EI208" s="17">
        <f t="shared" si="883"/>
        <v>0</v>
      </c>
    </row>
    <row r="209" spans="1:139" x14ac:dyDescent="0.3">
      <c r="A209" s="72">
        <v>2024</v>
      </c>
      <c r="B209" s="73" t="s">
        <v>13</v>
      </c>
      <c r="C209" s="58">
        <v>0</v>
      </c>
      <c r="D209" s="13">
        <v>0</v>
      </c>
      <c r="E209" s="57">
        <f t="shared" si="884"/>
        <v>0</v>
      </c>
      <c r="F209" s="58">
        <v>0</v>
      </c>
      <c r="G209" s="13">
        <v>0</v>
      </c>
      <c r="H209" s="57">
        <f t="shared" si="837"/>
        <v>0</v>
      </c>
      <c r="I209" s="58">
        <v>0</v>
      </c>
      <c r="J209" s="13">
        <v>0</v>
      </c>
      <c r="K209" s="57">
        <f t="shared" si="838"/>
        <v>0</v>
      </c>
      <c r="L209" s="58">
        <v>0</v>
      </c>
      <c r="M209" s="13">
        <v>0</v>
      </c>
      <c r="N209" s="57">
        <f t="shared" si="839"/>
        <v>0</v>
      </c>
      <c r="O209" s="58">
        <v>0</v>
      </c>
      <c r="P209" s="13">
        <v>0</v>
      </c>
      <c r="Q209" s="57">
        <f t="shared" si="840"/>
        <v>0</v>
      </c>
      <c r="R209" s="58">
        <v>0</v>
      </c>
      <c r="S209" s="13">
        <v>0</v>
      </c>
      <c r="T209" s="57">
        <f t="shared" si="841"/>
        <v>0</v>
      </c>
      <c r="U209" s="58">
        <v>0</v>
      </c>
      <c r="V209" s="13">
        <v>0</v>
      </c>
      <c r="W209" s="57">
        <f t="shared" si="842"/>
        <v>0</v>
      </c>
      <c r="X209" s="58">
        <v>0</v>
      </c>
      <c r="Y209" s="13">
        <v>0</v>
      </c>
      <c r="Z209" s="57">
        <f t="shared" si="843"/>
        <v>0</v>
      </c>
      <c r="AA209" s="58">
        <v>0</v>
      </c>
      <c r="AB209" s="13">
        <v>0</v>
      </c>
      <c r="AC209" s="57">
        <f t="shared" si="844"/>
        <v>0</v>
      </c>
      <c r="AD209" s="58">
        <v>0</v>
      </c>
      <c r="AE209" s="13">
        <v>0</v>
      </c>
      <c r="AF209" s="57">
        <f t="shared" si="845"/>
        <v>0</v>
      </c>
      <c r="AG209" s="58">
        <v>0</v>
      </c>
      <c r="AH209" s="13">
        <v>0</v>
      </c>
      <c r="AI209" s="57">
        <f t="shared" si="846"/>
        <v>0</v>
      </c>
      <c r="AJ209" s="58">
        <v>0</v>
      </c>
      <c r="AK209" s="13">
        <v>0</v>
      </c>
      <c r="AL209" s="57">
        <f t="shared" si="847"/>
        <v>0</v>
      </c>
      <c r="AM209" s="58">
        <v>0</v>
      </c>
      <c r="AN209" s="13">
        <v>0</v>
      </c>
      <c r="AO209" s="57">
        <f t="shared" si="848"/>
        <v>0</v>
      </c>
      <c r="AP209" s="58">
        <v>0</v>
      </c>
      <c r="AQ209" s="13">
        <v>0</v>
      </c>
      <c r="AR209" s="57">
        <f t="shared" si="849"/>
        <v>0</v>
      </c>
      <c r="AS209" s="58">
        <v>0</v>
      </c>
      <c r="AT209" s="13">
        <v>0</v>
      </c>
      <c r="AU209" s="57">
        <f t="shared" si="850"/>
        <v>0</v>
      </c>
      <c r="AV209" s="58">
        <v>0</v>
      </c>
      <c r="AW209" s="13">
        <v>0</v>
      </c>
      <c r="AX209" s="57">
        <f t="shared" si="851"/>
        <v>0</v>
      </c>
      <c r="AY209" s="58">
        <v>0</v>
      </c>
      <c r="AZ209" s="13">
        <v>0</v>
      </c>
      <c r="BA209" s="57">
        <f t="shared" si="852"/>
        <v>0</v>
      </c>
      <c r="BB209" s="58">
        <v>0</v>
      </c>
      <c r="BC209" s="13">
        <v>0</v>
      </c>
      <c r="BD209" s="57">
        <f t="shared" si="853"/>
        <v>0</v>
      </c>
      <c r="BE209" s="58">
        <v>0</v>
      </c>
      <c r="BF209" s="13">
        <v>0</v>
      </c>
      <c r="BG209" s="57">
        <f t="shared" si="854"/>
        <v>0</v>
      </c>
      <c r="BH209" s="58">
        <v>0</v>
      </c>
      <c r="BI209" s="13">
        <v>0</v>
      </c>
      <c r="BJ209" s="57">
        <f t="shared" si="855"/>
        <v>0</v>
      </c>
      <c r="BK209" s="58">
        <v>0</v>
      </c>
      <c r="BL209" s="13">
        <v>0</v>
      </c>
      <c r="BM209" s="57">
        <f t="shared" si="856"/>
        <v>0</v>
      </c>
      <c r="BN209" s="58">
        <v>0</v>
      </c>
      <c r="BO209" s="13">
        <v>0</v>
      </c>
      <c r="BP209" s="57">
        <f t="shared" si="857"/>
        <v>0</v>
      </c>
      <c r="BQ209" s="58">
        <v>0</v>
      </c>
      <c r="BR209" s="13">
        <v>0</v>
      </c>
      <c r="BS209" s="57">
        <f t="shared" si="858"/>
        <v>0</v>
      </c>
      <c r="BT209" s="58">
        <v>0</v>
      </c>
      <c r="BU209" s="13">
        <v>0</v>
      </c>
      <c r="BV209" s="57">
        <f t="shared" si="859"/>
        <v>0</v>
      </c>
      <c r="BW209" s="58">
        <v>0</v>
      </c>
      <c r="BX209" s="13">
        <v>0</v>
      </c>
      <c r="BY209" s="57">
        <f t="shared" si="860"/>
        <v>0</v>
      </c>
      <c r="BZ209" s="58">
        <v>0</v>
      </c>
      <c r="CA209" s="13">
        <v>0</v>
      </c>
      <c r="CB209" s="57">
        <f t="shared" si="861"/>
        <v>0</v>
      </c>
      <c r="CC209" s="58">
        <v>0</v>
      </c>
      <c r="CD209" s="13">
        <v>0</v>
      </c>
      <c r="CE209" s="57">
        <f t="shared" si="862"/>
        <v>0</v>
      </c>
      <c r="CF209" s="58">
        <v>0</v>
      </c>
      <c r="CG209" s="13">
        <v>0</v>
      </c>
      <c r="CH209" s="57">
        <f t="shared" si="863"/>
        <v>0</v>
      </c>
      <c r="CI209" s="58">
        <v>0</v>
      </c>
      <c r="CJ209" s="13">
        <v>0</v>
      </c>
      <c r="CK209" s="57">
        <f t="shared" si="864"/>
        <v>0</v>
      </c>
      <c r="CL209" s="58">
        <v>0</v>
      </c>
      <c r="CM209" s="13">
        <v>0</v>
      </c>
      <c r="CN209" s="57">
        <f t="shared" si="865"/>
        <v>0</v>
      </c>
      <c r="CO209" s="58">
        <v>0</v>
      </c>
      <c r="CP209" s="13">
        <v>0</v>
      </c>
      <c r="CQ209" s="57">
        <f t="shared" si="866"/>
        <v>0</v>
      </c>
      <c r="CR209" s="58">
        <v>0</v>
      </c>
      <c r="CS209" s="13">
        <v>0</v>
      </c>
      <c r="CT209" s="57">
        <f t="shared" si="867"/>
        <v>0</v>
      </c>
      <c r="CU209" s="58">
        <v>0</v>
      </c>
      <c r="CV209" s="13">
        <v>0</v>
      </c>
      <c r="CW209" s="57">
        <f t="shared" si="868"/>
        <v>0</v>
      </c>
      <c r="CX209" s="58">
        <v>0</v>
      </c>
      <c r="CY209" s="13">
        <v>0</v>
      </c>
      <c r="CZ209" s="57">
        <f t="shared" si="869"/>
        <v>0</v>
      </c>
      <c r="DA209" s="58">
        <v>0</v>
      </c>
      <c r="DB209" s="13">
        <v>0</v>
      </c>
      <c r="DC209" s="57">
        <f t="shared" si="870"/>
        <v>0</v>
      </c>
      <c r="DD209" s="58">
        <v>0</v>
      </c>
      <c r="DE209" s="13">
        <v>0</v>
      </c>
      <c r="DF209" s="57">
        <f t="shared" si="871"/>
        <v>0</v>
      </c>
      <c r="DG209" s="58">
        <v>0</v>
      </c>
      <c r="DH209" s="13">
        <v>0</v>
      </c>
      <c r="DI209" s="57">
        <f t="shared" si="872"/>
        <v>0</v>
      </c>
      <c r="DJ209" s="58">
        <v>0</v>
      </c>
      <c r="DK209" s="13">
        <v>0</v>
      </c>
      <c r="DL209" s="57">
        <f t="shared" si="873"/>
        <v>0</v>
      </c>
      <c r="DM209" s="58">
        <v>0</v>
      </c>
      <c r="DN209" s="13">
        <v>0</v>
      </c>
      <c r="DO209" s="57">
        <f t="shared" si="874"/>
        <v>0</v>
      </c>
      <c r="DP209" s="58">
        <v>0</v>
      </c>
      <c r="DQ209" s="13">
        <v>0</v>
      </c>
      <c r="DR209" s="57">
        <f t="shared" si="875"/>
        <v>0</v>
      </c>
      <c r="DS209" s="58">
        <v>0</v>
      </c>
      <c r="DT209" s="13">
        <v>0</v>
      </c>
      <c r="DU209" s="57">
        <f t="shared" si="876"/>
        <v>0</v>
      </c>
      <c r="DV209" s="58">
        <v>0</v>
      </c>
      <c r="DW209" s="13">
        <v>0</v>
      </c>
      <c r="DX209" s="57">
        <f t="shared" si="877"/>
        <v>0</v>
      </c>
      <c r="DY209" s="58">
        <v>0</v>
      </c>
      <c r="DZ209" s="13">
        <v>0</v>
      </c>
      <c r="EA209" s="57">
        <f t="shared" si="878"/>
        <v>0</v>
      </c>
      <c r="EB209" s="58">
        <v>0</v>
      </c>
      <c r="EC209" s="13">
        <v>0</v>
      </c>
      <c r="ED209" s="57">
        <f t="shared" si="879"/>
        <v>0</v>
      </c>
      <c r="EE209" s="58">
        <v>0</v>
      </c>
      <c r="EF209" s="13">
        <v>0</v>
      </c>
      <c r="EG209" s="57">
        <f t="shared" si="880"/>
        <v>0</v>
      </c>
      <c r="EH209" s="11">
        <f t="shared" si="882"/>
        <v>0</v>
      </c>
      <c r="EI209" s="17">
        <f t="shared" si="883"/>
        <v>0</v>
      </c>
    </row>
    <row r="210" spans="1:139" x14ac:dyDescent="0.3">
      <c r="A210" s="72">
        <v>2024</v>
      </c>
      <c r="B210" s="73" t="s">
        <v>14</v>
      </c>
      <c r="C210" s="58">
        <v>0</v>
      </c>
      <c r="D210" s="13">
        <v>0</v>
      </c>
      <c r="E210" s="57">
        <f t="shared" si="884"/>
        <v>0</v>
      </c>
      <c r="F210" s="58">
        <v>0</v>
      </c>
      <c r="G210" s="13">
        <v>0</v>
      </c>
      <c r="H210" s="57">
        <f t="shared" si="837"/>
        <v>0</v>
      </c>
      <c r="I210" s="58">
        <v>0</v>
      </c>
      <c r="J210" s="13">
        <v>0</v>
      </c>
      <c r="K210" s="57">
        <f t="shared" si="838"/>
        <v>0</v>
      </c>
      <c r="L210" s="58">
        <v>0</v>
      </c>
      <c r="M210" s="13">
        <v>0</v>
      </c>
      <c r="N210" s="57">
        <f t="shared" si="839"/>
        <v>0</v>
      </c>
      <c r="O210" s="58">
        <v>0</v>
      </c>
      <c r="P210" s="13">
        <v>0</v>
      </c>
      <c r="Q210" s="57">
        <f t="shared" si="840"/>
        <v>0</v>
      </c>
      <c r="R210" s="58">
        <v>0</v>
      </c>
      <c r="S210" s="13">
        <v>0</v>
      </c>
      <c r="T210" s="57">
        <f t="shared" si="841"/>
        <v>0</v>
      </c>
      <c r="U210" s="58">
        <v>0</v>
      </c>
      <c r="V210" s="13">
        <v>0</v>
      </c>
      <c r="W210" s="57">
        <f t="shared" si="842"/>
        <v>0</v>
      </c>
      <c r="X210" s="58">
        <v>0</v>
      </c>
      <c r="Y210" s="13">
        <v>0</v>
      </c>
      <c r="Z210" s="57">
        <f t="shared" si="843"/>
        <v>0</v>
      </c>
      <c r="AA210" s="58">
        <v>0</v>
      </c>
      <c r="AB210" s="13">
        <v>0</v>
      </c>
      <c r="AC210" s="57">
        <f t="shared" si="844"/>
        <v>0</v>
      </c>
      <c r="AD210" s="58">
        <v>0</v>
      </c>
      <c r="AE210" s="13">
        <v>0</v>
      </c>
      <c r="AF210" s="57">
        <f t="shared" si="845"/>
        <v>0</v>
      </c>
      <c r="AG210" s="58">
        <v>0</v>
      </c>
      <c r="AH210" s="13">
        <v>0</v>
      </c>
      <c r="AI210" s="57">
        <f t="shared" si="846"/>
        <v>0</v>
      </c>
      <c r="AJ210" s="58">
        <v>0</v>
      </c>
      <c r="AK210" s="13">
        <v>0</v>
      </c>
      <c r="AL210" s="57">
        <f t="shared" si="847"/>
        <v>0</v>
      </c>
      <c r="AM210" s="58">
        <v>0</v>
      </c>
      <c r="AN210" s="13">
        <v>0</v>
      </c>
      <c r="AO210" s="57">
        <f t="shared" si="848"/>
        <v>0</v>
      </c>
      <c r="AP210" s="58">
        <v>0</v>
      </c>
      <c r="AQ210" s="13">
        <v>0</v>
      </c>
      <c r="AR210" s="57">
        <f t="shared" si="849"/>
        <v>0</v>
      </c>
      <c r="AS210" s="58">
        <v>0</v>
      </c>
      <c r="AT210" s="13">
        <v>0</v>
      </c>
      <c r="AU210" s="57">
        <f t="shared" si="850"/>
        <v>0</v>
      </c>
      <c r="AV210" s="58">
        <v>0</v>
      </c>
      <c r="AW210" s="13">
        <v>0</v>
      </c>
      <c r="AX210" s="57">
        <f t="shared" si="851"/>
        <v>0</v>
      </c>
      <c r="AY210" s="58">
        <v>0</v>
      </c>
      <c r="AZ210" s="13">
        <v>0</v>
      </c>
      <c r="BA210" s="57">
        <f t="shared" si="852"/>
        <v>0</v>
      </c>
      <c r="BB210" s="58">
        <v>0</v>
      </c>
      <c r="BC210" s="13">
        <v>0</v>
      </c>
      <c r="BD210" s="57">
        <f t="shared" si="853"/>
        <v>0</v>
      </c>
      <c r="BE210" s="58">
        <v>0</v>
      </c>
      <c r="BF210" s="13">
        <v>0</v>
      </c>
      <c r="BG210" s="57">
        <f t="shared" si="854"/>
        <v>0</v>
      </c>
      <c r="BH210" s="58">
        <v>0</v>
      </c>
      <c r="BI210" s="13">
        <v>0</v>
      </c>
      <c r="BJ210" s="57">
        <f t="shared" si="855"/>
        <v>0</v>
      </c>
      <c r="BK210" s="58">
        <v>0</v>
      </c>
      <c r="BL210" s="13">
        <v>0</v>
      </c>
      <c r="BM210" s="57">
        <f t="shared" si="856"/>
        <v>0</v>
      </c>
      <c r="BN210" s="58">
        <v>0</v>
      </c>
      <c r="BO210" s="13">
        <v>0</v>
      </c>
      <c r="BP210" s="57">
        <f t="shared" si="857"/>
        <v>0</v>
      </c>
      <c r="BQ210" s="58">
        <v>0</v>
      </c>
      <c r="BR210" s="13">
        <v>0</v>
      </c>
      <c r="BS210" s="57">
        <f t="shared" si="858"/>
        <v>0</v>
      </c>
      <c r="BT210" s="58">
        <v>0</v>
      </c>
      <c r="BU210" s="13">
        <v>0</v>
      </c>
      <c r="BV210" s="57">
        <f t="shared" si="859"/>
        <v>0</v>
      </c>
      <c r="BW210" s="58">
        <v>0</v>
      </c>
      <c r="BX210" s="13">
        <v>0</v>
      </c>
      <c r="BY210" s="57">
        <f t="shared" si="860"/>
        <v>0</v>
      </c>
      <c r="BZ210" s="58">
        <v>0</v>
      </c>
      <c r="CA210" s="13">
        <v>0</v>
      </c>
      <c r="CB210" s="57">
        <f t="shared" si="861"/>
        <v>0</v>
      </c>
      <c r="CC210" s="58">
        <v>0</v>
      </c>
      <c r="CD210" s="13">
        <v>0</v>
      </c>
      <c r="CE210" s="57">
        <f t="shared" si="862"/>
        <v>0</v>
      </c>
      <c r="CF210" s="58">
        <v>0</v>
      </c>
      <c r="CG210" s="13">
        <v>0</v>
      </c>
      <c r="CH210" s="57">
        <f t="shared" si="863"/>
        <v>0</v>
      </c>
      <c r="CI210" s="58">
        <v>0</v>
      </c>
      <c r="CJ210" s="13">
        <v>0</v>
      </c>
      <c r="CK210" s="57">
        <f t="shared" si="864"/>
        <v>0</v>
      </c>
      <c r="CL210" s="58">
        <v>0</v>
      </c>
      <c r="CM210" s="13">
        <v>0</v>
      </c>
      <c r="CN210" s="57">
        <f t="shared" si="865"/>
        <v>0</v>
      </c>
      <c r="CO210" s="58">
        <v>0</v>
      </c>
      <c r="CP210" s="13">
        <v>0</v>
      </c>
      <c r="CQ210" s="57">
        <f t="shared" si="866"/>
        <v>0</v>
      </c>
      <c r="CR210" s="58">
        <v>0</v>
      </c>
      <c r="CS210" s="13">
        <v>0</v>
      </c>
      <c r="CT210" s="57">
        <f t="shared" si="867"/>
        <v>0</v>
      </c>
      <c r="CU210" s="58">
        <v>0</v>
      </c>
      <c r="CV210" s="13">
        <v>0</v>
      </c>
      <c r="CW210" s="57">
        <f t="shared" si="868"/>
        <v>0</v>
      </c>
      <c r="CX210" s="58">
        <v>0</v>
      </c>
      <c r="CY210" s="13">
        <v>0</v>
      </c>
      <c r="CZ210" s="57">
        <f t="shared" si="869"/>
        <v>0</v>
      </c>
      <c r="DA210" s="58">
        <v>0</v>
      </c>
      <c r="DB210" s="13">
        <v>0</v>
      </c>
      <c r="DC210" s="57">
        <f t="shared" si="870"/>
        <v>0</v>
      </c>
      <c r="DD210" s="58">
        <v>0</v>
      </c>
      <c r="DE210" s="13">
        <v>0</v>
      </c>
      <c r="DF210" s="57">
        <f t="shared" si="871"/>
        <v>0</v>
      </c>
      <c r="DG210" s="58">
        <v>0</v>
      </c>
      <c r="DH210" s="13">
        <v>0</v>
      </c>
      <c r="DI210" s="57">
        <f t="shared" si="872"/>
        <v>0</v>
      </c>
      <c r="DJ210" s="58">
        <v>0</v>
      </c>
      <c r="DK210" s="13">
        <v>0</v>
      </c>
      <c r="DL210" s="57">
        <f t="shared" si="873"/>
        <v>0</v>
      </c>
      <c r="DM210" s="58">
        <v>0</v>
      </c>
      <c r="DN210" s="13">
        <v>0</v>
      </c>
      <c r="DO210" s="57">
        <f t="shared" si="874"/>
        <v>0</v>
      </c>
      <c r="DP210" s="58">
        <v>0</v>
      </c>
      <c r="DQ210" s="13">
        <v>0</v>
      </c>
      <c r="DR210" s="57">
        <f t="shared" si="875"/>
        <v>0</v>
      </c>
      <c r="DS210" s="58">
        <v>0</v>
      </c>
      <c r="DT210" s="13">
        <v>0</v>
      </c>
      <c r="DU210" s="57">
        <f t="shared" si="876"/>
        <v>0</v>
      </c>
      <c r="DV210" s="58">
        <v>0</v>
      </c>
      <c r="DW210" s="13">
        <v>0</v>
      </c>
      <c r="DX210" s="57">
        <f t="shared" si="877"/>
        <v>0</v>
      </c>
      <c r="DY210" s="58">
        <v>0</v>
      </c>
      <c r="DZ210" s="13">
        <v>0</v>
      </c>
      <c r="EA210" s="57">
        <f t="shared" si="878"/>
        <v>0</v>
      </c>
      <c r="EB210" s="58">
        <v>0</v>
      </c>
      <c r="EC210" s="13">
        <v>0</v>
      </c>
      <c r="ED210" s="57">
        <f t="shared" si="879"/>
        <v>0</v>
      </c>
      <c r="EE210" s="58">
        <v>0</v>
      </c>
      <c r="EF210" s="13">
        <v>0</v>
      </c>
      <c r="EG210" s="57">
        <f t="shared" si="880"/>
        <v>0</v>
      </c>
      <c r="EH210" s="11">
        <f t="shared" si="882"/>
        <v>0</v>
      </c>
      <c r="EI210" s="17">
        <f t="shared" si="883"/>
        <v>0</v>
      </c>
    </row>
    <row r="211" spans="1:139" x14ac:dyDescent="0.3">
      <c r="A211" s="72">
        <v>2024</v>
      </c>
      <c r="B211" s="57" t="s">
        <v>15</v>
      </c>
      <c r="C211" s="58">
        <v>0</v>
      </c>
      <c r="D211" s="13">
        <v>0</v>
      </c>
      <c r="E211" s="57">
        <f t="shared" si="884"/>
        <v>0</v>
      </c>
      <c r="F211" s="58">
        <v>0</v>
      </c>
      <c r="G211" s="13">
        <v>0</v>
      </c>
      <c r="H211" s="57">
        <f t="shared" si="837"/>
        <v>0</v>
      </c>
      <c r="I211" s="58">
        <v>0</v>
      </c>
      <c r="J211" s="13">
        <v>0</v>
      </c>
      <c r="K211" s="57">
        <f t="shared" si="838"/>
        <v>0</v>
      </c>
      <c r="L211" s="58">
        <v>0</v>
      </c>
      <c r="M211" s="13">
        <v>0</v>
      </c>
      <c r="N211" s="57">
        <f t="shared" si="839"/>
        <v>0</v>
      </c>
      <c r="O211" s="58">
        <v>0</v>
      </c>
      <c r="P211" s="13">
        <v>0</v>
      </c>
      <c r="Q211" s="57">
        <f t="shared" si="840"/>
        <v>0</v>
      </c>
      <c r="R211" s="58">
        <v>0</v>
      </c>
      <c r="S211" s="13">
        <v>0</v>
      </c>
      <c r="T211" s="57">
        <f t="shared" si="841"/>
        <v>0</v>
      </c>
      <c r="U211" s="58">
        <v>0</v>
      </c>
      <c r="V211" s="13">
        <v>0</v>
      </c>
      <c r="W211" s="57">
        <f t="shared" si="842"/>
        <v>0</v>
      </c>
      <c r="X211" s="58">
        <v>0</v>
      </c>
      <c r="Y211" s="13">
        <v>0</v>
      </c>
      <c r="Z211" s="57">
        <f t="shared" si="843"/>
        <v>0</v>
      </c>
      <c r="AA211" s="58">
        <v>0</v>
      </c>
      <c r="AB211" s="13">
        <v>0</v>
      </c>
      <c r="AC211" s="57">
        <f t="shared" si="844"/>
        <v>0</v>
      </c>
      <c r="AD211" s="58">
        <v>0</v>
      </c>
      <c r="AE211" s="13">
        <v>0</v>
      </c>
      <c r="AF211" s="57">
        <f t="shared" si="845"/>
        <v>0</v>
      </c>
      <c r="AG211" s="58">
        <v>0</v>
      </c>
      <c r="AH211" s="13">
        <v>0</v>
      </c>
      <c r="AI211" s="57">
        <f t="shared" si="846"/>
        <v>0</v>
      </c>
      <c r="AJ211" s="58">
        <v>0</v>
      </c>
      <c r="AK211" s="13">
        <v>0</v>
      </c>
      <c r="AL211" s="57">
        <f t="shared" si="847"/>
        <v>0</v>
      </c>
      <c r="AM211" s="58">
        <v>0</v>
      </c>
      <c r="AN211" s="13">
        <v>0</v>
      </c>
      <c r="AO211" s="57">
        <f t="shared" si="848"/>
        <v>0</v>
      </c>
      <c r="AP211" s="58">
        <v>0</v>
      </c>
      <c r="AQ211" s="13">
        <v>0</v>
      </c>
      <c r="AR211" s="57">
        <f t="shared" si="849"/>
        <v>0</v>
      </c>
      <c r="AS211" s="58">
        <v>0</v>
      </c>
      <c r="AT211" s="13">
        <v>0</v>
      </c>
      <c r="AU211" s="57">
        <f t="shared" si="850"/>
        <v>0</v>
      </c>
      <c r="AV211" s="58">
        <v>0</v>
      </c>
      <c r="AW211" s="13">
        <v>0</v>
      </c>
      <c r="AX211" s="57">
        <f t="shared" si="851"/>
        <v>0</v>
      </c>
      <c r="AY211" s="58">
        <v>0</v>
      </c>
      <c r="AZ211" s="13">
        <v>0</v>
      </c>
      <c r="BA211" s="57">
        <f t="shared" si="852"/>
        <v>0</v>
      </c>
      <c r="BB211" s="58">
        <v>0</v>
      </c>
      <c r="BC211" s="13">
        <v>0</v>
      </c>
      <c r="BD211" s="57">
        <f t="shared" si="853"/>
        <v>0</v>
      </c>
      <c r="BE211" s="58">
        <v>0</v>
      </c>
      <c r="BF211" s="13">
        <v>0</v>
      </c>
      <c r="BG211" s="57">
        <f t="shared" si="854"/>
        <v>0</v>
      </c>
      <c r="BH211" s="58">
        <v>0</v>
      </c>
      <c r="BI211" s="13">
        <v>0</v>
      </c>
      <c r="BJ211" s="57">
        <f t="shared" si="855"/>
        <v>0</v>
      </c>
      <c r="BK211" s="58">
        <v>0</v>
      </c>
      <c r="BL211" s="13">
        <v>0</v>
      </c>
      <c r="BM211" s="57">
        <f t="shared" si="856"/>
        <v>0</v>
      </c>
      <c r="BN211" s="58">
        <v>0</v>
      </c>
      <c r="BO211" s="13">
        <v>0</v>
      </c>
      <c r="BP211" s="57">
        <f t="shared" si="857"/>
        <v>0</v>
      </c>
      <c r="BQ211" s="58">
        <v>0</v>
      </c>
      <c r="BR211" s="13">
        <v>0</v>
      </c>
      <c r="BS211" s="57">
        <f t="shared" si="858"/>
        <v>0</v>
      </c>
      <c r="BT211" s="58">
        <v>0</v>
      </c>
      <c r="BU211" s="13">
        <v>0</v>
      </c>
      <c r="BV211" s="57">
        <f t="shared" si="859"/>
        <v>0</v>
      </c>
      <c r="BW211" s="58">
        <v>0</v>
      </c>
      <c r="BX211" s="13">
        <v>0</v>
      </c>
      <c r="BY211" s="57">
        <f t="shared" si="860"/>
        <v>0</v>
      </c>
      <c r="BZ211" s="58">
        <v>0</v>
      </c>
      <c r="CA211" s="13">
        <v>0</v>
      </c>
      <c r="CB211" s="57">
        <f t="shared" si="861"/>
        <v>0</v>
      </c>
      <c r="CC211" s="58">
        <v>0</v>
      </c>
      <c r="CD211" s="13">
        <v>0</v>
      </c>
      <c r="CE211" s="57">
        <f t="shared" si="862"/>
        <v>0</v>
      </c>
      <c r="CF211" s="58">
        <v>0</v>
      </c>
      <c r="CG211" s="13">
        <v>0</v>
      </c>
      <c r="CH211" s="57">
        <f t="shared" si="863"/>
        <v>0</v>
      </c>
      <c r="CI211" s="58">
        <v>0</v>
      </c>
      <c r="CJ211" s="13">
        <v>0</v>
      </c>
      <c r="CK211" s="57">
        <f t="shared" si="864"/>
        <v>0</v>
      </c>
      <c r="CL211" s="58">
        <v>0</v>
      </c>
      <c r="CM211" s="13">
        <v>0</v>
      </c>
      <c r="CN211" s="57">
        <f t="shared" si="865"/>
        <v>0</v>
      </c>
      <c r="CO211" s="58">
        <v>0</v>
      </c>
      <c r="CP211" s="13">
        <v>0</v>
      </c>
      <c r="CQ211" s="57">
        <f t="shared" si="866"/>
        <v>0</v>
      </c>
      <c r="CR211" s="58">
        <v>0</v>
      </c>
      <c r="CS211" s="13">
        <v>0</v>
      </c>
      <c r="CT211" s="57">
        <f t="shared" si="867"/>
        <v>0</v>
      </c>
      <c r="CU211" s="58">
        <v>0</v>
      </c>
      <c r="CV211" s="13">
        <v>0</v>
      </c>
      <c r="CW211" s="57">
        <f t="shared" si="868"/>
        <v>0</v>
      </c>
      <c r="CX211" s="58">
        <v>0</v>
      </c>
      <c r="CY211" s="13">
        <v>0</v>
      </c>
      <c r="CZ211" s="57">
        <f t="shared" si="869"/>
        <v>0</v>
      </c>
      <c r="DA211" s="58">
        <v>0</v>
      </c>
      <c r="DB211" s="13">
        <v>0</v>
      </c>
      <c r="DC211" s="57">
        <f t="shared" si="870"/>
        <v>0</v>
      </c>
      <c r="DD211" s="58">
        <v>0</v>
      </c>
      <c r="DE211" s="13">
        <v>0</v>
      </c>
      <c r="DF211" s="57">
        <f t="shared" si="871"/>
        <v>0</v>
      </c>
      <c r="DG211" s="58">
        <v>0</v>
      </c>
      <c r="DH211" s="13">
        <v>0</v>
      </c>
      <c r="DI211" s="57">
        <f t="shared" si="872"/>
        <v>0</v>
      </c>
      <c r="DJ211" s="58">
        <v>0</v>
      </c>
      <c r="DK211" s="13">
        <v>0</v>
      </c>
      <c r="DL211" s="57">
        <f t="shared" si="873"/>
        <v>0</v>
      </c>
      <c r="DM211" s="58">
        <v>0</v>
      </c>
      <c r="DN211" s="13">
        <v>0</v>
      </c>
      <c r="DO211" s="57">
        <f t="shared" si="874"/>
        <v>0</v>
      </c>
      <c r="DP211" s="58">
        <v>0</v>
      </c>
      <c r="DQ211" s="13">
        <v>0</v>
      </c>
      <c r="DR211" s="57">
        <f t="shared" si="875"/>
        <v>0</v>
      </c>
      <c r="DS211" s="58">
        <v>0</v>
      </c>
      <c r="DT211" s="13">
        <v>0</v>
      </c>
      <c r="DU211" s="57">
        <f t="shared" si="876"/>
        <v>0</v>
      </c>
      <c r="DV211" s="58">
        <v>0</v>
      </c>
      <c r="DW211" s="13">
        <v>0</v>
      </c>
      <c r="DX211" s="57">
        <f t="shared" si="877"/>
        <v>0</v>
      </c>
      <c r="DY211" s="58">
        <v>0</v>
      </c>
      <c r="DZ211" s="13">
        <v>0</v>
      </c>
      <c r="EA211" s="57">
        <f t="shared" si="878"/>
        <v>0</v>
      </c>
      <c r="EB211" s="58">
        <v>0</v>
      </c>
      <c r="EC211" s="13">
        <v>0</v>
      </c>
      <c r="ED211" s="57">
        <f t="shared" si="879"/>
        <v>0</v>
      </c>
      <c r="EE211" s="58">
        <v>0</v>
      </c>
      <c r="EF211" s="13">
        <v>0</v>
      </c>
      <c r="EG211" s="57">
        <f t="shared" si="880"/>
        <v>0</v>
      </c>
      <c r="EH211" s="11">
        <f t="shared" si="882"/>
        <v>0</v>
      </c>
      <c r="EI211" s="17">
        <f t="shared" si="883"/>
        <v>0</v>
      </c>
    </row>
    <row r="212" spans="1:139" x14ac:dyDescent="0.3">
      <c r="A212" s="72">
        <v>2024</v>
      </c>
      <c r="B212" s="73" t="s">
        <v>16</v>
      </c>
      <c r="C212" s="58">
        <v>0</v>
      </c>
      <c r="D212" s="13">
        <v>0</v>
      </c>
      <c r="E212" s="57">
        <f t="shared" si="884"/>
        <v>0</v>
      </c>
      <c r="F212" s="58">
        <v>0</v>
      </c>
      <c r="G212" s="13">
        <v>0</v>
      </c>
      <c r="H212" s="57">
        <f t="shared" si="837"/>
        <v>0</v>
      </c>
      <c r="I212" s="58">
        <v>0</v>
      </c>
      <c r="J212" s="13">
        <v>0</v>
      </c>
      <c r="K212" s="57">
        <f t="shared" si="838"/>
        <v>0</v>
      </c>
      <c r="L212" s="58">
        <v>0</v>
      </c>
      <c r="M212" s="13">
        <v>0</v>
      </c>
      <c r="N212" s="57">
        <f t="shared" si="839"/>
        <v>0</v>
      </c>
      <c r="O212" s="58">
        <v>0</v>
      </c>
      <c r="P212" s="13">
        <v>0</v>
      </c>
      <c r="Q212" s="57">
        <f t="shared" si="840"/>
        <v>0</v>
      </c>
      <c r="R212" s="58">
        <v>0</v>
      </c>
      <c r="S212" s="13">
        <v>0</v>
      </c>
      <c r="T212" s="57">
        <f t="shared" si="841"/>
        <v>0</v>
      </c>
      <c r="U212" s="58">
        <v>0</v>
      </c>
      <c r="V212" s="13">
        <v>0</v>
      </c>
      <c r="W212" s="57">
        <f t="shared" si="842"/>
        <v>0</v>
      </c>
      <c r="X212" s="58">
        <v>0</v>
      </c>
      <c r="Y212" s="13">
        <v>0</v>
      </c>
      <c r="Z212" s="57">
        <f t="shared" si="843"/>
        <v>0</v>
      </c>
      <c r="AA212" s="58">
        <v>0</v>
      </c>
      <c r="AB212" s="13">
        <v>0</v>
      </c>
      <c r="AC212" s="57">
        <f t="shared" si="844"/>
        <v>0</v>
      </c>
      <c r="AD212" s="58">
        <v>0</v>
      </c>
      <c r="AE212" s="13">
        <v>0</v>
      </c>
      <c r="AF212" s="57">
        <f t="shared" si="845"/>
        <v>0</v>
      </c>
      <c r="AG212" s="58">
        <v>0</v>
      </c>
      <c r="AH212" s="13">
        <v>0</v>
      </c>
      <c r="AI212" s="57">
        <f t="shared" si="846"/>
        <v>0</v>
      </c>
      <c r="AJ212" s="58">
        <v>0</v>
      </c>
      <c r="AK212" s="13">
        <v>0</v>
      </c>
      <c r="AL212" s="57">
        <f t="shared" si="847"/>
        <v>0</v>
      </c>
      <c r="AM212" s="58">
        <v>0</v>
      </c>
      <c r="AN212" s="13">
        <v>0</v>
      </c>
      <c r="AO212" s="57">
        <f t="shared" si="848"/>
        <v>0</v>
      </c>
      <c r="AP212" s="58">
        <v>0</v>
      </c>
      <c r="AQ212" s="13">
        <v>0</v>
      </c>
      <c r="AR212" s="57">
        <f t="shared" si="849"/>
        <v>0</v>
      </c>
      <c r="AS212" s="58">
        <v>0</v>
      </c>
      <c r="AT212" s="13">
        <v>0</v>
      </c>
      <c r="AU212" s="57">
        <f t="shared" si="850"/>
        <v>0</v>
      </c>
      <c r="AV212" s="58">
        <v>0</v>
      </c>
      <c r="AW212" s="13">
        <v>0</v>
      </c>
      <c r="AX212" s="57">
        <f t="shared" si="851"/>
        <v>0</v>
      </c>
      <c r="AY212" s="58">
        <v>0</v>
      </c>
      <c r="AZ212" s="13">
        <v>0</v>
      </c>
      <c r="BA212" s="57">
        <f t="shared" si="852"/>
        <v>0</v>
      </c>
      <c r="BB212" s="58">
        <v>0</v>
      </c>
      <c r="BC212" s="13">
        <v>0</v>
      </c>
      <c r="BD212" s="57">
        <f t="shared" si="853"/>
        <v>0</v>
      </c>
      <c r="BE212" s="58">
        <v>0</v>
      </c>
      <c r="BF212" s="13">
        <v>0</v>
      </c>
      <c r="BG212" s="57">
        <f t="shared" si="854"/>
        <v>0</v>
      </c>
      <c r="BH212" s="58">
        <v>0</v>
      </c>
      <c r="BI212" s="13">
        <v>0</v>
      </c>
      <c r="BJ212" s="57">
        <f t="shared" si="855"/>
        <v>0</v>
      </c>
      <c r="BK212" s="58">
        <v>0</v>
      </c>
      <c r="BL212" s="13">
        <v>0</v>
      </c>
      <c r="BM212" s="57">
        <f t="shared" si="856"/>
        <v>0</v>
      </c>
      <c r="BN212" s="58">
        <v>0</v>
      </c>
      <c r="BO212" s="13">
        <v>0</v>
      </c>
      <c r="BP212" s="57">
        <f t="shared" si="857"/>
        <v>0</v>
      </c>
      <c r="BQ212" s="58">
        <v>0</v>
      </c>
      <c r="BR212" s="13">
        <v>0</v>
      </c>
      <c r="BS212" s="57">
        <f t="shared" si="858"/>
        <v>0</v>
      </c>
      <c r="BT212" s="58">
        <v>0</v>
      </c>
      <c r="BU212" s="13">
        <v>0</v>
      </c>
      <c r="BV212" s="57">
        <f t="shared" si="859"/>
        <v>0</v>
      </c>
      <c r="BW212" s="58">
        <v>0</v>
      </c>
      <c r="BX212" s="13">
        <v>0</v>
      </c>
      <c r="BY212" s="57">
        <f t="shared" si="860"/>
        <v>0</v>
      </c>
      <c r="BZ212" s="58">
        <v>0</v>
      </c>
      <c r="CA212" s="13">
        <v>0</v>
      </c>
      <c r="CB212" s="57">
        <f t="shared" si="861"/>
        <v>0</v>
      </c>
      <c r="CC212" s="58">
        <v>0</v>
      </c>
      <c r="CD212" s="13">
        <v>0</v>
      </c>
      <c r="CE212" s="57">
        <f t="shared" si="862"/>
        <v>0</v>
      </c>
      <c r="CF212" s="58">
        <v>0</v>
      </c>
      <c r="CG212" s="13">
        <v>0</v>
      </c>
      <c r="CH212" s="57">
        <f t="shared" si="863"/>
        <v>0</v>
      </c>
      <c r="CI212" s="58">
        <v>0</v>
      </c>
      <c r="CJ212" s="13">
        <v>0</v>
      </c>
      <c r="CK212" s="57">
        <f t="shared" si="864"/>
        <v>0</v>
      </c>
      <c r="CL212" s="58">
        <v>0</v>
      </c>
      <c r="CM212" s="13">
        <v>0</v>
      </c>
      <c r="CN212" s="57">
        <f t="shared" si="865"/>
        <v>0</v>
      </c>
      <c r="CO212" s="58">
        <v>0</v>
      </c>
      <c r="CP212" s="13">
        <v>0</v>
      </c>
      <c r="CQ212" s="57">
        <f t="shared" si="866"/>
        <v>0</v>
      </c>
      <c r="CR212" s="58">
        <v>0</v>
      </c>
      <c r="CS212" s="13">
        <v>0</v>
      </c>
      <c r="CT212" s="57">
        <f t="shared" si="867"/>
        <v>0</v>
      </c>
      <c r="CU212" s="58">
        <v>0</v>
      </c>
      <c r="CV212" s="13">
        <v>0</v>
      </c>
      <c r="CW212" s="57">
        <f t="shared" si="868"/>
        <v>0</v>
      </c>
      <c r="CX212" s="58">
        <v>0</v>
      </c>
      <c r="CY212" s="13">
        <v>0</v>
      </c>
      <c r="CZ212" s="57">
        <f t="shared" si="869"/>
        <v>0</v>
      </c>
      <c r="DA212" s="58">
        <v>0</v>
      </c>
      <c r="DB212" s="13">
        <v>0</v>
      </c>
      <c r="DC212" s="57">
        <f t="shared" si="870"/>
        <v>0</v>
      </c>
      <c r="DD212" s="58">
        <v>0</v>
      </c>
      <c r="DE212" s="13">
        <v>0</v>
      </c>
      <c r="DF212" s="57">
        <f t="shared" si="871"/>
        <v>0</v>
      </c>
      <c r="DG212" s="58">
        <v>0</v>
      </c>
      <c r="DH212" s="13">
        <v>0</v>
      </c>
      <c r="DI212" s="57">
        <f t="shared" si="872"/>
        <v>0</v>
      </c>
      <c r="DJ212" s="58">
        <v>0</v>
      </c>
      <c r="DK212" s="13">
        <v>0</v>
      </c>
      <c r="DL212" s="57">
        <f t="shared" si="873"/>
        <v>0</v>
      </c>
      <c r="DM212" s="58">
        <v>0</v>
      </c>
      <c r="DN212" s="13">
        <v>0</v>
      </c>
      <c r="DO212" s="57">
        <f t="shared" si="874"/>
        <v>0</v>
      </c>
      <c r="DP212" s="58">
        <v>0</v>
      </c>
      <c r="DQ212" s="13">
        <v>0</v>
      </c>
      <c r="DR212" s="57">
        <f t="shared" si="875"/>
        <v>0</v>
      </c>
      <c r="DS212" s="58">
        <v>0</v>
      </c>
      <c r="DT212" s="13">
        <v>0</v>
      </c>
      <c r="DU212" s="57">
        <f t="shared" si="876"/>
        <v>0</v>
      </c>
      <c r="DV212" s="58">
        <v>0</v>
      </c>
      <c r="DW212" s="13">
        <v>0</v>
      </c>
      <c r="DX212" s="57">
        <f t="shared" si="877"/>
        <v>0</v>
      </c>
      <c r="DY212" s="58">
        <v>0</v>
      </c>
      <c r="DZ212" s="13">
        <v>0</v>
      </c>
      <c r="EA212" s="57">
        <f t="shared" si="878"/>
        <v>0</v>
      </c>
      <c r="EB212" s="58">
        <v>0</v>
      </c>
      <c r="EC212" s="13">
        <v>0</v>
      </c>
      <c r="ED212" s="57">
        <f t="shared" si="879"/>
        <v>0</v>
      </c>
      <c r="EE212" s="58">
        <v>0</v>
      </c>
      <c r="EF212" s="13">
        <v>0</v>
      </c>
      <c r="EG212" s="57">
        <f t="shared" si="880"/>
        <v>0</v>
      </c>
      <c r="EH212" s="11">
        <f t="shared" si="882"/>
        <v>0</v>
      </c>
      <c r="EI212" s="17">
        <f t="shared" si="883"/>
        <v>0</v>
      </c>
    </row>
    <row r="213" spans="1:139" ht="15" thickBot="1" x14ac:dyDescent="0.35">
      <c r="A213" s="92"/>
      <c r="B213" s="83" t="s">
        <v>17</v>
      </c>
      <c r="C213" s="78">
        <f t="shared" ref="C213:D213" si="885">SUM(C201:C212)</f>
        <v>348</v>
      </c>
      <c r="D213" s="49">
        <f t="shared" si="885"/>
        <v>15330.296999999999</v>
      </c>
      <c r="E213" s="79"/>
      <c r="F213" s="78">
        <f t="shared" ref="F213:G213" si="886">SUM(F201:F212)</f>
        <v>0</v>
      </c>
      <c r="G213" s="49">
        <f t="shared" si="886"/>
        <v>0</v>
      </c>
      <c r="H213" s="79"/>
      <c r="I213" s="78">
        <f t="shared" ref="I213:J213" si="887">SUM(I201:I212)</f>
        <v>0</v>
      </c>
      <c r="J213" s="49">
        <f t="shared" si="887"/>
        <v>0</v>
      </c>
      <c r="K213" s="79"/>
      <c r="L213" s="78">
        <f t="shared" ref="L213:M213" si="888">SUM(L201:L212)</f>
        <v>0</v>
      </c>
      <c r="M213" s="49">
        <f t="shared" si="888"/>
        <v>0</v>
      </c>
      <c r="N213" s="79"/>
      <c r="O213" s="78">
        <f t="shared" ref="O213:P213" si="889">SUM(O201:O212)</f>
        <v>75</v>
      </c>
      <c r="P213" s="49">
        <f t="shared" si="889"/>
        <v>2762.5920000000001</v>
      </c>
      <c r="Q213" s="79"/>
      <c r="R213" s="78">
        <f t="shared" ref="R213:S213" si="890">SUM(R201:R212)</f>
        <v>21.797149999999998</v>
      </c>
      <c r="S213" s="49">
        <f t="shared" si="890"/>
        <v>934.79499999999996</v>
      </c>
      <c r="T213" s="79"/>
      <c r="U213" s="78">
        <f t="shared" ref="U213:V213" si="891">SUM(U201:U212)</f>
        <v>0</v>
      </c>
      <c r="V213" s="49">
        <f t="shared" si="891"/>
        <v>0</v>
      </c>
      <c r="W213" s="79"/>
      <c r="X213" s="78">
        <f t="shared" ref="X213:Y213" si="892">SUM(X201:X212)</f>
        <v>0</v>
      </c>
      <c r="Y213" s="49">
        <f t="shared" si="892"/>
        <v>0</v>
      </c>
      <c r="Z213" s="79"/>
      <c r="AA213" s="78">
        <f t="shared" ref="AA213:AB213" si="893">SUM(AA201:AA212)</f>
        <v>0</v>
      </c>
      <c r="AB213" s="49">
        <f t="shared" si="893"/>
        <v>0</v>
      </c>
      <c r="AC213" s="79"/>
      <c r="AD213" s="78">
        <f t="shared" ref="AD213:AE213" si="894">SUM(AD201:AD212)</f>
        <v>0</v>
      </c>
      <c r="AE213" s="49">
        <f t="shared" si="894"/>
        <v>0</v>
      </c>
      <c r="AF213" s="79"/>
      <c r="AG213" s="78">
        <f t="shared" ref="AG213:AH213" si="895">SUM(AG201:AG212)</f>
        <v>0</v>
      </c>
      <c r="AH213" s="49">
        <f t="shared" si="895"/>
        <v>0</v>
      </c>
      <c r="AI213" s="79"/>
      <c r="AJ213" s="78">
        <f t="shared" ref="AJ213:AK213" si="896">SUM(AJ201:AJ212)</f>
        <v>28.927999999999997</v>
      </c>
      <c r="AK213" s="49">
        <f t="shared" si="896"/>
        <v>48.939</v>
      </c>
      <c r="AL213" s="79"/>
      <c r="AM213" s="78">
        <f t="shared" ref="AM213:AN213" si="897">SUM(AM201:AM212)</f>
        <v>0</v>
      </c>
      <c r="AN213" s="49">
        <f t="shared" si="897"/>
        <v>0</v>
      </c>
      <c r="AO213" s="79"/>
      <c r="AP213" s="78">
        <f t="shared" ref="AP213:AQ213" si="898">SUM(AP201:AP212)</f>
        <v>0</v>
      </c>
      <c r="AQ213" s="49">
        <f t="shared" si="898"/>
        <v>0</v>
      </c>
      <c r="AR213" s="79"/>
      <c r="AS213" s="78">
        <f t="shared" ref="AS213:AT213" si="899">SUM(AS201:AS212)</f>
        <v>0.4</v>
      </c>
      <c r="AT213" s="49">
        <f t="shared" si="899"/>
        <v>26.202000000000002</v>
      </c>
      <c r="AU213" s="79"/>
      <c r="AV213" s="78">
        <f t="shared" ref="AV213:AW213" si="900">SUM(AV201:AV212)</f>
        <v>0</v>
      </c>
      <c r="AW213" s="49">
        <f t="shared" si="900"/>
        <v>0</v>
      </c>
      <c r="AX213" s="79"/>
      <c r="AY213" s="78">
        <f t="shared" ref="AY213:AZ213" si="901">SUM(AY201:AY212)</f>
        <v>0</v>
      </c>
      <c r="AZ213" s="49">
        <f t="shared" si="901"/>
        <v>0</v>
      </c>
      <c r="BA213" s="79"/>
      <c r="BB213" s="78">
        <f t="shared" ref="BB213:BC213" si="902">SUM(BB201:BB212)</f>
        <v>0</v>
      </c>
      <c r="BC213" s="49">
        <f t="shared" si="902"/>
        <v>0</v>
      </c>
      <c r="BD213" s="79"/>
      <c r="BE213" s="78">
        <f t="shared" ref="BE213:BF213" si="903">SUM(BE201:BE212)</f>
        <v>0</v>
      </c>
      <c r="BF213" s="49">
        <f t="shared" si="903"/>
        <v>0</v>
      </c>
      <c r="BG213" s="79"/>
      <c r="BH213" s="78">
        <f t="shared" ref="BH213:BI213" si="904">SUM(BH201:BH212)</f>
        <v>0</v>
      </c>
      <c r="BI213" s="49">
        <f t="shared" si="904"/>
        <v>0</v>
      </c>
      <c r="BJ213" s="79"/>
      <c r="BK213" s="78">
        <f t="shared" ref="BK213:BL213" si="905">SUM(BK201:BK212)</f>
        <v>0</v>
      </c>
      <c r="BL213" s="49">
        <f t="shared" si="905"/>
        <v>0</v>
      </c>
      <c r="BM213" s="79"/>
      <c r="BN213" s="78">
        <f t="shared" ref="BN213:BO213" si="906">SUM(BN201:BN212)</f>
        <v>0</v>
      </c>
      <c r="BO213" s="49">
        <f t="shared" si="906"/>
        <v>0</v>
      </c>
      <c r="BP213" s="79"/>
      <c r="BQ213" s="78">
        <f t="shared" ref="BQ213:BR213" si="907">SUM(BQ201:BQ212)</f>
        <v>0</v>
      </c>
      <c r="BR213" s="49">
        <f t="shared" si="907"/>
        <v>0</v>
      </c>
      <c r="BS213" s="79"/>
      <c r="BT213" s="78">
        <f t="shared" ref="BT213:BU213" si="908">SUM(BT201:BT212)</f>
        <v>0</v>
      </c>
      <c r="BU213" s="49">
        <f t="shared" si="908"/>
        <v>0</v>
      </c>
      <c r="BV213" s="79"/>
      <c r="BW213" s="78">
        <f t="shared" ref="BW213:BX213" si="909">SUM(BW201:BW212)</f>
        <v>0</v>
      </c>
      <c r="BX213" s="49">
        <f t="shared" si="909"/>
        <v>0</v>
      </c>
      <c r="BY213" s="79"/>
      <c r="BZ213" s="78">
        <f t="shared" ref="BZ213:CA213" si="910">SUM(BZ201:BZ212)</f>
        <v>0</v>
      </c>
      <c r="CA213" s="49">
        <f t="shared" si="910"/>
        <v>0</v>
      </c>
      <c r="CB213" s="79"/>
      <c r="CC213" s="78">
        <f t="shared" ref="CC213:CD213" si="911">SUM(CC201:CC212)</f>
        <v>0</v>
      </c>
      <c r="CD213" s="49">
        <f t="shared" si="911"/>
        <v>0</v>
      </c>
      <c r="CE213" s="79"/>
      <c r="CF213" s="78">
        <f t="shared" ref="CF213:CG213" si="912">SUM(CF201:CF212)</f>
        <v>0</v>
      </c>
      <c r="CG213" s="49">
        <f t="shared" si="912"/>
        <v>0</v>
      </c>
      <c r="CH213" s="79"/>
      <c r="CI213" s="78">
        <f t="shared" ref="CI213:CJ213" si="913">SUM(CI201:CI212)</f>
        <v>0</v>
      </c>
      <c r="CJ213" s="49">
        <f t="shared" si="913"/>
        <v>0</v>
      </c>
      <c r="CK213" s="79"/>
      <c r="CL213" s="78">
        <f t="shared" ref="CL213:CM213" si="914">SUM(CL201:CL212)</f>
        <v>0</v>
      </c>
      <c r="CM213" s="49">
        <f t="shared" si="914"/>
        <v>0</v>
      </c>
      <c r="CN213" s="79"/>
      <c r="CO213" s="78">
        <f t="shared" ref="CO213:CP213" si="915">SUM(CO201:CO212)</f>
        <v>0</v>
      </c>
      <c r="CP213" s="49">
        <f t="shared" si="915"/>
        <v>0</v>
      </c>
      <c r="CQ213" s="79"/>
      <c r="CR213" s="78">
        <f t="shared" ref="CR213:CS213" si="916">SUM(CR201:CR212)</f>
        <v>0</v>
      </c>
      <c r="CS213" s="49">
        <f t="shared" si="916"/>
        <v>0</v>
      </c>
      <c r="CT213" s="79"/>
      <c r="CU213" s="78">
        <f t="shared" ref="CU213:CV213" si="917">SUM(CU201:CU212)</f>
        <v>1.5</v>
      </c>
      <c r="CV213" s="49">
        <f t="shared" si="917"/>
        <v>1.766</v>
      </c>
      <c r="CW213" s="79"/>
      <c r="CX213" s="78">
        <f t="shared" ref="CX213:CY213" si="918">SUM(CX201:CX212)</f>
        <v>0</v>
      </c>
      <c r="CY213" s="49">
        <f t="shared" si="918"/>
        <v>0</v>
      </c>
      <c r="CZ213" s="79"/>
      <c r="DA213" s="78">
        <f t="shared" ref="DA213:DB213" si="919">SUM(DA201:DA212)</f>
        <v>0</v>
      </c>
      <c r="DB213" s="49">
        <f t="shared" si="919"/>
        <v>0</v>
      </c>
      <c r="DC213" s="79"/>
      <c r="DD213" s="78">
        <f t="shared" ref="DD213:DE213" si="920">SUM(DD201:DD212)</f>
        <v>0</v>
      </c>
      <c r="DE213" s="49">
        <f t="shared" si="920"/>
        <v>0</v>
      </c>
      <c r="DF213" s="79"/>
      <c r="DG213" s="78">
        <f t="shared" ref="DG213:DH213" si="921">SUM(DG201:DG212)</f>
        <v>0</v>
      </c>
      <c r="DH213" s="49">
        <f t="shared" si="921"/>
        <v>0</v>
      </c>
      <c r="DI213" s="79"/>
      <c r="DJ213" s="78">
        <f t="shared" ref="DJ213:DK213" si="922">SUM(DJ201:DJ212)</f>
        <v>0</v>
      </c>
      <c r="DK213" s="49">
        <f t="shared" si="922"/>
        <v>0</v>
      </c>
      <c r="DL213" s="79"/>
      <c r="DM213" s="78">
        <f t="shared" ref="DM213:DN213" si="923">SUM(DM201:DM212)</f>
        <v>0</v>
      </c>
      <c r="DN213" s="49">
        <f t="shared" si="923"/>
        <v>0</v>
      </c>
      <c r="DO213" s="79"/>
      <c r="DP213" s="78">
        <f t="shared" ref="DP213:DQ213" si="924">SUM(DP201:DP212)</f>
        <v>0</v>
      </c>
      <c r="DQ213" s="49">
        <f t="shared" si="924"/>
        <v>0</v>
      </c>
      <c r="DR213" s="79"/>
      <c r="DS213" s="78">
        <f t="shared" ref="DS213:DT213" si="925">SUM(DS201:DS212)</f>
        <v>40</v>
      </c>
      <c r="DT213" s="49">
        <f t="shared" si="925"/>
        <v>2892.5540000000001</v>
      </c>
      <c r="DU213" s="79"/>
      <c r="DV213" s="78">
        <f t="shared" ref="DV213:DW213" si="926">SUM(DV201:DV212)</f>
        <v>0.108</v>
      </c>
      <c r="DW213" s="49">
        <f t="shared" si="926"/>
        <v>8.952</v>
      </c>
      <c r="DX213" s="79"/>
      <c r="DY213" s="78">
        <f t="shared" ref="DY213:DZ213" si="927">SUM(DY201:DY212)</f>
        <v>0</v>
      </c>
      <c r="DZ213" s="49">
        <f t="shared" si="927"/>
        <v>0</v>
      </c>
      <c r="EA213" s="79"/>
      <c r="EB213" s="78">
        <f t="shared" ref="EB213:EC213" si="928">SUM(EB201:EB212)</f>
        <v>0</v>
      </c>
      <c r="EC213" s="49">
        <f t="shared" si="928"/>
        <v>0</v>
      </c>
      <c r="ED213" s="79"/>
      <c r="EE213" s="78">
        <f t="shared" ref="EE213:EF213" si="929">SUM(EE201:EE212)</f>
        <v>0</v>
      </c>
      <c r="EF213" s="49">
        <f t="shared" si="929"/>
        <v>0</v>
      </c>
      <c r="EG213" s="79"/>
      <c r="EH213" s="50">
        <f t="shared" si="882"/>
        <v>515.73314999999991</v>
      </c>
      <c r="EI213" s="51">
        <f t="shared" si="883"/>
        <v>22006.096999999998</v>
      </c>
    </row>
  </sheetData>
  <mergeCells count="47">
    <mergeCell ref="CC4:CE4"/>
    <mergeCell ref="CX4:CZ4"/>
    <mergeCell ref="CR4:CT4"/>
    <mergeCell ref="CI4:CK4"/>
    <mergeCell ref="BZ4:CB4"/>
    <mergeCell ref="CF4:CH4"/>
    <mergeCell ref="CU4:CW4"/>
    <mergeCell ref="DD4:DF4"/>
    <mergeCell ref="EE4:EG4"/>
    <mergeCell ref="DA4:DC4"/>
    <mergeCell ref="EB4:ED4"/>
    <mergeCell ref="CL4:CN4"/>
    <mergeCell ref="DY4:EA4"/>
    <mergeCell ref="DM4:DO4"/>
    <mergeCell ref="DJ4:DL4"/>
    <mergeCell ref="DV4:DX4"/>
    <mergeCell ref="DS4:DU4"/>
    <mergeCell ref="DP4:DR4"/>
    <mergeCell ref="DG4:DI4"/>
    <mergeCell ref="CO4:CQ4"/>
    <mergeCell ref="BK4:BM4"/>
    <mergeCell ref="BW4:BY4"/>
    <mergeCell ref="O4:Q4"/>
    <mergeCell ref="R4:T4"/>
    <mergeCell ref="U4:W4"/>
    <mergeCell ref="X4:Z4"/>
    <mergeCell ref="AJ4:AL4"/>
    <mergeCell ref="AP4:AR4"/>
    <mergeCell ref="BE4:BG4"/>
    <mergeCell ref="AY4:BA4"/>
    <mergeCell ref="BB4:BD4"/>
    <mergeCell ref="BT4:BV4"/>
    <mergeCell ref="BN4:BP4"/>
    <mergeCell ref="AA4:AC4"/>
    <mergeCell ref="BQ4:BS4"/>
    <mergeCell ref="BH4:BJ4"/>
    <mergeCell ref="C2:Z2"/>
    <mergeCell ref="AV4:AX4"/>
    <mergeCell ref="AS4:AU4"/>
    <mergeCell ref="A4:B4"/>
    <mergeCell ref="AM4:AO4"/>
    <mergeCell ref="L4:N4"/>
    <mergeCell ref="I4:K4"/>
    <mergeCell ref="C4:E4"/>
    <mergeCell ref="F4:H4"/>
    <mergeCell ref="AG4:AI4"/>
    <mergeCell ref="AD4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212"/>
  <sheetViews>
    <sheetView zoomScaleNormal="100" workbookViewId="0">
      <pane xSplit="2" ySplit="5" topLeftCell="C200" activePane="bottomRight" state="frozen"/>
      <selection pane="topRight" activeCell="B1" sqref="B1"/>
      <selection pane="bottomLeft" activeCell="A6" sqref="A6"/>
      <selection pane="bottomRight" activeCell="A201" sqref="A201"/>
    </sheetView>
  </sheetViews>
  <sheetFormatPr defaultRowHeight="14.4" x14ac:dyDescent="0.3"/>
  <cols>
    <col min="2" max="2" width="11" bestFit="1" customWidth="1"/>
    <col min="3" max="3" width="9.109375" style="12" customWidth="1"/>
    <col min="4" max="4" width="10.33203125" style="10" customWidth="1"/>
    <col min="5" max="5" width="9.88671875" style="10" bestFit="1" customWidth="1"/>
    <col min="6" max="6" width="9.109375" style="12" customWidth="1"/>
    <col min="7" max="7" width="10.33203125" style="10" customWidth="1"/>
    <col min="8" max="8" width="9.88671875" style="10" bestFit="1" customWidth="1"/>
    <col min="9" max="9" width="9.109375" style="12" customWidth="1"/>
    <col min="10" max="10" width="10.33203125" style="10" customWidth="1"/>
    <col min="11" max="11" width="9.88671875" style="10" bestFit="1" customWidth="1"/>
    <col min="12" max="12" width="9.109375" style="12" customWidth="1"/>
    <col min="13" max="13" width="10.33203125" style="10" bestFit="1" customWidth="1"/>
    <col min="14" max="14" width="10.6640625" style="10" customWidth="1"/>
    <col min="15" max="15" width="9.109375" style="10" customWidth="1"/>
    <col min="16" max="16" width="10.44140625" style="10" customWidth="1"/>
    <col min="17" max="17" width="11" style="10" customWidth="1"/>
    <col min="18" max="18" width="9.109375" style="12" customWidth="1"/>
    <col min="19" max="19" width="10.33203125" style="10" bestFit="1" customWidth="1"/>
    <col min="20" max="20" width="9.44140625" style="10" bestFit="1" customWidth="1"/>
    <col min="21" max="21" width="9.109375" style="12" customWidth="1"/>
    <col min="22" max="22" width="10.33203125" style="10" bestFit="1" customWidth="1"/>
    <col min="23" max="23" width="10.88671875" style="10" bestFit="1" customWidth="1"/>
    <col min="24" max="24" width="9.109375" style="12" customWidth="1"/>
    <col min="25" max="25" width="10.33203125" style="10" bestFit="1" customWidth="1"/>
    <col min="26" max="26" width="10.88671875" style="10" bestFit="1" customWidth="1"/>
    <col min="27" max="27" width="9.109375" style="12" customWidth="1"/>
    <col min="28" max="28" width="10.33203125" style="10" bestFit="1" customWidth="1"/>
    <col min="29" max="29" width="10.88671875" style="10" bestFit="1" customWidth="1"/>
    <col min="30" max="32" width="10.88671875" style="10" customWidth="1"/>
    <col min="33" max="33" width="9.109375" style="12" customWidth="1"/>
    <col min="34" max="34" width="10.33203125" style="10" bestFit="1" customWidth="1"/>
    <col min="35" max="35" width="9.44140625" style="10" bestFit="1" customWidth="1"/>
    <col min="36" max="36" width="9.109375" style="12" customWidth="1"/>
    <col min="37" max="37" width="10.33203125" style="10" bestFit="1" customWidth="1"/>
    <col min="38" max="38" width="10.88671875" style="10" bestFit="1" customWidth="1"/>
    <col min="39" max="39" width="9.109375" style="12" customWidth="1"/>
    <col min="40" max="40" width="10.33203125" style="10" bestFit="1" customWidth="1"/>
    <col min="41" max="41" width="10.6640625" style="10" customWidth="1"/>
    <col min="42" max="42" width="9.109375" style="12" customWidth="1"/>
    <col min="43" max="43" width="10.33203125" style="10" bestFit="1" customWidth="1"/>
    <col min="44" max="44" width="10.109375" style="10" customWidth="1"/>
    <col min="45" max="45" width="9.109375" style="12" customWidth="1"/>
    <col min="46" max="46" width="10.33203125" style="10" bestFit="1" customWidth="1"/>
    <col min="47" max="47" width="10.109375" style="10" customWidth="1"/>
    <col min="48" max="48" width="9.109375" style="12" customWidth="1"/>
    <col min="49" max="49" width="10.33203125" style="10" bestFit="1" customWidth="1"/>
    <col min="50" max="50" width="10.109375" style="10" customWidth="1"/>
    <col min="51" max="51" width="9.109375" style="12" customWidth="1"/>
    <col min="52" max="52" width="10.33203125" style="10" bestFit="1" customWidth="1"/>
    <col min="53" max="53" width="9.88671875" style="10" bestFit="1" customWidth="1"/>
    <col min="54" max="54" width="9.88671875" style="12" customWidth="1"/>
    <col min="55" max="56" width="9.88671875" style="10" customWidth="1"/>
    <col min="57" max="57" width="9.109375" style="12" customWidth="1"/>
    <col min="58" max="58" width="10.33203125" style="10" bestFit="1" customWidth="1"/>
    <col min="59" max="59" width="9.88671875" style="10" bestFit="1" customWidth="1"/>
    <col min="60" max="60" width="9.109375" style="12" customWidth="1"/>
    <col min="61" max="61" width="10.33203125" style="10" bestFit="1" customWidth="1"/>
    <col min="62" max="62" width="10.5546875" style="10" customWidth="1"/>
    <col min="63" max="63" width="9.109375" style="12" customWidth="1"/>
    <col min="64" max="64" width="10.33203125" style="10" bestFit="1" customWidth="1"/>
    <col min="65" max="65" width="9.44140625" style="10" bestFit="1" customWidth="1"/>
    <col min="66" max="66" width="9.109375" style="12" customWidth="1"/>
    <col min="67" max="67" width="10.33203125" style="10" bestFit="1" customWidth="1"/>
    <col min="68" max="68" width="9.44140625" style="10" bestFit="1" customWidth="1"/>
    <col min="69" max="69" width="9.109375" style="12" customWidth="1"/>
    <col min="70" max="70" width="10.33203125" style="10" bestFit="1" customWidth="1"/>
    <col min="71" max="71" width="11.88671875" style="10" customWidth="1"/>
    <col min="72" max="72" width="9.109375" style="12" customWidth="1"/>
    <col min="73" max="73" width="10.33203125" style="10" bestFit="1" customWidth="1"/>
    <col min="74" max="74" width="11.109375" style="10" customWidth="1"/>
    <col min="75" max="75" width="9.109375" style="12" customWidth="1"/>
    <col min="76" max="76" width="10.33203125" style="10" bestFit="1" customWidth="1"/>
    <col min="77" max="77" width="10.88671875" style="10" bestFit="1" customWidth="1"/>
    <col min="78" max="80" width="10.33203125" style="10" customWidth="1"/>
    <col min="81" max="81" width="9.109375" style="12" customWidth="1"/>
    <col min="82" max="82" width="10.33203125" style="10" bestFit="1" customWidth="1"/>
    <col min="83" max="83" width="10.5546875" style="10" customWidth="1"/>
    <col min="84" max="84" width="9.109375" style="12" customWidth="1"/>
    <col min="85" max="85" width="10.33203125" style="10" bestFit="1" customWidth="1"/>
    <col min="86" max="86" width="10.5546875" style="10" customWidth="1"/>
    <col min="87" max="87" width="9.109375" style="12" customWidth="1"/>
    <col min="88" max="88" width="10.33203125" style="10" bestFit="1" customWidth="1"/>
    <col min="89" max="89" width="10.5546875" style="10" customWidth="1"/>
    <col min="90" max="90" width="9.109375" style="12" customWidth="1"/>
    <col min="91" max="91" width="10.33203125" style="10" bestFit="1" customWidth="1"/>
    <col min="92" max="92" width="9.44140625" style="10" bestFit="1" customWidth="1"/>
    <col min="93" max="93" width="9.109375" style="12" customWidth="1"/>
    <col min="94" max="94" width="10.33203125" style="10" bestFit="1" customWidth="1"/>
    <col min="95" max="95" width="11.109375" style="10" customWidth="1"/>
    <col min="96" max="96" width="9.44140625" style="10" customWidth="1"/>
    <col min="97" max="97" width="10.33203125" style="10" bestFit="1" customWidth="1"/>
    <col min="98" max="98" width="9.88671875" style="10" customWidth="1"/>
    <col min="99" max="99" width="9.109375" style="12" customWidth="1"/>
    <col min="100" max="100" width="10.33203125" style="10" bestFit="1" customWidth="1"/>
    <col min="101" max="101" width="9.88671875" style="10" bestFit="1" customWidth="1"/>
    <col min="102" max="102" width="9.109375" style="12" customWidth="1"/>
    <col min="103" max="103" width="10.33203125" style="10" bestFit="1" customWidth="1"/>
    <col min="104" max="104" width="9.88671875" style="10" bestFit="1" customWidth="1"/>
    <col min="105" max="105" width="9.109375" style="12" customWidth="1"/>
    <col min="106" max="106" width="10.33203125" style="10" bestFit="1" customWidth="1"/>
    <col min="107" max="107" width="9.88671875" style="10" bestFit="1" customWidth="1"/>
    <col min="108" max="108" width="9.109375" style="12" customWidth="1"/>
    <col min="109" max="109" width="10.33203125" style="10" bestFit="1" customWidth="1"/>
    <col min="110" max="110" width="9.44140625" style="10" bestFit="1" customWidth="1"/>
    <col min="111" max="111" width="9.109375" style="12" customWidth="1"/>
    <col min="112" max="112" width="10.33203125" style="10" bestFit="1" customWidth="1"/>
    <col min="113" max="113" width="9.88671875" style="10" bestFit="1" customWidth="1"/>
    <col min="114" max="114" width="9.109375" style="12" customWidth="1"/>
    <col min="115" max="115" width="10.33203125" style="10" bestFit="1" customWidth="1"/>
    <col min="116" max="116" width="13.33203125" style="10" customWidth="1"/>
    <col min="117" max="117" width="9.109375" style="12" customWidth="1"/>
    <col min="118" max="118" width="10.33203125" style="10" bestFit="1" customWidth="1"/>
    <col min="119" max="119" width="10.5546875" style="10" bestFit="1" customWidth="1"/>
    <col min="120" max="120" width="9.109375" style="12" customWidth="1"/>
    <col min="121" max="121" width="10.33203125" style="10" bestFit="1" customWidth="1"/>
    <col min="122" max="122" width="10.5546875" style="10" bestFit="1" customWidth="1"/>
    <col min="123" max="123" width="9.109375" style="12" customWidth="1"/>
    <col min="124" max="124" width="10.33203125" style="10" bestFit="1" customWidth="1"/>
    <col min="125" max="125" width="10.5546875" style="10" bestFit="1" customWidth="1"/>
    <col min="126" max="126" width="9.109375" style="12" customWidth="1"/>
    <col min="127" max="127" width="10.33203125" style="10" bestFit="1" customWidth="1"/>
    <col min="128" max="128" width="9.88671875" style="10" bestFit="1" customWidth="1"/>
    <col min="129" max="129" width="9.109375" style="12" customWidth="1"/>
    <col min="130" max="130" width="10.33203125" style="10" bestFit="1" customWidth="1"/>
    <col min="131" max="131" width="10.6640625" style="10" customWidth="1"/>
    <col min="132" max="132" width="9.109375" style="12" customWidth="1"/>
    <col min="133" max="133" width="10.33203125" style="10" bestFit="1" customWidth="1"/>
    <col min="134" max="134" width="12.44140625" style="10" customWidth="1"/>
    <col min="135" max="135" width="13.5546875" style="12" bestFit="1" customWidth="1"/>
    <col min="136" max="136" width="13" style="10" bestFit="1" customWidth="1"/>
    <col min="137" max="137" width="9.109375" style="10"/>
    <col min="138" max="138" width="1.6640625" style="10" customWidth="1"/>
    <col min="139" max="140" width="9.109375" style="10"/>
    <col min="142" max="142" width="1.6640625" customWidth="1"/>
    <col min="146" max="146" width="1.6640625" customWidth="1"/>
    <col min="150" max="150" width="1.6640625" customWidth="1"/>
    <col min="154" max="154" width="1.6640625" customWidth="1"/>
    <col min="158" max="158" width="1.6640625" customWidth="1"/>
    <col min="162" max="162" width="1.6640625" customWidth="1"/>
    <col min="163" max="163" width="12.109375" customWidth="1"/>
    <col min="166" max="166" width="1.6640625" customWidth="1"/>
    <col min="170" max="170" width="1.6640625" customWidth="1"/>
    <col min="174" max="174" width="1.6640625" customWidth="1"/>
    <col min="178" max="178" width="1.6640625" customWidth="1"/>
  </cols>
  <sheetData>
    <row r="1" spans="1:260" s="22" customFormat="1" x14ac:dyDescent="0.3">
      <c r="C1" s="23"/>
      <c r="D1" s="24"/>
      <c r="E1" s="24"/>
      <c r="F1" s="23"/>
      <c r="G1" s="24"/>
      <c r="H1" s="24"/>
      <c r="I1" s="23"/>
      <c r="J1" s="24"/>
      <c r="K1" s="24"/>
      <c r="L1" s="23"/>
      <c r="M1" s="24"/>
      <c r="N1" s="24"/>
      <c r="O1" s="24"/>
      <c r="P1" s="24"/>
      <c r="Q1" s="24"/>
      <c r="R1" s="23"/>
      <c r="S1" s="24"/>
      <c r="T1" s="24"/>
      <c r="U1" s="23"/>
      <c r="V1" s="24"/>
      <c r="W1" s="24"/>
      <c r="X1" s="23"/>
      <c r="Y1" s="24"/>
      <c r="Z1" s="24"/>
      <c r="AA1" s="23"/>
      <c r="AB1" s="24"/>
      <c r="AC1" s="24"/>
      <c r="AD1" s="24"/>
      <c r="AE1" s="24"/>
      <c r="AF1" s="24"/>
      <c r="AG1" s="23"/>
      <c r="AH1" s="24"/>
      <c r="AI1" s="24"/>
      <c r="AJ1" s="23"/>
      <c r="AK1" s="24"/>
      <c r="AL1" s="24"/>
      <c r="AM1" s="23"/>
      <c r="AN1" s="24"/>
      <c r="AO1" s="24"/>
      <c r="AP1" s="23"/>
      <c r="AQ1" s="24"/>
      <c r="AR1" s="24"/>
      <c r="AS1" s="23"/>
      <c r="AT1" s="24"/>
      <c r="AU1" s="24"/>
      <c r="AV1" s="23"/>
      <c r="AW1" s="24"/>
      <c r="AX1" s="24"/>
      <c r="AY1" s="23"/>
      <c r="AZ1" s="24"/>
      <c r="BA1" s="24"/>
      <c r="BB1" s="23"/>
      <c r="BC1" s="24"/>
      <c r="BD1" s="24"/>
      <c r="BE1" s="23"/>
      <c r="BF1" s="24"/>
      <c r="BG1" s="24"/>
      <c r="BH1" s="23"/>
      <c r="BI1" s="24"/>
      <c r="BJ1" s="24"/>
      <c r="BK1" s="23"/>
      <c r="BL1" s="24"/>
      <c r="BM1" s="24"/>
      <c r="BN1" s="23"/>
      <c r="BO1" s="24"/>
      <c r="BP1" s="24"/>
      <c r="BQ1" s="23"/>
      <c r="BR1" s="24"/>
      <c r="BS1" s="24"/>
      <c r="BT1" s="23"/>
      <c r="BU1" s="24"/>
      <c r="BV1" s="24"/>
      <c r="BW1" s="23"/>
      <c r="BX1" s="24"/>
      <c r="BY1" s="24"/>
      <c r="BZ1" s="24"/>
      <c r="CA1" s="24"/>
      <c r="CB1" s="24"/>
      <c r="CC1" s="23"/>
      <c r="CD1" s="24"/>
      <c r="CE1" s="24"/>
      <c r="CF1" s="23"/>
      <c r="CG1" s="24"/>
      <c r="CH1" s="24"/>
      <c r="CI1" s="23"/>
      <c r="CJ1" s="24"/>
      <c r="CK1" s="24"/>
      <c r="CL1" s="23"/>
      <c r="CM1" s="24"/>
      <c r="CN1" s="24"/>
      <c r="CO1" s="23"/>
      <c r="CP1" s="24"/>
      <c r="CQ1" s="24"/>
      <c r="CR1" s="24"/>
      <c r="CS1" s="24"/>
      <c r="CT1" s="24"/>
      <c r="CU1" s="23"/>
      <c r="CV1" s="24"/>
      <c r="CW1" s="24"/>
      <c r="CX1" s="23"/>
      <c r="CY1" s="24"/>
      <c r="CZ1" s="24"/>
      <c r="DA1" s="23"/>
      <c r="DB1" s="24"/>
      <c r="DC1" s="24"/>
      <c r="DD1" s="23"/>
      <c r="DE1" s="24"/>
      <c r="DF1" s="24"/>
      <c r="DG1" s="23"/>
      <c r="DH1" s="24"/>
      <c r="DI1" s="24"/>
      <c r="DJ1" s="23"/>
      <c r="DK1" s="24"/>
      <c r="DL1" s="24"/>
      <c r="DM1" s="23"/>
      <c r="DN1" s="24"/>
      <c r="DO1" s="24"/>
      <c r="DP1" s="23"/>
      <c r="DQ1" s="24"/>
      <c r="DR1" s="24"/>
      <c r="DS1" s="23"/>
      <c r="DT1" s="24"/>
      <c r="DU1" s="24"/>
      <c r="DV1" s="23"/>
      <c r="DW1" s="24"/>
      <c r="DX1" s="24"/>
      <c r="DY1" s="23"/>
      <c r="DZ1" s="24"/>
      <c r="EA1" s="24"/>
      <c r="EB1" s="23"/>
      <c r="EC1" s="24"/>
      <c r="ED1" s="24"/>
      <c r="EE1" s="23"/>
      <c r="EF1" s="24"/>
      <c r="EG1" s="24"/>
      <c r="EH1" s="24"/>
      <c r="EI1" s="24"/>
      <c r="EJ1" s="24"/>
    </row>
    <row r="2" spans="1:260" s="28" customFormat="1" ht="21" customHeight="1" x14ac:dyDescent="0.4">
      <c r="B2" s="25" t="s">
        <v>23</v>
      </c>
      <c r="C2" s="113" t="s">
        <v>67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26"/>
      <c r="AN2" s="27"/>
      <c r="AO2" s="27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26"/>
      <c r="BR2" s="27"/>
      <c r="BS2" s="27"/>
      <c r="BT2" s="26"/>
      <c r="BU2" s="27"/>
      <c r="BV2" s="27"/>
      <c r="BW2" s="26"/>
      <c r="BX2" s="27"/>
      <c r="BY2" s="27"/>
      <c r="BZ2" s="27"/>
      <c r="CA2" s="27"/>
      <c r="CB2" s="27"/>
      <c r="CC2" s="26"/>
      <c r="CD2" s="27"/>
      <c r="CE2" s="27"/>
      <c r="CF2" s="26"/>
      <c r="CG2" s="27"/>
      <c r="CH2" s="27"/>
      <c r="CI2" s="26"/>
      <c r="CJ2" s="27"/>
      <c r="CK2" s="27"/>
      <c r="CL2" s="26"/>
      <c r="CM2" s="27"/>
      <c r="CN2" s="27"/>
      <c r="CO2" s="26"/>
      <c r="CP2" s="27"/>
      <c r="CQ2" s="27"/>
      <c r="CR2" s="27"/>
      <c r="CS2" s="27"/>
      <c r="CT2" s="27"/>
      <c r="CU2" s="26"/>
      <c r="CV2" s="27"/>
      <c r="CW2" s="27"/>
      <c r="CX2" s="26"/>
      <c r="CY2" s="27"/>
      <c r="CZ2" s="27"/>
      <c r="DA2" s="26"/>
      <c r="DB2" s="27"/>
      <c r="DC2" s="27"/>
      <c r="DD2" s="26"/>
      <c r="DE2" s="27"/>
      <c r="DF2" s="27"/>
      <c r="DG2" s="26"/>
      <c r="DH2" s="27"/>
      <c r="DI2" s="27"/>
      <c r="DJ2" s="26"/>
      <c r="DK2" s="27"/>
      <c r="DL2" s="27"/>
      <c r="DM2" s="26"/>
      <c r="DN2" s="27"/>
      <c r="DO2" s="27"/>
      <c r="DP2" s="26"/>
      <c r="DQ2" s="27"/>
      <c r="DR2" s="27"/>
      <c r="DS2" s="26"/>
      <c r="DT2" s="27"/>
      <c r="DU2" s="27"/>
      <c r="DV2" s="26"/>
      <c r="DW2" s="27"/>
      <c r="DX2" s="27"/>
      <c r="DY2" s="26"/>
      <c r="DZ2" s="27"/>
      <c r="EA2" s="27"/>
      <c r="EB2" s="26"/>
      <c r="EC2" s="27"/>
      <c r="ED2" s="27"/>
      <c r="EE2" s="26"/>
      <c r="EF2" s="27"/>
      <c r="EG2" s="27"/>
      <c r="EH2" s="27"/>
      <c r="EI2" s="27"/>
      <c r="EJ2" s="27"/>
    </row>
    <row r="3" spans="1:260" s="28" customFormat="1" ht="16.2" thickBot="1" x14ac:dyDescent="0.35">
      <c r="C3" s="29"/>
      <c r="D3" s="30"/>
      <c r="E3" s="30"/>
      <c r="F3" s="29"/>
      <c r="G3" s="30"/>
      <c r="H3" s="30"/>
      <c r="I3" s="29"/>
      <c r="J3" s="30"/>
      <c r="K3" s="30"/>
      <c r="L3" s="26"/>
      <c r="M3" s="27"/>
      <c r="N3" s="27"/>
      <c r="O3" s="30"/>
      <c r="P3" s="30"/>
      <c r="Q3" s="30"/>
      <c r="R3" s="26"/>
      <c r="S3" s="27"/>
      <c r="T3" s="27"/>
      <c r="U3" s="26"/>
      <c r="V3" s="27"/>
      <c r="W3" s="27"/>
      <c r="X3" s="26"/>
      <c r="Y3" s="27"/>
      <c r="Z3" s="27"/>
      <c r="AA3" s="26"/>
      <c r="AB3" s="27"/>
      <c r="AC3" s="27"/>
      <c r="AD3" s="27"/>
      <c r="AE3" s="27"/>
      <c r="AF3" s="27"/>
      <c r="AG3" s="26"/>
      <c r="AH3" s="27"/>
      <c r="AI3" s="27"/>
      <c r="AJ3" s="26"/>
      <c r="AK3" s="27"/>
      <c r="AL3" s="27"/>
      <c r="AM3" s="26"/>
      <c r="AN3" s="27"/>
      <c r="AO3" s="27"/>
      <c r="AP3" s="26"/>
      <c r="AQ3" s="27"/>
      <c r="AR3" s="27"/>
      <c r="AS3" s="26"/>
      <c r="AT3" s="27"/>
      <c r="AU3" s="27"/>
      <c r="AV3" s="26"/>
      <c r="AW3" s="27"/>
      <c r="AX3" s="27"/>
      <c r="AY3" s="26"/>
      <c r="AZ3" s="27"/>
      <c r="BA3" s="27"/>
      <c r="BB3" s="26"/>
      <c r="BC3" s="27"/>
      <c r="BD3" s="27"/>
      <c r="BE3" s="26"/>
      <c r="BF3" s="27"/>
      <c r="BG3" s="27"/>
      <c r="BH3" s="26"/>
      <c r="BI3" s="27"/>
      <c r="BJ3" s="27"/>
      <c r="BK3" s="26"/>
      <c r="BL3" s="27"/>
      <c r="BM3" s="27"/>
      <c r="BN3" s="26"/>
      <c r="BO3" s="27"/>
      <c r="BP3" s="27"/>
      <c r="BQ3" s="26"/>
      <c r="BR3" s="27"/>
      <c r="BS3" s="27"/>
      <c r="BT3" s="26"/>
      <c r="BU3" s="27"/>
      <c r="BV3" s="27"/>
      <c r="BW3" s="26"/>
      <c r="BX3" s="27"/>
      <c r="BY3" s="27"/>
      <c r="BZ3" s="27"/>
      <c r="CA3" s="27"/>
      <c r="CB3" s="27"/>
      <c r="CC3" s="26"/>
      <c r="CD3" s="27"/>
      <c r="CE3" s="27"/>
      <c r="CF3" s="26"/>
      <c r="CG3" s="27"/>
      <c r="CH3" s="27"/>
      <c r="CI3" s="26"/>
      <c r="CJ3" s="27"/>
      <c r="CK3" s="27"/>
      <c r="CL3" s="26"/>
      <c r="CM3" s="27"/>
      <c r="CN3" s="27"/>
      <c r="CO3" s="26"/>
      <c r="CP3" s="27"/>
      <c r="CQ3" s="27"/>
      <c r="CR3" s="27"/>
      <c r="CS3" s="27"/>
      <c r="CT3" s="27"/>
      <c r="CU3" s="26"/>
      <c r="CV3" s="27"/>
      <c r="CW3" s="27"/>
      <c r="CX3" s="26"/>
      <c r="CY3" s="27"/>
      <c r="CZ3" s="27"/>
      <c r="DA3" s="26"/>
      <c r="DB3" s="27"/>
      <c r="DC3" s="27"/>
      <c r="DD3" s="26"/>
      <c r="DE3" s="27"/>
      <c r="DF3" s="27"/>
      <c r="DG3" s="26"/>
      <c r="DH3" s="27"/>
      <c r="DI3" s="27"/>
      <c r="DJ3" s="26"/>
      <c r="DK3" s="27"/>
      <c r="DL3" s="27"/>
      <c r="DM3" s="26"/>
      <c r="DN3" s="27"/>
      <c r="DO3" s="27"/>
      <c r="DP3" s="26"/>
      <c r="DQ3" s="27"/>
      <c r="DR3" s="27"/>
      <c r="DS3" s="26"/>
      <c r="DT3" s="27"/>
      <c r="DU3" s="27"/>
      <c r="DV3" s="26"/>
      <c r="DW3" s="27"/>
      <c r="DX3" s="27"/>
      <c r="DY3" s="26"/>
      <c r="DZ3" s="27"/>
      <c r="EA3" s="27"/>
      <c r="EB3" s="26"/>
      <c r="EC3" s="27"/>
      <c r="ED3" s="27"/>
      <c r="EE3" s="26"/>
      <c r="EF3" s="27"/>
      <c r="EG3" s="27"/>
      <c r="EH3" s="27"/>
      <c r="EI3" s="27"/>
      <c r="EJ3" s="27"/>
    </row>
    <row r="4" spans="1:260" s="5" customFormat="1" ht="45" customHeight="1" x14ac:dyDescent="0.3">
      <c r="A4" s="122" t="s">
        <v>0</v>
      </c>
      <c r="B4" s="123"/>
      <c r="C4" s="119" t="s">
        <v>49</v>
      </c>
      <c r="D4" s="120"/>
      <c r="E4" s="121"/>
      <c r="F4" s="119" t="s">
        <v>25</v>
      </c>
      <c r="G4" s="120"/>
      <c r="H4" s="121"/>
      <c r="I4" s="119" t="s">
        <v>95</v>
      </c>
      <c r="J4" s="120"/>
      <c r="K4" s="121"/>
      <c r="L4" s="119" t="s">
        <v>69</v>
      </c>
      <c r="M4" s="120"/>
      <c r="N4" s="121"/>
      <c r="O4" s="119" t="s">
        <v>79</v>
      </c>
      <c r="P4" s="120"/>
      <c r="Q4" s="121"/>
      <c r="R4" s="119" t="s">
        <v>50</v>
      </c>
      <c r="S4" s="120"/>
      <c r="T4" s="121"/>
      <c r="U4" s="119" t="s">
        <v>27</v>
      </c>
      <c r="V4" s="120"/>
      <c r="W4" s="121"/>
      <c r="X4" s="119" t="s">
        <v>96</v>
      </c>
      <c r="Y4" s="120"/>
      <c r="Z4" s="121"/>
      <c r="AA4" s="119" t="s">
        <v>51</v>
      </c>
      <c r="AB4" s="120"/>
      <c r="AC4" s="121"/>
      <c r="AD4" s="119" t="s">
        <v>76</v>
      </c>
      <c r="AE4" s="120"/>
      <c r="AF4" s="121"/>
      <c r="AG4" s="119" t="s">
        <v>52</v>
      </c>
      <c r="AH4" s="120"/>
      <c r="AI4" s="121"/>
      <c r="AJ4" s="119" t="s">
        <v>29</v>
      </c>
      <c r="AK4" s="120"/>
      <c r="AL4" s="121"/>
      <c r="AM4" s="124" t="s">
        <v>92</v>
      </c>
      <c r="AN4" s="125"/>
      <c r="AO4" s="126"/>
      <c r="AP4" s="119" t="s">
        <v>80</v>
      </c>
      <c r="AQ4" s="120"/>
      <c r="AR4" s="121"/>
      <c r="AS4" s="119" t="s">
        <v>86</v>
      </c>
      <c r="AT4" s="120"/>
      <c r="AU4" s="121"/>
      <c r="AV4" s="119" t="s">
        <v>31</v>
      </c>
      <c r="AW4" s="120"/>
      <c r="AX4" s="121"/>
      <c r="AY4" s="119" t="s">
        <v>53</v>
      </c>
      <c r="AZ4" s="120"/>
      <c r="BA4" s="121"/>
      <c r="BB4" s="119" t="s">
        <v>70</v>
      </c>
      <c r="BC4" s="120"/>
      <c r="BD4" s="121"/>
      <c r="BE4" s="119" t="s">
        <v>54</v>
      </c>
      <c r="BF4" s="120"/>
      <c r="BG4" s="121"/>
      <c r="BH4" s="119" t="s">
        <v>55</v>
      </c>
      <c r="BI4" s="120"/>
      <c r="BJ4" s="121"/>
      <c r="BK4" s="119" t="s">
        <v>82</v>
      </c>
      <c r="BL4" s="120"/>
      <c r="BM4" s="121"/>
      <c r="BN4" s="119" t="s">
        <v>56</v>
      </c>
      <c r="BO4" s="120"/>
      <c r="BP4" s="121"/>
      <c r="BQ4" s="124" t="s">
        <v>57</v>
      </c>
      <c r="BR4" s="125"/>
      <c r="BS4" s="126"/>
      <c r="BT4" s="124" t="s">
        <v>58</v>
      </c>
      <c r="BU4" s="125"/>
      <c r="BV4" s="126"/>
      <c r="BW4" s="124" t="s">
        <v>71</v>
      </c>
      <c r="BX4" s="125"/>
      <c r="BY4" s="126"/>
      <c r="BZ4" s="119" t="s">
        <v>77</v>
      </c>
      <c r="CA4" s="127"/>
      <c r="CB4" s="128"/>
      <c r="CC4" s="124" t="s">
        <v>39</v>
      </c>
      <c r="CD4" s="125"/>
      <c r="CE4" s="126"/>
      <c r="CF4" s="124" t="s">
        <v>90</v>
      </c>
      <c r="CG4" s="125"/>
      <c r="CH4" s="126"/>
      <c r="CI4" s="124" t="s">
        <v>78</v>
      </c>
      <c r="CJ4" s="125"/>
      <c r="CK4" s="126"/>
      <c r="CL4" s="124" t="s">
        <v>59</v>
      </c>
      <c r="CM4" s="125"/>
      <c r="CN4" s="126"/>
      <c r="CO4" s="124" t="s">
        <v>60</v>
      </c>
      <c r="CP4" s="125"/>
      <c r="CQ4" s="126"/>
      <c r="CR4" s="119" t="s">
        <v>74</v>
      </c>
      <c r="CS4" s="127"/>
      <c r="CT4" s="128"/>
      <c r="CU4" s="124" t="s">
        <v>42</v>
      </c>
      <c r="CV4" s="125"/>
      <c r="CW4" s="126"/>
      <c r="CX4" s="124" t="s">
        <v>43</v>
      </c>
      <c r="CY4" s="125"/>
      <c r="CZ4" s="126"/>
      <c r="DA4" s="124" t="s">
        <v>61</v>
      </c>
      <c r="DB4" s="125"/>
      <c r="DC4" s="126"/>
      <c r="DD4" s="124" t="s">
        <v>62</v>
      </c>
      <c r="DE4" s="125"/>
      <c r="DF4" s="126"/>
      <c r="DG4" s="124" t="s">
        <v>63</v>
      </c>
      <c r="DH4" s="125"/>
      <c r="DI4" s="126"/>
      <c r="DJ4" s="124" t="s">
        <v>46</v>
      </c>
      <c r="DK4" s="125"/>
      <c r="DL4" s="126"/>
      <c r="DM4" s="124" t="s">
        <v>47</v>
      </c>
      <c r="DN4" s="125"/>
      <c r="DO4" s="126"/>
      <c r="DP4" s="124" t="s">
        <v>87</v>
      </c>
      <c r="DQ4" s="125"/>
      <c r="DR4" s="126"/>
      <c r="DS4" s="124" t="s">
        <v>64</v>
      </c>
      <c r="DT4" s="125"/>
      <c r="DU4" s="126"/>
      <c r="DV4" s="124" t="s">
        <v>65</v>
      </c>
      <c r="DW4" s="125"/>
      <c r="DX4" s="126"/>
      <c r="DY4" s="124" t="s">
        <v>66</v>
      </c>
      <c r="DZ4" s="125"/>
      <c r="EA4" s="126"/>
      <c r="EB4" s="124" t="s">
        <v>48</v>
      </c>
      <c r="EC4" s="125"/>
      <c r="ED4" s="126"/>
      <c r="EE4" s="52" t="s">
        <v>20</v>
      </c>
      <c r="EF4" s="53" t="s">
        <v>20</v>
      </c>
      <c r="EG4" s="7"/>
      <c r="EH4" s="8"/>
      <c r="EI4" s="7"/>
      <c r="EJ4" s="7"/>
      <c r="EK4" s="4"/>
      <c r="EM4" s="4"/>
      <c r="EN4" s="4"/>
      <c r="EO4" s="4"/>
      <c r="EQ4" s="4"/>
      <c r="ER4" s="4"/>
      <c r="ES4" s="4"/>
      <c r="EU4" s="4"/>
      <c r="EV4" s="4"/>
      <c r="EW4" s="4"/>
      <c r="EY4" s="4"/>
      <c r="EZ4" s="4"/>
      <c r="FA4" s="4"/>
      <c r="FC4" s="4"/>
      <c r="FD4" s="4"/>
      <c r="FE4" s="4"/>
      <c r="FG4" s="4"/>
      <c r="FH4" s="4"/>
      <c r="FI4" s="4"/>
      <c r="FK4" s="4"/>
      <c r="FL4" s="4"/>
      <c r="FM4" s="4"/>
      <c r="FO4" s="4"/>
      <c r="FP4" s="4"/>
      <c r="FQ4" s="4"/>
      <c r="FS4" s="4"/>
      <c r="FT4" s="4"/>
      <c r="FU4" s="4"/>
      <c r="FW4" s="4"/>
      <c r="FX4" s="4"/>
      <c r="FY4" s="4"/>
    </row>
    <row r="5" spans="1:260" ht="45" customHeight="1" thickBot="1" x14ac:dyDescent="0.35">
      <c r="A5" s="68" t="s">
        <v>1</v>
      </c>
      <c r="B5" s="69" t="s">
        <v>85</v>
      </c>
      <c r="C5" s="42" t="s">
        <v>2</v>
      </c>
      <c r="D5" s="41" t="s">
        <v>3</v>
      </c>
      <c r="E5" s="43" t="s">
        <v>4</v>
      </c>
      <c r="F5" s="42" t="s">
        <v>2</v>
      </c>
      <c r="G5" s="41" t="s">
        <v>3</v>
      </c>
      <c r="H5" s="43" t="s">
        <v>4</v>
      </c>
      <c r="I5" s="42" t="s">
        <v>2</v>
      </c>
      <c r="J5" s="41" t="s">
        <v>3</v>
      </c>
      <c r="K5" s="43" t="s">
        <v>4</v>
      </c>
      <c r="L5" s="42" t="s">
        <v>2</v>
      </c>
      <c r="M5" s="41" t="s">
        <v>3</v>
      </c>
      <c r="N5" s="43" t="s">
        <v>4</v>
      </c>
      <c r="O5" s="42" t="s">
        <v>2</v>
      </c>
      <c r="P5" s="41" t="s">
        <v>3</v>
      </c>
      <c r="Q5" s="43" t="s">
        <v>4</v>
      </c>
      <c r="R5" s="42" t="s">
        <v>2</v>
      </c>
      <c r="S5" s="41" t="s">
        <v>3</v>
      </c>
      <c r="T5" s="43" t="s">
        <v>4</v>
      </c>
      <c r="U5" s="42" t="s">
        <v>2</v>
      </c>
      <c r="V5" s="41" t="s">
        <v>3</v>
      </c>
      <c r="W5" s="43" t="s">
        <v>4</v>
      </c>
      <c r="X5" s="42" t="s">
        <v>2</v>
      </c>
      <c r="Y5" s="41" t="s">
        <v>3</v>
      </c>
      <c r="Z5" s="43" t="s">
        <v>4</v>
      </c>
      <c r="AA5" s="42" t="s">
        <v>2</v>
      </c>
      <c r="AB5" s="41" t="s">
        <v>3</v>
      </c>
      <c r="AC5" s="43" t="s">
        <v>4</v>
      </c>
      <c r="AD5" s="42" t="s">
        <v>2</v>
      </c>
      <c r="AE5" s="41" t="s">
        <v>3</v>
      </c>
      <c r="AF5" s="43" t="s">
        <v>4</v>
      </c>
      <c r="AG5" s="42" t="s">
        <v>2</v>
      </c>
      <c r="AH5" s="41" t="s">
        <v>3</v>
      </c>
      <c r="AI5" s="43" t="s">
        <v>4</v>
      </c>
      <c r="AJ5" s="42" t="s">
        <v>2</v>
      </c>
      <c r="AK5" s="41" t="s">
        <v>3</v>
      </c>
      <c r="AL5" s="43" t="s">
        <v>4</v>
      </c>
      <c r="AM5" s="42" t="s">
        <v>2</v>
      </c>
      <c r="AN5" s="41" t="s">
        <v>3</v>
      </c>
      <c r="AO5" s="43" t="s">
        <v>4</v>
      </c>
      <c r="AP5" s="42" t="s">
        <v>2</v>
      </c>
      <c r="AQ5" s="41" t="s">
        <v>3</v>
      </c>
      <c r="AR5" s="43" t="s">
        <v>4</v>
      </c>
      <c r="AS5" s="42" t="s">
        <v>2</v>
      </c>
      <c r="AT5" s="41" t="s">
        <v>3</v>
      </c>
      <c r="AU5" s="43" t="s">
        <v>4</v>
      </c>
      <c r="AV5" s="42" t="s">
        <v>2</v>
      </c>
      <c r="AW5" s="41" t="s">
        <v>3</v>
      </c>
      <c r="AX5" s="43" t="s">
        <v>4</v>
      </c>
      <c r="AY5" s="42" t="s">
        <v>2</v>
      </c>
      <c r="AZ5" s="41" t="s">
        <v>3</v>
      </c>
      <c r="BA5" s="43" t="s">
        <v>4</v>
      </c>
      <c r="BB5" s="42" t="s">
        <v>2</v>
      </c>
      <c r="BC5" s="41" t="s">
        <v>3</v>
      </c>
      <c r="BD5" s="43" t="s">
        <v>4</v>
      </c>
      <c r="BE5" s="42" t="s">
        <v>2</v>
      </c>
      <c r="BF5" s="41" t="s">
        <v>3</v>
      </c>
      <c r="BG5" s="43" t="s">
        <v>4</v>
      </c>
      <c r="BH5" s="42" t="s">
        <v>2</v>
      </c>
      <c r="BI5" s="41" t="s">
        <v>3</v>
      </c>
      <c r="BJ5" s="43" t="s">
        <v>4</v>
      </c>
      <c r="BK5" s="42" t="s">
        <v>2</v>
      </c>
      <c r="BL5" s="41" t="s">
        <v>3</v>
      </c>
      <c r="BM5" s="43" t="s">
        <v>4</v>
      </c>
      <c r="BN5" s="42" t="s">
        <v>2</v>
      </c>
      <c r="BO5" s="41" t="s">
        <v>3</v>
      </c>
      <c r="BP5" s="43" t="s">
        <v>4</v>
      </c>
      <c r="BQ5" s="42" t="s">
        <v>2</v>
      </c>
      <c r="BR5" s="41" t="s">
        <v>3</v>
      </c>
      <c r="BS5" s="43" t="s">
        <v>4</v>
      </c>
      <c r="BT5" s="42" t="s">
        <v>2</v>
      </c>
      <c r="BU5" s="41" t="s">
        <v>3</v>
      </c>
      <c r="BV5" s="43" t="s">
        <v>4</v>
      </c>
      <c r="BW5" s="42" t="s">
        <v>2</v>
      </c>
      <c r="BX5" s="41" t="s">
        <v>3</v>
      </c>
      <c r="BY5" s="43" t="s">
        <v>4</v>
      </c>
      <c r="BZ5" s="42" t="s">
        <v>2</v>
      </c>
      <c r="CA5" s="41" t="s">
        <v>3</v>
      </c>
      <c r="CB5" s="43" t="s">
        <v>4</v>
      </c>
      <c r="CC5" s="42" t="s">
        <v>2</v>
      </c>
      <c r="CD5" s="41" t="s">
        <v>3</v>
      </c>
      <c r="CE5" s="43" t="s">
        <v>4</v>
      </c>
      <c r="CF5" s="42" t="s">
        <v>2</v>
      </c>
      <c r="CG5" s="41" t="s">
        <v>3</v>
      </c>
      <c r="CH5" s="43" t="s">
        <v>4</v>
      </c>
      <c r="CI5" s="42" t="s">
        <v>2</v>
      </c>
      <c r="CJ5" s="41" t="s">
        <v>3</v>
      </c>
      <c r="CK5" s="43" t="s">
        <v>4</v>
      </c>
      <c r="CL5" s="42" t="s">
        <v>2</v>
      </c>
      <c r="CM5" s="41" t="s">
        <v>3</v>
      </c>
      <c r="CN5" s="43" t="s">
        <v>4</v>
      </c>
      <c r="CO5" s="42" t="s">
        <v>2</v>
      </c>
      <c r="CP5" s="41" t="s">
        <v>3</v>
      </c>
      <c r="CQ5" s="43" t="s">
        <v>4</v>
      </c>
      <c r="CR5" s="42" t="s">
        <v>2</v>
      </c>
      <c r="CS5" s="41" t="s">
        <v>3</v>
      </c>
      <c r="CT5" s="43" t="s">
        <v>4</v>
      </c>
      <c r="CU5" s="42" t="s">
        <v>2</v>
      </c>
      <c r="CV5" s="41" t="s">
        <v>3</v>
      </c>
      <c r="CW5" s="43" t="s">
        <v>4</v>
      </c>
      <c r="CX5" s="42" t="s">
        <v>2</v>
      </c>
      <c r="CY5" s="41" t="s">
        <v>3</v>
      </c>
      <c r="CZ5" s="43" t="s">
        <v>4</v>
      </c>
      <c r="DA5" s="42" t="s">
        <v>2</v>
      </c>
      <c r="DB5" s="41" t="s">
        <v>3</v>
      </c>
      <c r="DC5" s="43" t="s">
        <v>4</v>
      </c>
      <c r="DD5" s="42" t="s">
        <v>2</v>
      </c>
      <c r="DE5" s="41" t="s">
        <v>3</v>
      </c>
      <c r="DF5" s="43" t="s">
        <v>4</v>
      </c>
      <c r="DG5" s="42" t="s">
        <v>2</v>
      </c>
      <c r="DH5" s="41" t="s">
        <v>3</v>
      </c>
      <c r="DI5" s="43" t="s">
        <v>4</v>
      </c>
      <c r="DJ5" s="42" t="s">
        <v>2</v>
      </c>
      <c r="DK5" s="41" t="s">
        <v>3</v>
      </c>
      <c r="DL5" s="43" t="s">
        <v>4</v>
      </c>
      <c r="DM5" s="42" t="s">
        <v>2</v>
      </c>
      <c r="DN5" s="41" t="s">
        <v>3</v>
      </c>
      <c r="DO5" s="43" t="s">
        <v>4</v>
      </c>
      <c r="DP5" s="42" t="s">
        <v>2</v>
      </c>
      <c r="DQ5" s="41" t="s">
        <v>3</v>
      </c>
      <c r="DR5" s="43" t="s">
        <v>4</v>
      </c>
      <c r="DS5" s="42" t="s">
        <v>2</v>
      </c>
      <c r="DT5" s="41" t="s">
        <v>3</v>
      </c>
      <c r="DU5" s="43" t="s">
        <v>4</v>
      </c>
      <c r="DV5" s="42" t="s">
        <v>2</v>
      </c>
      <c r="DW5" s="41" t="s">
        <v>3</v>
      </c>
      <c r="DX5" s="43" t="s">
        <v>4</v>
      </c>
      <c r="DY5" s="42" t="s">
        <v>2</v>
      </c>
      <c r="DZ5" s="41" t="s">
        <v>3</v>
      </c>
      <c r="EA5" s="43" t="s">
        <v>4</v>
      </c>
      <c r="EB5" s="42" t="s">
        <v>2</v>
      </c>
      <c r="EC5" s="41" t="s">
        <v>3</v>
      </c>
      <c r="ED5" s="43" t="s">
        <v>4</v>
      </c>
      <c r="EE5" s="42" t="s">
        <v>21</v>
      </c>
      <c r="EF5" s="43" t="s">
        <v>22</v>
      </c>
      <c r="EG5" s="6"/>
      <c r="EH5" s="9"/>
      <c r="EI5" s="6"/>
      <c r="EJ5" s="6"/>
      <c r="EK5" s="1"/>
      <c r="EL5" s="2"/>
      <c r="EM5" s="1"/>
      <c r="EN5" s="1"/>
      <c r="EO5" s="1"/>
      <c r="EP5" s="2"/>
      <c r="EQ5" s="1"/>
      <c r="ER5" s="1"/>
      <c r="ES5" s="1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</row>
    <row r="6" spans="1:260" x14ac:dyDescent="0.3">
      <c r="A6" s="70">
        <v>2009</v>
      </c>
      <c r="B6" s="71" t="s">
        <v>5</v>
      </c>
      <c r="C6" s="63">
        <v>0</v>
      </c>
      <c r="D6" s="34">
        <v>0</v>
      </c>
      <c r="E6" s="55">
        <v>0</v>
      </c>
      <c r="F6" s="63"/>
      <c r="G6" s="34"/>
      <c r="H6" s="55"/>
      <c r="I6" s="63">
        <v>0</v>
      </c>
      <c r="J6" s="34">
        <v>0</v>
      </c>
      <c r="K6" s="55">
        <f>IF(I6=0,0,J6/I6*1000)</f>
        <v>0</v>
      </c>
      <c r="L6" s="63">
        <v>0</v>
      </c>
      <c r="M6" s="34">
        <v>0</v>
      </c>
      <c r="N6" s="55">
        <v>0</v>
      </c>
      <c r="O6" s="63">
        <v>0</v>
      </c>
      <c r="P6" s="34">
        <v>0</v>
      </c>
      <c r="Q6" s="55">
        <v>0</v>
      </c>
      <c r="R6" s="63">
        <v>0</v>
      </c>
      <c r="S6" s="34">
        <v>0</v>
      </c>
      <c r="T6" s="55">
        <v>0</v>
      </c>
      <c r="U6" s="63">
        <v>0</v>
      </c>
      <c r="V6" s="34">
        <v>0</v>
      </c>
      <c r="W6" s="55">
        <v>0</v>
      </c>
      <c r="X6" s="63">
        <v>0</v>
      </c>
      <c r="Y6" s="34">
        <v>0</v>
      </c>
      <c r="Z6" s="55">
        <f t="shared" ref="Z6:Z17" si="0">IF(X6=0,0,Y6/X6*1000)</f>
        <v>0</v>
      </c>
      <c r="AA6" s="63">
        <v>0</v>
      </c>
      <c r="AB6" s="34">
        <v>0</v>
      </c>
      <c r="AC6" s="55">
        <v>0</v>
      </c>
      <c r="AD6" s="63">
        <v>0</v>
      </c>
      <c r="AE6" s="34">
        <v>0</v>
      </c>
      <c r="AF6" s="55">
        <v>0</v>
      </c>
      <c r="AG6" s="63">
        <v>0</v>
      </c>
      <c r="AH6" s="34">
        <v>0</v>
      </c>
      <c r="AI6" s="55">
        <v>0</v>
      </c>
      <c r="AJ6" s="63">
        <v>0</v>
      </c>
      <c r="AK6" s="34">
        <v>0</v>
      </c>
      <c r="AL6" s="55">
        <v>0</v>
      </c>
      <c r="AM6" s="63">
        <v>0</v>
      </c>
      <c r="AN6" s="34">
        <v>0</v>
      </c>
      <c r="AO6" s="55">
        <v>0</v>
      </c>
      <c r="AP6" s="63">
        <v>0</v>
      </c>
      <c r="AQ6" s="34">
        <v>0</v>
      </c>
      <c r="AR6" s="55">
        <v>0</v>
      </c>
      <c r="AS6" s="63">
        <v>0</v>
      </c>
      <c r="AT6" s="34">
        <v>0</v>
      </c>
      <c r="AU6" s="55">
        <v>0</v>
      </c>
      <c r="AV6" s="63">
        <v>0</v>
      </c>
      <c r="AW6" s="34">
        <v>0</v>
      </c>
      <c r="AX6" s="55">
        <v>0</v>
      </c>
      <c r="AY6" s="63">
        <v>1</v>
      </c>
      <c r="AZ6" s="34">
        <v>13</v>
      </c>
      <c r="BA6" s="55">
        <f t="shared" ref="BA6:BA8" si="1">AZ6/AY6*1000</f>
        <v>13000</v>
      </c>
      <c r="BB6" s="67">
        <v>0</v>
      </c>
      <c r="BC6" s="33">
        <v>0</v>
      </c>
      <c r="BD6" s="55">
        <v>0</v>
      </c>
      <c r="BE6" s="63">
        <v>0</v>
      </c>
      <c r="BF6" s="34">
        <v>0</v>
      </c>
      <c r="BG6" s="55">
        <v>0</v>
      </c>
      <c r="BH6" s="63">
        <v>0</v>
      </c>
      <c r="BI6" s="34">
        <v>2</v>
      </c>
      <c r="BJ6" s="55">
        <v>0</v>
      </c>
      <c r="BK6" s="63">
        <v>0</v>
      </c>
      <c r="BL6" s="34">
        <v>0</v>
      </c>
      <c r="BM6" s="55">
        <v>0</v>
      </c>
      <c r="BN6" s="63">
        <v>0</v>
      </c>
      <c r="BO6" s="34">
        <v>0</v>
      </c>
      <c r="BP6" s="55">
        <v>0</v>
      </c>
      <c r="BQ6" s="63">
        <v>0</v>
      </c>
      <c r="BR6" s="34">
        <v>0</v>
      </c>
      <c r="BS6" s="55">
        <v>0</v>
      </c>
      <c r="BT6" s="63">
        <v>0</v>
      </c>
      <c r="BU6" s="34">
        <v>8</v>
      </c>
      <c r="BV6" s="55">
        <v>0</v>
      </c>
      <c r="BW6" s="63">
        <v>0</v>
      </c>
      <c r="BX6" s="34">
        <v>0</v>
      </c>
      <c r="BY6" s="55">
        <v>0</v>
      </c>
      <c r="BZ6" s="63">
        <v>0</v>
      </c>
      <c r="CA6" s="34">
        <v>0</v>
      </c>
      <c r="CB6" s="55">
        <v>0</v>
      </c>
      <c r="CC6" s="63">
        <v>0</v>
      </c>
      <c r="CD6" s="34">
        <v>0</v>
      </c>
      <c r="CE6" s="55">
        <v>0</v>
      </c>
      <c r="CF6" s="63">
        <v>0</v>
      </c>
      <c r="CG6" s="34">
        <v>0</v>
      </c>
      <c r="CH6" s="55">
        <v>0</v>
      </c>
      <c r="CI6" s="63">
        <v>0</v>
      </c>
      <c r="CJ6" s="34">
        <v>0</v>
      </c>
      <c r="CK6" s="55">
        <v>0</v>
      </c>
      <c r="CL6" s="63">
        <v>0</v>
      </c>
      <c r="CM6" s="34">
        <v>0</v>
      </c>
      <c r="CN6" s="55">
        <v>0</v>
      </c>
      <c r="CO6" s="63">
        <v>0</v>
      </c>
      <c r="CP6" s="34">
        <v>0</v>
      </c>
      <c r="CQ6" s="55">
        <v>0</v>
      </c>
      <c r="CR6" s="63">
        <v>0</v>
      </c>
      <c r="CS6" s="34">
        <v>0</v>
      </c>
      <c r="CT6" s="55">
        <v>0</v>
      </c>
      <c r="CU6" s="63">
        <v>0</v>
      </c>
      <c r="CV6" s="34">
        <v>0</v>
      </c>
      <c r="CW6" s="55">
        <v>0</v>
      </c>
      <c r="CX6" s="63">
        <v>0</v>
      </c>
      <c r="CY6" s="34">
        <v>0</v>
      </c>
      <c r="CZ6" s="55">
        <v>0</v>
      </c>
      <c r="DA6" s="63">
        <v>1</v>
      </c>
      <c r="DB6" s="34">
        <v>10</v>
      </c>
      <c r="DC6" s="55">
        <f t="shared" ref="DC6" si="2">DB6/DA6*1000</f>
        <v>10000</v>
      </c>
      <c r="DD6" s="63">
        <v>0</v>
      </c>
      <c r="DE6" s="34">
        <v>0</v>
      </c>
      <c r="DF6" s="55">
        <v>0</v>
      </c>
      <c r="DG6" s="63">
        <v>1</v>
      </c>
      <c r="DH6" s="34">
        <v>9</v>
      </c>
      <c r="DI6" s="55">
        <f t="shared" ref="DI6" si="3">DH6/DG6*1000</f>
        <v>9000</v>
      </c>
      <c r="DJ6" s="63">
        <v>0</v>
      </c>
      <c r="DK6" s="34">
        <v>0</v>
      </c>
      <c r="DL6" s="55">
        <v>0</v>
      </c>
      <c r="DM6" s="54">
        <v>0</v>
      </c>
      <c r="DN6" s="35">
        <v>0</v>
      </c>
      <c r="DO6" s="55">
        <v>0</v>
      </c>
      <c r="DP6" s="58">
        <v>0</v>
      </c>
      <c r="DQ6" s="13">
        <v>0</v>
      </c>
      <c r="DR6" s="57">
        <v>0</v>
      </c>
      <c r="DS6" s="54">
        <v>0</v>
      </c>
      <c r="DT6" s="35">
        <v>2</v>
      </c>
      <c r="DU6" s="55">
        <v>0</v>
      </c>
      <c r="DV6" s="63">
        <v>0</v>
      </c>
      <c r="DW6" s="34">
        <v>0</v>
      </c>
      <c r="DX6" s="55">
        <v>0</v>
      </c>
      <c r="DY6" s="54">
        <v>0</v>
      </c>
      <c r="DZ6" s="35">
        <v>6</v>
      </c>
      <c r="EA6" s="55">
        <v>0</v>
      </c>
      <c r="EB6" s="54">
        <v>1</v>
      </c>
      <c r="EC6" s="35">
        <v>20</v>
      </c>
      <c r="ED6" s="55">
        <f t="shared" ref="ED6:ED8" si="4">EC6/EB6*1000</f>
        <v>20000</v>
      </c>
      <c r="EE6" s="36">
        <f t="shared" ref="EE6:EE37" si="5">C6+R6+AA6+AG6+AJ6+AV6+AY6+BE6+BH6+BN6+BQ6+BT6+CC6+CL6+CO6+CX6+DA6+DD6+DG6+DJ6+DS6+DV6+DY6+EB6</f>
        <v>4</v>
      </c>
      <c r="EF6" s="37">
        <f t="shared" ref="EF6:EF37" si="6">D6+S6+AB6+AH6+AK6+AW6+AZ6+BF6+BI6+BO6+BR6+BU6+CD6+CM6+CP6+CY6+DB6+DE6+DH6+DK6+DT6+DW6+DZ6+EC6</f>
        <v>70</v>
      </c>
      <c r="EG6" s="6"/>
      <c r="EH6" s="9"/>
      <c r="EI6" s="6"/>
      <c r="EJ6" s="6"/>
      <c r="EK6" s="1"/>
      <c r="EL6" s="2"/>
      <c r="EM6" s="1"/>
      <c r="EN6" s="1"/>
      <c r="EO6" s="1"/>
      <c r="EP6" s="2"/>
      <c r="EQ6" s="1"/>
      <c r="ER6" s="1"/>
      <c r="ES6" s="1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</row>
    <row r="7" spans="1:260" x14ac:dyDescent="0.3">
      <c r="A7" s="72">
        <v>2009</v>
      </c>
      <c r="B7" s="73" t="s">
        <v>6</v>
      </c>
      <c r="C7" s="58">
        <v>0</v>
      </c>
      <c r="D7" s="13">
        <v>0</v>
      </c>
      <c r="E7" s="57">
        <v>0</v>
      </c>
      <c r="F7" s="58"/>
      <c r="G7" s="13"/>
      <c r="H7" s="57"/>
      <c r="I7" s="58">
        <v>0</v>
      </c>
      <c r="J7" s="13">
        <v>0</v>
      </c>
      <c r="K7" s="57">
        <f t="shared" ref="K7:K8" si="7">IF(I7=0,0,J7/I7*1000)</f>
        <v>0</v>
      </c>
      <c r="L7" s="58">
        <v>0</v>
      </c>
      <c r="M7" s="13">
        <v>0</v>
      </c>
      <c r="N7" s="57">
        <v>0</v>
      </c>
      <c r="O7" s="58">
        <v>0</v>
      </c>
      <c r="P7" s="13">
        <v>0</v>
      </c>
      <c r="Q7" s="57">
        <v>0</v>
      </c>
      <c r="R7" s="58">
        <v>0</v>
      </c>
      <c r="S7" s="13">
        <v>0</v>
      </c>
      <c r="T7" s="57">
        <v>0</v>
      </c>
      <c r="U7" s="58">
        <v>0</v>
      </c>
      <c r="V7" s="13">
        <v>0</v>
      </c>
      <c r="W7" s="57">
        <v>0</v>
      </c>
      <c r="X7" s="58">
        <v>0</v>
      </c>
      <c r="Y7" s="13">
        <v>0</v>
      </c>
      <c r="Z7" s="57">
        <f t="shared" si="0"/>
        <v>0</v>
      </c>
      <c r="AA7" s="58">
        <v>0</v>
      </c>
      <c r="AB7" s="13">
        <v>0</v>
      </c>
      <c r="AC7" s="57">
        <v>0</v>
      </c>
      <c r="AD7" s="58">
        <v>0</v>
      </c>
      <c r="AE7" s="13">
        <v>0</v>
      </c>
      <c r="AF7" s="57">
        <v>0</v>
      </c>
      <c r="AG7" s="58">
        <v>0</v>
      </c>
      <c r="AH7" s="13">
        <v>0</v>
      </c>
      <c r="AI7" s="57">
        <v>0</v>
      </c>
      <c r="AJ7" s="58">
        <v>0</v>
      </c>
      <c r="AK7" s="13">
        <v>0</v>
      </c>
      <c r="AL7" s="57">
        <v>0</v>
      </c>
      <c r="AM7" s="58">
        <v>0</v>
      </c>
      <c r="AN7" s="13">
        <v>0</v>
      </c>
      <c r="AO7" s="57">
        <v>0</v>
      </c>
      <c r="AP7" s="58">
        <v>0</v>
      </c>
      <c r="AQ7" s="13">
        <v>0</v>
      </c>
      <c r="AR7" s="57">
        <v>0</v>
      </c>
      <c r="AS7" s="58">
        <v>0</v>
      </c>
      <c r="AT7" s="13">
        <v>0</v>
      </c>
      <c r="AU7" s="57">
        <v>0</v>
      </c>
      <c r="AV7" s="58">
        <v>0</v>
      </c>
      <c r="AW7" s="13">
        <v>0</v>
      </c>
      <c r="AX7" s="57">
        <v>0</v>
      </c>
      <c r="AY7" s="58">
        <v>0</v>
      </c>
      <c r="AZ7" s="13">
        <v>0</v>
      </c>
      <c r="BA7" s="57">
        <v>0</v>
      </c>
      <c r="BB7" s="58">
        <v>0</v>
      </c>
      <c r="BC7" s="13">
        <v>0</v>
      </c>
      <c r="BD7" s="57">
        <v>0</v>
      </c>
      <c r="BE7" s="58">
        <v>0</v>
      </c>
      <c r="BF7" s="13">
        <v>0</v>
      </c>
      <c r="BG7" s="57">
        <v>0</v>
      </c>
      <c r="BH7" s="58">
        <v>0</v>
      </c>
      <c r="BI7" s="13">
        <v>2</v>
      </c>
      <c r="BJ7" s="57">
        <v>0</v>
      </c>
      <c r="BK7" s="58">
        <v>0</v>
      </c>
      <c r="BL7" s="13">
        <v>0</v>
      </c>
      <c r="BM7" s="57">
        <v>0</v>
      </c>
      <c r="BN7" s="58">
        <v>0</v>
      </c>
      <c r="BO7" s="13">
        <v>0</v>
      </c>
      <c r="BP7" s="57">
        <v>0</v>
      </c>
      <c r="BQ7" s="58">
        <v>0</v>
      </c>
      <c r="BR7" s="13">
        <v>0</v>
      </c>
      <c r="BS7" s="57">
        <v>0</v>
      </c>
      <c r="BT7" s="58">
        <v>0</v>
      </c>
      <c r="BU7" s="13">
        <v>1</v>
      </c>
      <c r="BV7" s="57">
        <v>0</v>
      </c>
      <c r="BW7" s="58">
        <v>0</v>
      </c>
      <c r="BX7" s="13">
        <v>0</v>
      </c>
      <c r="BY7" s="57">
        <v>0</v>
      </c>
      <c r="BZ7" s="58">
        <v>0</v>
      </c>
      <c r="CA7" s="13">
        <v>0</v>
      </c>
      <c r="CB7" s="57">
        <v>0</v>
      </c>
      <c r="CC7" s="58">
        <v>0</v>
      </c>
      <c r="CD7" s="13">
        <v>0</v>
      </c>
      <c r="CE7" s="57">
        <v>0</v>
      </c>
      <c r="CF7" s="58">
        <v>0</v>
      </c>
      <c r="CG7" s="13">
        <v>0</v>
      </c>
      <c r="CH7" s="57">
        <v>0</v>
      </c>
      <c r="CI7" s="58">
        <v>0</v>
      </c>
      <c r="CJ7" s="13">
        <v>0</v>
      </c>
      <c r="CK7" s="57">
        <v>0</v>
      </c>
      <c r="CL7" s="58">
        <v>0</v>
      </c>
      <c r="CM7" s="13">
        <v>0</v>
      </c>
      <c r="CN7" s="57">
        <v>0</v>
      </c>
      <c r="CO7" s="58">
        <v>0</v>
      </c>
      <c r="CP7" s="13">
        <v>0</v>
      </c>
      <c r="CQ7" s="57">
        <v>0</v>
      </c>
      <c r="CR7" s="58">
        <v>0</v>
      </c>
      <c r="CS7" s="13">
        <v>0</v>
      </c>
      <c r="CT7" s="57">
        <v>0</v>
      </c>
      <c r="CU7" s="58">
        <v>0</v>
      </c>
      <c r="CV7" s="13">
        <v>0</v>
      </c>
      <c r="CW7" s="57">
        <v>0</v>
      </c>
      <c r="CX7" s="58">
        <v>0</v>
      </c>
      <c r="CY7" s="13">
        <v>0</v>
      </c>
      <c r="CZ7" s="57">
        <v>0</v>
      </c>
      <c r="DA7" s="58">
        <v>0</v>
      </c>
      <c r="DB7" s="13">
        <v>0</v>
      </c>
      <c r="DC7" s="57">
        <v>0</v>
      </c>
      <c r="DD7" s="58">
        <v>0</v>
      </c>
      <c r="DE7" s="13">
        <v>0</v>
      </c>
      <c r="DF7" s="57">
        <v>0</v>
      </c>
      <c r="DG7" s="58">
        <v>0</v>
      </c>
      <c r="DH7" s="13">
        <v>0</v>
      </c>
      <c r="DI7" s="57">
        <v>0</v>
      </c>
      <c r="DJ7" s="58">
        <v>0</v>
      </c>
      <c r="DK7" s="13">
        <v>0</v>
      </c>
      <c r="DL7" s="57">
        <v>0</v>
      </c>
      <c r="DM7" s="56">
        <v>0</v>
      </c>
      <c r="DN7" s="15">
        <v>0</v>
      </c>
      <c r="DO7" s="57">
        <v>0</v>
      </c>
      <c r="DP7" s="58">
        <v>0</v>
      </c>
      <c r="DQ7" s="13">
        <v>0</v>
      </c>
      <c r="DR7" s="57">
        <v>0</v>
      </c>
      <c r="DS7" s="56">
        <v>0</v>
      </c>
      <c r="DT7" s="15">
        <v>3</v>
      </c>
      <c r="DU7" s="57">
        <v>0</v>
      </c>
      <c r="DV7" s="58">
        <v>0</v>
      </c>
      <c r="DW7" s="13">
        <v>0</v>
      </c>
      <c r="DX7" s="57">
        <v>0</v>
      </c>
      <c r="DY7" s="56">
        <v>0</v>
      </c>
      <c r="DZ7" s="15">
        <v>2</v>
      </c>
      <c r="EA7" s="57">
        <v>0</v>
      </c>
      <c r="EB7" s="56">
        <v>3</v>
      </c>
      <c r="EC7" s="15">
        <v>58</v>
      </c>
      <c r="ED7" s="57">
        <f t="shared" si="4"/>
        <v>19333.333333333332</v>
      </c>
      <c r="EE7" s="11">
        <f t="shared" si="5"/>
        <v>3</v>
      </c>
      <c r="EF7" s="17">
        <f t="shared" si="6"/>
        <v>66</v>
      </c>
      <c r="EG7" s="6"/>
      <c r="EH7" s="9"/>
      <c r="EI7" s="6"/>
      <c r="EJ7" s="6"/>
      <c r="EK7" s="1"/>
      <c r="EL7" s="2"/>
      <c r="EM7" s="1"/>
      <c r="EN7" s="1"/>
      <c r="EO7" s="1"/>
      <c r="EP7" s="2"/>
      <c r="EQ7" s="1"/>
      <c r="ER7" s="1"/>
      <c r="ES7" s="1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</row>
    <row r="8" spans="1:260" x14ac:dyDescent="0.3">
      <c r="A8" s="72">
        <v>2009</v>
      </c>
      <c r="B8" s="73" t="s">
        <v>7</v>
      </c>
      <c r="C8" s="58">
        <v>0</v>
      </c>
      <c r="D8" s="13">
        <v>0</v>
      </c>
      <c r="E8" s="57">
        <v>0</v>
      </c>
      <c r="F8" s="58"/>
      <c r="G8" s="13"/>
      <c r="H8" s="57"/>
      <c r="I8" s="58">
        <v>0</v>
      </c>
      <c r="J8" s="13">
        <v>0</v>
      </c>
      <c r="K8" s="57">
        <f t="shared" si="7"/>
        <v>0</v>
      </c>
      <c r="L8" s="58">
        <v>0</v>
      </c>
      <c r="M8" s="13">
        <v>0</v>
      </c>
      <c r="N8" s="57">
        <v>0</v>
      </c>
      <c r="O8" s="58">
        <v>0</v>
      </c>
      <c r="P8" s="13">
        <v>0</v>
      </c>
      <c r="Q8" s="57">
        <v>0</v>
      </c>
      <c r="R8" s="58">
        <v>0</v>
      </c>
      <c r="S8" s="13">
        <v>0</v>
      </c>
      <c r="T8" s="57">
        <v>0</v>
      </c>
      <c r="U8" s="58">
        <v>0</v>
      </c>
      <c r="V8" s="13">
        <v>0</v>
      </c>
      <c r="W8" s="57">
        <v>0</v>
      </c>
      <c r="X8" s="58">
        <v>0</v>
      </c>
      <c r="Y8" s="13">
        <v>0</v>
      </c>
      <c r="Z8" s="57">
        <f t="shared" si="0"/>
        <v>0</v>
      </c>
      <c r="AA8" s="58">
        <v>0</v>
      </c>
      <c r="AB8" s="13">
        <v>0</v>
      </c>
      <c r="AC8" s="57">
        <v>0</v>
      </c>
      <c r="AD8" s="58">
        <v>0</v>
      </c>
      <c r="AE8" s="13">
        <v>0</v>
      </c>
      <c r="AF8" s="57">
        <v>0</v>
      </c>
      <c r="AG8" s="58">
        <v>0</v>
      </c>
      <c r="AH8" s="13">
        <v>0</v>
      </c>
      <c r="AI8" s="57">
        <v>0</v>
      </c>
      <c r="AJ8" s="58">
        <v>0</v>
      </c>
      <c r="AK8" s="13">
        <v>0</v>
      </c>
      <c r="AL8" s="57">
        <v>0</v>
      </c>
      <c r="AM8" s="58">
        <v>0</v>
      </c>
      <c r="AN8" s="13">
        <v>0</v>
      </c>
      <c r="AO8" s="57">
        <v>0</v>
      </c>
      <c r="AP8" s="58">
        <v>0</v>
      </c>
      <c r="AQ8" s="13">
        <v>0</v>
      </c>
      <c r="AR8" s="57">
        <v>0</v>
      </c>
      <c r="AS8" s="58">
        <v>0</v>
      </c>
      <c r="AT8" s="13">
        <v>0</v>
      </c>
      <c r="AU8" s="57">
        <v>0</v>
      </c>
      <c r="AV8" s="58">
        <v>0</v>
      </c>
      <c r="AW8" s="13">
        <v>0</v>
      </c>
      <c r="AX8" s="57">
        <v>0</v>
      </c>
      <c r="AY8" s="58">
        <v>1</v>
      </c>
      <c r="AZ8" s="13">
        <v>10</v>
      </c>
      <c r="BA8" s="57">
        <f t="shared" si="1"/>
        <v>10000</v>
      </c>
      <c r="BB8" s="58">
        <v>0</v>
      </c>
      <c r="BC8" s="13">
        <v>0</v>
      </c>
      <c r="BD8" s="57">
        <v>0</v>
      </c>
      <c r="BE8" s="58">
        <v>0</v>
      </c>
      <c r="BF8" s="13">
        <v>0</v>
      </c>
      <c r="BG8" s="57">
        <v>0</v>
      </c>
      <c r="BH8" s="58">
        <v>0</v>
      </c>
      <c r="BI8" s="13">
        <v>0</v>
      </c>
      <c r="BJ8" s="57">
        <v>0</v>
      </c>
      <c r="BK8" s="58">
        <v>0</v>
      </c>
      <c r="BL8" s="13">
        <v>0</v>
      </c>
      <c r="BM8" s="57">
        <v>0</v>
      </c>
      <c r="BN8" s="58">
        <v>0</v>
      </c>
      <c r="BO8" s="13">
        <v>0</v>
      </c>
      <c r="BP8" s="57">
        <v>0</v>
      </c>
      <c r="BQ8" s="58">
        <v>0</v>
      </c>
      <c r="BR8" s="13">
        <v>0</v>
      </c>
      <c r="BS8" s="57">
        <v>0</v>
      </c>
      <c r="BT8" s="58">
        <v>0</v>
      </c>
      <c r="BU8" s="13">
        <v>3</v>
      </c>
      <c r="BV8" s="57">
        <v>0</v>
      </c>
      <c r="BW8" s="58">
        <v>0</v>
      </c>
      <c r="BX8" s="13">
        <v>0</v>
      </c>
      <c r="BY8" s="57">
        <v>0</v>
      </c>
      <c r="BZ8" s="58">
        <v>0</v>
      </c>
      <c r="CA8" s="13">
        <v>0</v>
      </c>
      <c r="CB8" s="57">
        <v>0</v>
      </c>
      <c r="CC8" s="58">
        <v>0</v>
      </c>
      <c r="CD8" s="13">
        <v>0</v>
      </c>
      <c r="CE8" s="57">
        <v>0</v>
      </c>
      <c r="CF8" s="58">
        <v>0</v>
      </c>
      <c r="CG8" s="13">
        <v>0</v>
      </c>
      <c r="CH8" s="57">
        <v>0</v>
      </c>
      <c r="CI8" s="58">
        <v>0</v>
      </c>
      <c r="CJ8" s="13">
        <v>0</v>
      </c>
      <c r="CK8" s="57">
        <v>0</v>
      </c>
      <c r="CL8" s="58">
        <v>0</v>
      </c>
      <c r="CM8" s="13">
        <v>0</v>
      </c>
      <c r="CN8" s="57">
        <v>0</v>
      </c>
      <c r="CO8" s="58">
        <v>0</v>
      </c>
      <c r="CP8" s="13">
        <v>0</v>
      </c>
      <c r="CQ8" s="57">
        <v>0</v>
      </c>
      <c r="CR8" s="58">
        <v>0</v>
      </c>
      <c r="CS8" s="13">
        <v>0</v>
      </c>
      <c r="CT8" s="57">
        <v>0</v>
      </c>
      <c r="CU8" s="58">
        <v>0</v>
      </c>
      <c r="CV8" s="13">
        <v>0</v>
      </c>
      <c r="CW8" s="57">
        <v>0</v>
      </c>
      <c r="CX8" s="58">
        <v>0</v>
      </c>
      <c r="CY8" s="13">
        <v>0</v>
      </c>
      <c r="CZ8" s="57">
        <v>0</v>
      </c>
      <c r="DA8" s="58">
        <v>0</v>
      </c>
      <c r="DB8" s="13">
        <v>0</v>
      </c>
      <c r="DC8" s="57">
        <v>0</v>
      </c>
      <c r="DD8" s="58">
        <v>0</v>
      </c>
      <c r="DE8" s="13">
        <v>0</v>
      </c>
      <c r="DF8" s="57">
        <v>0</v>
      </c>
      <c r="DG8" s="58">
        <v>0</v>
      </c>
      <c r="DH8" s="13">
        <v>0</v>
      </c>
      <c r="DI8" s="57">
        <v>0</v>
      </c>
      <c r="DJ8" s="58">
        <v>0</v>
      </c>
      <c r="DK8" s="13">
        <v>0</v>
      </c>
      <c r="DL8" s="57">
        <v>0</v>
      </c>
      <c r="DM8" s="56">
        <v>0</v>
      </c>
      <c r="DN8" s="15">
        <v>0</v>
      </c>
      <c r="DO8" s="57">
        <v>0</v>
      </c>
      <c r="DP8" s="58">
        <v>0</v>
      </c>
      <c r="DQ8" s="13">
        <v>0</v>
      </c>
      <c r="DR8" s="57">
        <v>0</v>
      </c>
      <c r="DS8" s="56">
        <v>0</v>
      </c>
      <c r="DT8" s="15">
        <v>2</v>
      </c>
      <c r="DU8" s="57">
        <v>0</v>
      </c>
      <c r="DV8" s="58">
        <v>0</v>
      </c>
      <c r="DW8" s="13">
        <v>0</v>
      </c>
      <c r="DX8" s="57">
        <v>0</v>
      </c>
      <c r="DY8" s="56">
        <v>0</v>
      </c>
      <c r="DZ8" s="15">
        <v>9</v>
      </c>
      <c r="EA8" s="57">
        <v>0</v>
      </c>
      <c r="EB8" s="56">
        <v>2</v>
      </c>
      <c r="EC8" s="15">
        <v>36</v>
      </c>
      <c r="ED8" s="57">
        <f t="shared" si="4"/>
        <v>18000</v>
      </c>
      <c r="EE8" s="11">
        <f t="shared" si="5"/>
        <v>3</v>
      </c>
      <c r="EF8" s="17">
        <f t="shared" si="6"/>
        <v>60</v>
      </c>
      <c r="EG8" s="6"/>
      <c r="EH8" s="9"/>
      <c r="EI8" s="6"/>
      <c r="EJ8" s="6"/>
      <c r="EK8" s="1"/>
      <c r="EL8" s="2"/>
      <c r="EM8" s="1"/>
      <c r="EN8" s="1"/>
      <c r="EO8" s="1"/>
      <c r="EP8" s="2"/>
      <c r="EQ8" s="1"/>
      <c r="ER8" s="1"/>
      <c r="ES8" s="1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</row>
    <row r="9" spans="1:260" x14ac:dyDescent="0.3">
      <c r="A9" s="72">
        <v>2009</v>
      </c>
      <c r="B9" s="73" t="s">
        <v>8</v>
      </c>
      <c r="C9" s="58">
        <v>0</v>
      </c>
      <c r="D9" s="13">
        <v>0</v>
      </c>
      <c r="E9" s="57">
        <v>0</v>
      </c>
      <c r="F9" s="58"/>
      <c r="G9" s="13"/>
      <c r="H9" s="57"/>
      <c r="I9" s="58">
        <v>0</v>
      </c>
      <c r="J9" s="13">
        <v>0</v>
      </c>
      <c r="K9" s="57">
        <f>IF(I9=0,0,J9/I9*1000)</f>
        <v>0</v>
      </c>
      <c r="L9" s="58">
        <v>0</v>
      </c>
      <c r="M9" s="13">
        <v>0</v>
      </c>
      <c r="N9" s="57">
        <v>0</v>
      </c>
      <c r="O9" s="58">
        <v>0</v>
      </c>
      <c r="P9" s="13">
        <v>0</v>
      </c>
      <c r="Q9" s="57">
        <v>0</v>
      </c>
      <c r="R9" s="58">
        <v>0</v>
      </c>
      <c r="S9" s="13">
        <v>0</v>
      </c>
      <c r="T9" s="57">
        <v>0</v>
      </c>
      <c r="U9" s="58">
        <v>0</v>
      </c>
      <c r="V9" s="13">
        <v>0</v>
      </c>
      <c r="W9" s="57">
        <v>0</v>
      </c>
      <c r="X9" s="58">
        <v>0</v>
      </c>
      <c r="Y9" s="13">
        <v>0</v>
      </c>
      <c r="Z9" s="57">
        <f t="shared" si="0"/>
        <v>0</v>
      </c>
      <c r="AA9" s="58">
        <v>0</v>
      </c>
      <c r="AB9" s="13">
        <v>0</v>
      </c>
      <c r="AC9" s="57">
        <v>0</v>
      </c>
      <c r="AD9" s="58">
        <v>0</v>
      </c>
      <c r="AE9" s="13">
        <v>0</v>
      </c>
      <c r="AF9" s="57">
        <v>0</v>
      </c>
      <c r="AG9" s="58">
        <v>0</v>
      </c>
      <c r="AH9" s="13">
        <v>0</v>
      </c>
      <c r="AI9" s="57">
        <v>0</v>
      </c>
      <c r="AJ9" s="58">
        <v>0</v>
      </c>
      <c r="AK9" s="13">
        <v>0</v>
      </c>
      <c r="AL9" s="57">
        <v>0</v>
      </c>
      <c r="AM9" s="58">
        <v>0</v>
      </c>
      <c r="AN9" s="13">
        <v>0</v>
      </c>
      <c r="AO9" s="57">
        <v>0</v>
      </c>
      <c r="AP9" s="58">
        <v>0</v>
      </c>
      <c r="AQ9" s="13">
        <v>0</v>
      </c>
      <c r="AR9" s="57">
        <v>0</v>
      </c>
      <c r="AS9" s="58">
        <v>0</v>
      </c>
      <c r="AT9" s="13">
        <v>0</v>
      </c>
      <c r="AU9" s="57">
        <v>0</v>
      </c>
      <c r="AV9" s="58">
        <v>0</v>
      </c>
      <c r="AW9" s="13">
        <v>0</v>
      </c>
      <c r="AX9" s="57">
        <v>0</v>
      </c>
      <c r="AY9" s="58">
        <v>0</v>
      </c>
      <c r="AZ9" s="13">
        <v>0</v>
      </c>
      <c r="BA9" s="57">
        <v>0</v>
      </c>
      <c r="BB9" s="58">
        <v>0</v>
      </c>
      <c r="BC9" s="13">
        <v>0</v>
      </c>
      <c r="BD9" s="57">
        <v>0</v>
      </c>
      <c r="BE9" s="58">
        <v>0</v>
      </c>
      <c r="BF9" s="13">
        <v>0</v>
      </c>
      <c r="BG9" s="57">
        <v>0</v>
      </c>
      <c r="BH9" s="58">
        <v>0</v>
      </c>
      <c r="BI9" s="13">
        <v>0</v>
      </c>
      <c r="BJ9" s="57">
        <v>0</v>
      </c>
      <c r="BK9" s="58">
        <v>0</v>
      </c>
      <c r="BL9" s="13">
        <v>0</v>
      </c>
      <c r="BM9" s="57">
        <v>0</v>
      </c>
      <c r="BN9" s="58">
        <v>0</v>
      </c>
      <c r="BO9" s="13">
        <v>0</v>
      </c>
      <c r="BP9" s="57">
        <v>0</v>
      </c>
      <c r="BQ9" s="58">
        <v>0</v>
      </c>
      <c r="BR9" s="13">
        <v>0</v>
      </c>
      <c r="BS9" s="57">
        <v>0</v>
      </c>
      <c r="BT9" s="58">
        <v>0</v>
      </c>
      <c r="BU9" s="13">
        <v>5</v>
      </c>
      <c r="BV9" s="57">
        <v>0</v>
      </c>
      <c r="BW9" s="58">
        <v>0</v>
      </c>
      <c r="BX9" s="13">
        <v>0</v>
      </c>
      <c r="BY9" s="57">
        <v>0</v>
      </c>
      <c r="BZ9" s="58">
        <v>0</v>
      </c>
      <c r="CA9" s="13">
        <v>0</v>
      </c>
      <c r="CB9" s="57">
        <v>0</v>
      </c>
      <c r="CC9" s="58">
        <v>0</v>
      </c>
      <c r="CD9" s="13">
        <v>0</v>
      </c>
      <c r="CE9" s="57">
        <v>0</v>
      </c>
      <c r="CF9" s="58">
        <v>0</v>
      </c>
      <c r="CG9" s="13">
        <v>0</v>
      </c>
      <c r="CH9" s="57">
        <v>0</v>
      </c>
      <c r="CI9" s="58">
        <v>0</v>
      </c>
      <c r="CJ9" s="13">
        <v>0</v>
      </c>
      <c r="CK9" s="57">
        <v>0</v>
      </c>
      <c r="CL9" s="58">
        <v>0</v>
      </c>
      <c r="CM9" s="13">
        <v>0</v>
      </c>
      <c r="CN9" s="57">
        <v>0</v>
      </c>
      <c r="CO9" s="58">
        <v>0</v>
      </c>
      <c r="CP9" s="13">
        <v>0</v>
      </c>
      <c r="CQ9" s="57">
        <v>0</v>
      </c>
      <c r="CR9" s="58">
        <v>0</v>
      </c>
      <c r="CS9" s="13">
        <v>0</v>
      </c>
      <c r="CT9" s="57">
        <v>0</v>
      </c>
      <c r="CU9" s="58">
        <v>0</v>
      </c>
      <c r="CV9" s="13">
        <v>0</v>
      </c>
      <c r="CW9" s="57">
        <v>0</v>
      </c>
      <c r="CX9" s="58">
        <v>0</v>
      </c>
      <c r="CY9" s="13">
        <v>0</v>
      </c>
      <c r="CZ9" s="57">
        <v>0</v>
      </c>
      <c r="DA9" s="58">
        <v>0</v>
      </c>
      <c r="DB9" s="13">
        <v>0</v>
      </c>
      <c r="DC9" s="57">
        <v>0</v>
      </c>
      <c r="DD9" s="58">
        <v>0</v>
      </c>
      <c r="DE9" s="13">
        <v>0</v>
      </c>
      <c r="DF9" s="57">
        <v>0</v>
      </c>
      <c r="DG9" s="58">
        <v>0</v>
      </c>
      <c r="DH9" s="13">
        <v>0</v>
      </c>
      <c r="DI9" s="57">
        <v>0</v>
      </c>
      <c r="DJ9" s="58">
        <v>0</v>
      </c>
      <c r="DK9" s="13">
        <v>0</v>
      </c>
      <c r="DL9" s="57">
        <v>0</v>
      </c>
      <c r="DM9" s="56">
        <v>0</v>
      </c>
      <c r="DN9" s="15">
        <v>0</v>
      </c>
      <c r="DO9" s="57">
        <v>0</v>
      </c>
      <c r="DP9" s="58">
        <v>0</v>
      </c>
      <c r="DQ9" s="13">
        <v>0</v>
      </c>
      <c r="DR9" s="57">
        <v>0</v>
      </c>
      <c r="DS9" s="56">
        <v>0</v>
      </c>
      <c r="DT9" s="15">
        <v>3</v>
      </c>
      <c r="DU9" s="57">
        <v>0</v>
      </c>
      <c r="DV9" s="58">
        <v>0</v>
      </c>
      <c r="DW9" s="13">
        <v>0</v>
      </c>
      <c r="DX9" s="57">
        <v>0</v>
      </c>
      <c r="DY9" s="56">
        <v>0</v>
      </c>
      <c r="DZ9" s="15">
        <v>2</v>
      </c>
      <c r="EA9" s="57">
        <v>0</v>
      </c>
      <c r="EB9" s="56">
        <v>0</v>
      </c>
      <c r="EC9" s="15">
        <v>2</v>
      </c>
      <c r="ED9" s="57">
        <v>0</v>
      </c>
      <c r="EE9" s="11">
        <f t="shared" si="5"/>
        <v>0</v>
      </c>
      <c r="EF9" s="17">
        <f t="shared" si="6"/>
        <v>12</v>
      </c>
      <c r="EG9" s="6"/>
      <c r="EH9" s="9"/>
      <c r="EI9" s="6"/>
      <c r="EJ9" s="6"/>
      <c r="EK9" s="1"/>
      <c r="EL9" s="2"/>
      <c r="EM9" s="1"/>
      <c r="EN9" s="1"/>
      <c r="EO9" s="1"/>
      <c r="EP9" s="2"/>
      <c r="EQ9" s="1"/>
      <c r="ER9" s="1"/>
      <c r="ES9" s="1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</row>
    <row r="10" spans="1:260" x14ac:dyDescent="0.3">
      <c r="A10" s="72">
        <v>2009</v>
      </c>
      <c r="B10" s="73" t="s">
        <v>9</v>
      </c>
      <c r="C10" s="58">
        <v>0</v>
      </c>
      <c r="D10" s="13">
        <v>0</v>
      </c>
      <c r="E10" s="57">
        <v>0</v>
      </c>
      <c r="F10" s="58"/>
      <c r="G10" s="13"/>
      <c r="H10" s="57"/>
      <c r="I10" s="58">
        <v>0</v>
      </c>
      <c r="J10" s="13">
        <v>0</v>
      </c>
      <c r="K10" s="57">
        <f t="shared" ref="K10:K17" si="8">IF(I10=0,0,J10/I10*1000)</f>
        <v>0</v>
      </c>
      <c r="L10" s="58">
        <v>0</v>
      </c>
      <c r="M10" s="13">
        <v>0</v>
      </c>
      <c r="N10" s="57">
        <v>0</v>
      </c>
      <c r="O10" s="58">
        <v>0</v>
      </c>
      <c r="P10" s="13">
        <v>0</v>
      </c>
      <c r="Q10" s="57">
        <v>0</v>
      </c>
      <c r="R10" s="58">
        <v>0</v>
      </c>
      <c r="S10" s="13">
        <v>0</v>
      </c>
      <c r="T10" s="57">
        <v>0</v>
      </c>
      <c r="U10" s="58">
        <v>0</v>
      </c>
      <c r="V10" s="13">
        <v>0</v>
      </c>
      <c r="W10" s="57">
        <v>0</v>
      </c>
      <c r="X10" s="58">
        <v>0</v>
      </c>
      <c r="Y10" s="13">
        <v>0</v>
      </c>
      <c r="Z10" s="57">
        <f t="shared" si="0"/>
        <v>0</v>
      </c>
      <c r="AA10" s="58">
        <v>1</v>
      </c>
      <c r="AB10" s="13">
        <v>197</v>
      </c>
      <c r="AC10" s="57">
        <f t="shared" ref="AC10" si="9">AB10/AA10*1000</f>
        <v>197000</v>
      </c>
      <c r="AD10" s="58">
        <v>0</v>
      </c>
      <c r="AE10" s="13">
        <v>0</v>
      </c>
      <c r="AF10" s="57">
        <v>0</v>
      </c>
      <c r="AG10" s="58">
        <v>0</v>
      </c>
      <c r="AH10" s="13">
        <v>0</v>
      </c>
      <c r="AI10" s="57">
        <v>0</v>
      </c>
      <c r="AJ10" s="58">
        <v>0</v>
      </c>
      <c r="AK10" s="13">
        <v>0</v>
      </c>
      <c r="AL10" s="57">
        <v>0</v>
      </c>
      <c r="AM10" s="58">
        <v>0</v>
      </c>
      <c r="AN10" s="13">
        <v>0</v>
      </c>
      <c r="AO10" s="57">
        <v>0</v>
      </c>
      <c r="AP10" s="58">
        <v>0</v>
      </c>
      <c r="AQ10" s="13">
        <v>0</v>
      </c>
      <c r="AR10" s="57">
        <v>0</v>
      </c>
      <c r="AS10" s="58">
        <v>0</v>
      </c>
      <c r="AT10" s="13">
        <v>0</v>
      </c>
      <c r="AU10" s="57">
        <v>0</v>
      </c>
      <c r="AV10" s="58">
        <v>0</v>
      </c>
      <c r="AW10" s="13">
        <v>0</v>
      </c>
      <c r="AX10" s="57">
        <v>0</v>
      </c>
      <c r="AY10" s="58">
        <v>0</v>
      </c>
      <c r="AZ10" s="13">
        <v>0</v>
      </c>
      <c r="BA10" s="57">
        <v>0</v>
      </c>
      <c r="BB10" s="58">
        <v>0</v>
      </c>
      <c r="BC10" s="13">
        <v>0</v>
      </c>
      <c r="BD10" s="57">
        <v>0</v>
      </c>
      <c r="BE10" s="58">
        <v>0</v>
      </c>
      <c r="BF10" s="13">
        <v>0</v>
      </c>
      <c r="BG10" s="57">
        <v>0</v>
      </c>
      <c r="BH10" s="58">
        <v>0</v>
      </c>
      <c r="BI10" s="13">
        <v>0</v>
      </c>
      <c r="BJ10" s="57">
        <v>0</v>
      </c>
      <c r="BK10" s="58">
        <v>0</v>
      </c>
      <c r="BL10" s="13">
        <v>0</v>
      </c>
      <c r="BM10" s="57">
        <v>0</v>
      </c>
      <c r="BN10" s="58">
        <v>0</v>
      </c>
      <c r="BO10" s="13">
        <v>0</v>
      </c>
      <c r="BP10" s="57">
        <v>0</v>
      </c>
      <c r="BQ10" s="58">
        <v>0</v>
      </c>
      <c r="BR10" s="13">
        <v>0</v>
      </c>
      <c r="BS10" s="57">
        <v>0</v>
      </c>
      <c r="BT10" s="58">
        <v>0</v>
      </c>
      <c r="BU10" s="13">
        <v>0</v>
      </c>
      <c r="BV10" s="57">
        <v>0</v>
      </c>
      <c r="BW10" s="58">
        <v>0</v>
      </c>
      <c r="BX10" s="13">
        <v>0</v>
      </c>
      <c r="BY10" s="57">
        <v>0</v>
      </c>
      <c r="BZ10" s="58">
        <v>0</v>
      </c>
      <c r="CA10" s="13">
        <v>0</v>
      </c>
      <c r="CB10" s="57">
        <v>0</v>
      </c>
      <c r="CC10" s="58">
        <v>0</v>
      </c>
      <c r="CD10" s="13">
        <v>0</v>
      </c>
      <c r="CE10" s="57">
        <v>0</v>
      </c>
      <c r="CF10" s="58">
        <v>0</v>
      </c>
      <c r="CG10" s="13">
        <v>0</v>
      </c>
      <c r="CH10" s="57">
        <v>0</v>
      </c>
      <c r="CI10" s="58">
        <v>0</v>
      </c>
      <c r="CJ10" s="13">
        <v>0</v>
      </c>
      <c r="CK10" s="57">
        <v>0</v>
      </c>
      <c r="CL10" s="58">
        <v>0</v>
      </c>
      <c r="CM10" s="13">
        <v>1</v>
      </c>
      <c r="CN10" s="57">
        <v>0</v>
      </c>
      <c r="CO10" s="58">
        <v>0</v>
      </c>
      <c r="CP10" s="13">
        <v>0</v>
      </c>
      <c r="CQ10" s="57">
        <v>0</v>
      </c>
      <c r="CR10" s="58">
        <v>0</v>
      </c>
      <c r="CS10" s="13">
        <v>0</v>
      </c>
      <c r="CT10" s="57">
        <v>0</v>
      </c>
      <c r="CU10" s="58">
        <v>0</v>
      </c>
      <c r="CV10" s="13">
        <v>0</v>
      </c>
      <c r="CW10" s="57">
        <v>0</v>
      </c>
      <c r="CX10" s="58">
        <v>0</v>
      </c>
      <c r="CY10" s="13">
        <v>0</v>
      </c>
      <c r="CZ10" s="57">
        <v>0</v>
      </c>
      <c r="DA10" s="58">
        <v>0</v>
      </c>
      <c r="DB10" s="13">
        <v>0</v>
      </c>
      <c r="DC10" s="57">
        <v>0</v>
      </c>
      <c r="DD10" s="58">
        <v>0</v>
      </c>
      <c r="DE10" s="13">
        <v>0</v>
      </c>
      <c r="DF10" s="57">
        <v>0</v>
      </c>
      <c r="DG10" s="58">
        <v>0</v>
      </c>
      <c r="DH10" s="13">
        <v>0</v>
      </c>
      <c r="DI10" s="57">
        <v>0</v>
      </c>
      <c r="DJ10" s="58">
        <v>0</v>
      </c>
      <c r="DK10" s="13">
        <v>0</v>
      </c>
      <c r="DL10" s="57">
        <v>0</v>
      </c>
      <c r="DM10" s="56">
        <v>0</v>
      </c>
      <c r="DN10" s="15">
        <v>0</v>
      </c>
      <c r="DO10" s="57">
        <v>0</v>
      </c>
      <c r="DP10" s="58">
        <v>0</v>
      </c>
      <c r="DQ10" s="13">
        <v>0</v>
      </c>
      <c r="DR10" s="57">
        <v>0</v>
      </c>
      <c r="DS10" s="56">
        <v>0</v>
      </c>
      <c r="DT10" s="15">
        <v>2</v>
      </c>
      <c r="DU10" s="57">
        <v>0</v>
      </c>
      <c r="DV10" s="58">
        <v>0</v>
      </c>
      <c r="DW10" s="13">
        <v>0</v>
      </c>
      <c r="DX10" s="57">
        <v>0</v>
      </c>
      <c r="DY10" s="58">
        <v>0</v>
      </c>
      <c r="DZ10" s="13">
        <v>0</v>
      </c>
      <c r="EA10" s="57">
        <v>0</v>
      </c>
      <c r="EB10" s="56">
        <v>1</v>
      </c>
      <c r="EC10" s="15">
        <v>11</v>
      </c>
      <c r="ED10" s="57">
        <f t="shared" ref="ED10" si="10">EC10/EB10*1000</f>
        <v>11000</v>
      </c>
      <c r="EE10" s="11">
        <f t="shared" si="5"/>
        <v>2</v>
      </c>
      <c r="EF10" s="17">
        <f t="shared" si="6"/>
        <v>211</v>
      </c>
      <c r="EG10" s="6"/>
      <c r="EH10" s="9"/>
      <c r="EI10" s="6"/>
      <c r="EJ10" s="6"/>
      <c r="EK10" s="1"/>
      <c r="EL10" s="2"/>
      <c r="EM10" s="1"/>
      <c r="EN10" s="1"/>
      <c r="EO10" s="1"/>
      <c r="EP10" s="2"/>
      <c r="EQ10" s="1"/>
      <c r="ER10" s="1"/>
      <c r="ES10" s="1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</row>
    <row r="11" spans="1:260" x14ac:dyDescent="0.3">
      <c r="A11" s="72">
        <v>2009</v>
      </c>
      <c r="B11" s="73" t="s">
        <v>10</v>
      </c>
      <c r="C11" s="58">
        <v>0</v>
      </c>
      <c r="D11" s="13">
        <v>0</v>
      </c>
      <c r="E11" s="57">
        <v>0</v>
      </c>
      <c r="F11" s="58"/>
      <c r="G11" s="13"/>
      <c r="H11" s="57"/>
      <c r="I11" s="58">
        <v>0</v>
      </c>
      <c r="J11" s="13">
        <v>0</v>
      </c>
      <c r="K11" s="57">
        <f t="shared" si="8"/>
        <v>0</v>
      </c>
      <c r="L11" s="58">
        <v>0</v>
      </c>
      <c r="M11" s="13">
        <v>0</v>
      </c>
      <c r="N11" s="57">
        <v>0</v>
      </c>
      <c r="O11" s="58">
        <v>0</v>
      </c>
      <c r="P11" s="13">
        <v>0</v>
      </c>
      <c r="Q11" s="57">
        <v>0</v>
      </c>
      <c r="R11" s="58">
        <v>0</v>
      </c>
      <c r="S11" s="13">
        <v>0</v>
      </c>
      <c r="T11" s="57">
        <v>0</v>
      </c>
      <c r="U11" s="58">
        <v>0</v>
      </c>
      <c r="V11" s="13">
        <v>0</v>
      </c>
      <c r="W11" s="57">
        <v>0</v>
      </c>
      <c r="X11" s="58">
        <v>0</v>
      </c>
      <c r="Y11" s="13">
        <v>0</v>
      </c>
      <c r="Z11" s="57">
        <f t="shared" si="0"/>
        <v>0</v>
      </c>
      <c r="AA11" s="58">
        <v>0</v>
      </c>
      <c r="AB11" s="13">
        <v>0</v>
      </c>
      <c r="AC11" s="57">
        <v>0</v>
      </c>
      <c r="AD11" s="58">
        <v>0</v>
      </c>
      <c r="AE11" s="13">
        <v>0</v>
      </c>
      <c r="AF11" s="57">
        <v>0</v>
      </c>
      <c r="AG11" s="58">
        <v>0</v>
      </c>
      <c r="AH11" s="13">
        <v>0</v>
      </c>
      <c r="AI11" s="57">
        <v>0</v>
      </c>
      <c r="AJ11" s="58">
        <v>0</v>
      </c>
      <c r="AK11" s="13">
        <v>0</v>
      </c>
      <c r="AL11" s="57">
        <v>0</v>
      </c>
      <c r="AM11" s="58">
        <v>0</v>
      </c>
      <c r="AN11" s="13">
        <v>0</v>
      </c>
      <c r="AO11" s="57">
        <v>0</v>
      </c>
      <c r="AP11" s="58">
        <v>0</v>
      </c>
      <c r="AQ11" s="13">
        <v>0</v>
      </c>
      <c r="AR11" s="57">
        <v>0</v>
      </c>
      <c r="AS11" s="58">
        <v>0</v>
      </c>
      <c r="AT11" s="13">
        <v>0</v>
      </c>
      <c r="AU11" s="57">
        <v>0</v>
      </c>
      <c r="AV11" s="58">
        <v>0</v>
      </c>
      <c r="AW11" s="13">
        <v>1</v>
      </c>
      <c r="AX11" s="57">
        <v>0</v>
      </c>
      <c r="AY11" s="58">
        <v>0</v>
      </c>
      <c r="AZ11" s="13">
        <v>0</v>
      </c>
      <c r="BA11" s="57">
        <v>0</v>
      </c>
      <c r="BB11" s="58">
        <v>0</v>
      </c>
      <c r="BC11" s="13">
        <v>0</v>
      </c>
      <c r="BD11" s="57">
        <v>0</v>
      </c>
      <c r="BE11" s="58">
        <v>0</v>
      </c>
      <c r="BF11" s="13">
        <v>0</v>
      </c>
      <c r="BG11" s="57">
        <v>0</v>
      </c>
      <c r="BH11" s="58">
        <v>0</v>
      </c>
      <c r="BI11" s="13">
        <v>0</v>
      </c>
      <c r="BJ11" s="57">
        <v>0</v>
      </c>
      <c r="BK11" s="58">
        <v>0</v>
      </c>
      <c r="BL11" s="13">
        <v>0</v>
      </c>
      <c r="BM11" s="57">
        <v>0</v>
      </c>
      <c r="BN11" s="58">
        <v>0</v>
      </c>
      <c r="BO11" s="13">
        <v>0</v>
      </c>
      <c r="BP11" s="57">
        <v>0</v>
      </c>
      <c r="BQ11" s="58">
        <v>0</v>
      </c>
      <c r="BR11" s="13">
        <v>0</v>
      </c>
      <c r="BS11" s="57">
        <v>0</v>
      </c>
      <c r="BT11" s="58">
        <v>0</v>
      </c>
      <c r="BU11" s="13">
        <v>0</v>
      </c>
      <c r="BV11" s="57">
        <v>0</v>
      </c>
      <c r="BW11" s="58">
        <v>0</v>
      </c>
      <c r="BX11" s="13">
        <v>0</v>
      </c>
      <c r="BY11" s="57">
        <v>0</v>
      </c>
      <c r="BZ11" s="58">
        <v>0</v>
      </c>
      <c r="CA11" s="13">
        <v>0</v>
      </c>
      <c r="CB11" s="57">
        <v>0</v>
      </c>
      <c r="CC11" s="58">
        <v>0</v>
      </c>
      <c r="CD11" s="13">
        <v>0</v>
      </c>
      <c r="CE11" s="57">
        <v>0</v>
      </c>
      <c r="CF11" s="58">
        <v>0</v>
      </c>
      <c r="CG11" s="13">
        <v>0</v>
      </c>
      <c r="CH11" s="57">
        <v>0</v>
      </c>
      <c r="CI11" s="58">
        <v>0</v>
      </c>
      <c r="CJ11" s="13">
        <v>0</v>
      </c>
      <c r="CK11" s="57">
        <v>0</v>
      </c>
      <c r="CL11" s="58">
        <v>0</v>
      </c>
      <c r="CM11" s="13">
        <v>0</v>
      </c>
      <c r="CN11" s="57">
        <v>0</v>
      </c>
      <c r="CO11" s="58">
        <v>0</v>
      </c>
      <c r="CP11" s="13">
        <v>0</v>
      </c>
      <c r="CQ11" s="57">
        <v>0</v>
      </c>
      <c r="CR11" s="58">
        <v>0</v>
      </c>
      <c r="CS11" s="13">
        <v>0</v>
      </c>
      <c r="CT11" s="57">
        <v>0</v>
      </c>
      <c r="CU11" s="58">
        <v>0</v>
      </c>
      <c r="CV11" s="13">
        <v>0</v>
      </c>
      <c r="CW11" s="57">
        <v>0</v>
      </c>
      <c r="CX11" s="58">
        <v>0</v>
      </c>
      <c r="CY11" s="13">
        <v>0</v>
      </c>
      <c r="CZ11" s="57">
        <v>0</v>
      </c>
      <c r="DA11" s="58">
        <v>0</v>
      </c>
      <c r="DB11" s="13">
        <v>0</v>
      </c>
      <c r="DC11" s="57">
        <v>0</v>
      </c>
      <c r="DD11" s="58">
        <v>0</v>
      </c>
      <c r="DE11" s="13">
        <v>0</v>
      </c>
      <c r="DF11" s="57">
        <v>0</v>
      </c>
      <c r="DG11" s="58">
        <v>0</v>
      </c>
      <c r="DH11" s="13">
        <v>0</v>
      </c>
      <c r="DI11" s="57">
        <v>0</v>
      </c>
      <c r="DJ11" s="58">
        <v>0</v>
      </c>
      <c r="DK11" s="13">
        <v>0</v>
      </c>
      <c r="DL11" s="57">
        <v>0</v>
      </c>
      <c r="DM11" s="56">
        <v>0</v>
      </c>
      <c r="DN11" s="15">
        <v>0</v>
      </c>
      <c r="DO11" s="57">
        <v>0</v>
      </c>
      <c r="DP11" s="58">
        <v>0</v>
      </c>
      <c r="DQ11" s="13">
        <v>0</v>
      </c>
      <c r="DR11" s="57">
        <v>0</v>
      </c>
      <c r="DS11" s="56">
        <v>0</v>
      </c>
      <c r="DT11" s="15">
        <v>5</v>
      </c>
      <c r="DU11" s="57">
        <v>0</v>
      </c>
      <c r="DV11" s="58">
        <v>0</v>
      </c>
      <c r="DW11" s="13">
        <v>0</v>
      </c>
      <c r="DX11" s="57">
        <v>0</v>
      </c>
      <c r="DY11" s="56">
        <v>0</v>
      </c>
      <c r="DZ11" s="15">
        <v>15</v>
      </c>
      <c r="EA11" s="57">
        <v>0</v>
      </c>
      <c r="EB11" s="56">
        <v>0</v>
      </c>
      <c r="EC11" s="15">
        <v>1</v>
      </c>
      <c r="ED11" s="57">
        <v>0</v>
      </c>
      <c r="EE11" s="11">
        <f t="shared" si="5"/>
        <v>0</v>
      </c>
      <c r="EF11" s="17">
        <f t="shared" si="6"/>
        <v>22</v>
      </c>
      <c r="EG11" s="6"/>
      <c r="EH11" s="9"/>
      <c r="EI11" s="6"/>
      <c r="EJ11" s="6"/>
      <c r="EK11" s="1"/>
      <c r="EL11" s="2"/>
      <c r="EM11" s="1"/>
      <c r="EN11" s="1"/>
      <c r="EO11" s="1"/>
      <c r="EP11" s="2"/>
      <c r="EQ11" s="1"/>
      <c r="ER11" s="1"/>
      <c r="ES11" s="1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</row>
    <row r="12" spans="1:260" x14ac:dyDescent="0.3">
      <c r="A12" s="72">
        <v>2009</v>
      </c>
      <c r="B12" s="73" t="s">
        <v>11</v>
      </c>
      <c r="C12" s="58">
        <v>0</v>
      </c>
      <c r="D12" s="13">
        <v>0</v>
      </c>
      <c r="E12" s="57">
        <v>0</v>
      </c>
      <c r="F12" s="58"/>
      <c r="G12" s="13"/>
      <c r="H12" s="57"/>
      <c r="I12" s="58">
        <v>0</v>
      </c>
      <c r="J12" s="13">
        <v>0</v>
      </c>
      <c r="K12" s="57">
        <f t="shared" si="8"/>
        <v>0</v>
      </c>
      <c r="L12" s="58">
        <v>0</v>
      </c>
      <c r="M12" s="13">
        <v>0</v>
      </c>
      <c r="N12" s="57">
        <v>0</v>
      </c>
      <c r="O12" s="58">
        <v>0</v>
      </c>
      <c r="P12" s="13">
        <v>0</v>
      </c>
      <c r="Q12" s="57">
        <v>0</v>
      </c>
      <c r="R12" s="58">
        <v>0</v>
      </c>
      <c r="S12" s="13">
        <v>0</v>
      </c>
      <c r="T12" s="57">
        <v>0</v>
      </c>
      <c r="U12" s="58">
        <v>0</v>
      </c>
      <c r="V12" s="13">
        <v>0</v>
      </c>
      <c r="W12" s="57">
        <v>0</v>
      </c>
      <c r="X12" s="58">
        <v>0</v>
      </c>
      <c r="Y12" s="13">
        <v>0</v>
      </c>
      <c r="Z12" s="57">
        <f t="shared" si="0"/>
        <v>0</v>
      </c>
      <c r="AA12" s="58">
        <v>0</v>
      </c>
      <c r="AB12" s="13">
        <v>0</v>
      </c>
      <c r="AC12" s="57">
        <v>0</v>
      </c>
      <c r="AD12" s="58">
        <v>0</v>
      </c>
      <c r="AE12" s="13">
        <v>0</v>
      </c>
      <c r="AF12" s="57">
        <v>0</v>
      </c>
      <c r="AG12" s="58">
        <v>0</v>
      </c>
      <c r="AH12" s="13">
        <v>0</v>
      </c>
      <c r="AI12" s="57">
        <v>0</v>
      </c>
      <c r="AJ12" s="58">
        <v>0</v>
      </c>
      <c r="AK12" s="13">
        <v>0</v>
      </c>
      <c r="AL12" s="57">
        <v>0</v>
      </c>
      <c r="AM12" s="58">
        <v>0</v>
      </c>
      <c r="AN12" s="13">
        <v>0</v>
      </c>
      <c r="AO12" s="57">
        <v>0</v>
      </c>
      <c r="AP12" s="58">
        <v>0</v>
      </c>
      <c r="AQ12" s="13">
        <v>0</v>
      </c>
      <c r="AR12" s="57">
        <v>0</v>
      </c>
      <c r="AS12" s="58">
        <v>0</v>
      </c>
      <c r="AT12" s="13">
        <v>0</v>
      </c>
      <c r="AU12" s="57">
        <v>0</v>
      </c>
      <c r="AV12" s="58">
        <v>0</v>
      </c>
      <c r="AW12" s="13">
        <v>0</v>
      </c>
      <c r="AX12" s="57">
        <v>0</v>
      </c>
      <c r="AY12" s="58">
        <v>0</v>
      </c>
      <c r="AZ12" s="13">
        <v>0</v>
      </c>
      <c r="BA12" s="57">
        <v>0</v>
      </c>
      <c r="BB12" s="58">
        <v>0</v>
      </c>
      <c r="BC12" s="13">
        <v>0</v>
      </c>
      <c r="BD12" s="57">
        <v>0</v>
      </c>
      <c r="BE12" s="58">
        <v>0</v>
      </c>
      <c r="BF12" s="13">
        <v>0</v>
      </c>
      <c r="BG12" s="57">
        <v>0</v>
      </c>
      <c r="BH12" s="58">
        <v>0</v>
      </c>
      <c r="BI12" s="13">
        <v>0</v>
      </c>
      <c r="BJ12" s="57">
        <v>0</v>
      </c>
      <c r="BK12" s="58">
        <v>0</v>
      </c>
      <c r="BL12" s="13">
        <v>0</v>
      </c>
      <c r="BM12" s="57">
        <v>0</v>
      </c>
      <c r="BN12" s="58">
        <v>0</v>
      </c>
      <c r="BO12" s="13">
        <v>0</v>
      </c>
      <c r="BP12" s="57">
        <v>0</v>
      </c>
      <c r="BQ12" s="58">
        <v>0</v>
      </c>
      <c r="BR12" s="13">
        <v>0</v>
      </c>
      <c r="BS12" s="57">
        <v>0</v>
      </c>
      <c r="BT12" s="58">
        <v>0</v>
      </c>
      <c r="BU12" s="13">
        <v>7</v>
      </c>
      <c r="BV12" s="57">
        <v>0</v>
      </c>
      <c r="BW12" s="58">
        <v>0</v>
      </c>
      <c r="BX12" s="13">
        <v>0</v>
      </c>
      <c r="BY12" s="57">
        <v>0</v>
      </c>
      <c r="BZ12" s="58">
        <v>0</v>
      </c>
      <c r="CA12" s="13">
        <v>0</v>
      </c>
      <c r="CB12" s="57">
        <v>0</v>
      </c>
      <c r="CC12" s="58">
        <v>0</v>
      </c>
      <c r="CD12" s="13">
        <v>0</v>
      </c>
      <c r="CE12" s="57">
        <v>0</v>
      </c>
      <c r="CF12" s="58">
        <v>0</v>
      </c>
      <c r="CG12" s="13">
        <v>0</v>
      </c>
      <c r="CH12" s="57">
        <v>0</v>
      </c>
      <c r="CI12" s="58">
        <v>0</v>
      </c>
      <c r="CJ12" s="13">
        <v>0</v>
      </c>
      <c r="CK12" s="57">
        <v>0</v>
      </c>
      <c r="CL12" s="58">
        <v>0</v>
      </c>
      <c r="CM12" s="13">
        <v>0</v>
      </c>
      <c r="CN12" s="57">
        <v>0</v>
      </c>
      <c r="CO12" s="58">
        <v>0</v>
      </c>
      <c r="CP12" s="13">
        <v>0</v>
      </c>
      <c r="CQ12" s="57">
        <v>0</v>
      </c>
      <c r="CR12" s="58">
        <v>0</v>
      </c>
      <c r="CS12" s="13">
        <v>0</v>
      </c>
      <c r="CT12" s="57">
        <v>0</v>
      </c>
      <c r="CU12" s="58">
        <v>0</v>
      </c>
      <c r="CV12" s="13">
        <v>0</v>
      </c>
      <c r="CW12" s="57">
        <v>0</v>
      </c>
      <c r="CX12" s="58">
        <v>0</v>
      </c>
      <c r="CY12" s="13">
        <v>0</v>
      </c>
      <c r="CZ12" s="57">
        <v>0</v>
      </c>
      <c r="DA12" s="58">
        <v>0</v>
      </c>
      <c r="DB12" s="13">
        <v>0</v>
      </c>
      <c r="DC12" s="57">
        <v>0</v>
      </c>
      <c r="DD12" s="58">
        <v>0</v>
      </c>
      <c r="DE12" s="13">
        <v>0</v>
      </c>
      <c r="DF12" s="57">
        <v>0</v>
      </c>
      <c r="DG12" s="58">
        <v>0</v>
      </c>
      <c r="DH12" s="13">
        <v>0</v>
      </c>
      <c r="DI12" s="57">
        <v>0</v>
      </c>
      <c r="DJ12" s="58">
        <v>0</v>
      </c>
      <c r="DK12" s="13">
        <v>0</v>
      </c>
      <c r="DL12" s="57">
        <v>0</v>
      </c>
      <c r="DM12" s="56">
        <v>0</v>
      </c>
      <c r="DN12" s="15">
        <v>0</v>
      </c>
      <c r="DO12" s="57">
        <v>0</v>
      </c>
      <c r="DP12" s="58">
        <v>0</v>
      </c>
      <c r="DQ12" s="13">
        <v>0</v>
      </c>
      <c r="DR12" s="57">
        <v>0</v>
      </c>
      <c r="DS12" s="56">
        <v>0</v>
      </c>
      <c r="DT12" s="15">
        <v>1</v>
      </c>
      <c r="DU12" s="57">
        <v>0</v>
      </c>
      <c r="DV12" s="58">
        <v>0</v>
      </c>
      <c r="DW12" s="13">
        <v>0</v>
      </c>
      <c r="DX12" s="57">
        <v>0</v>
      </c>
      <c r="DY12" s="56">
        <v>0</v>
      </c>
      <c r="DZ12" s="15">
        <v>26</v>
      </c>
      <c r="EA12" s="57">
        <v>0</v>
      </c>
      <c r="EB12" s="56">
        <v>0</v>
      </c>
      <c r="EC12" s="15">
        <v>3</v>
      </c>
      <c r="ED12" s="57">
        <v>0</v>
      </c>
      <c r="EE12" s="11">
        <f t="shared" si="5"/>
        <v>0</v>
      </c>
      <c r="EF12" s="17">
        <f t="shared" si="6"/>
        <v>37</v>
      </c>
      <c r="EG12" s="6"/>
      <c r="EH12" s="9"/>
      <c r="EI12" s="6"/>
      <c r="EJ12" s="6"/>
      <c r="EK12" s="1"/>
      <c r="EL12" s="2"/>
      <c r="EM12" s="1"/>
      <c r="EN12" s="1"/>
      <c r="EO12" s="1"/>
      <c r="EP12" s="2"/>
      <c r="EQ12" s="1"/>
      <c r="ER12" s="1"/>
      <c r="ES12" s="1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</row>
    <row r="13" spans="1:260" x14ac:dyDescent="0.3">
      <c r="A13" s="72">
        <v>2009</v>
      </c>
      <c r="B13" s="73" t="s">
        <v>12</v>
      </c>
      <c r="C13" s="58">
        <v>0</v>
      </c>
      <c r="D13" s="13">
        <v>0</v>
      </c>
      <c r="E13" s="57">
        <v>0</v>
      </c>
      <c r="F13" s="58"/>
      <c r="G13" s="13"/>
      <c r="H13" s="57"/>
      <c r="I13" s="58">
        <v>0</v>
      </c>
      <c r="J13" s="13">
        <v>0</v>
      </c>
      <c r="K13" s="57">
        <f t="shared" si="8"/>
        <v>0</v>
      </c>
      <c r="L13" s="58">
        <v>0</v>
      </c>
      <c r="M13" s="13">
        <v>0</v>
      </c>
      <c r="N13" s="57">
        <v>0</v>
      </c>
      <c r="O13" s="58">
        <v>0</v>
      </c>
      <c r="P13" s="13">
        <v>0</v>
      </c>
      <c r="Q13" s="57">
        <v>0</v>
      </c>
      <c r="R13" s="58">
        <v>0</v>
      </c>
      <c r="S13" s="13">
        <v>0</v>
      </c>
      <c r="T13" s="57">
        <v>0</v>
      </c>
      <c r="U13" s="58">
        <v>0</v>
      </c>
      <c r="V13" s="13">
        <v>0</v>
      </c>
      <c r="W13" s="57">
        <v>0</v>
      </c>
      <c r="X13" s="58">
        <v>0</v>
      </c>
      <c r="Y13" s="13">
        <v>0</v>
      </c>
      <c r="Z13" s="57">
        <f t="shared" si="0"/>
        <v>0</v>
      </c>
      <c r="AA13" s="58">
        <v>0</v>
      </c>
      <c r="AB13" s="13">
        <v>0</v>
      </c>
      <c r="AC13" s="57">
        <v>0</v>
      </c>
      <c r="AD13" s="58">
        <v>0</v>
      </c>
      <c r="AE13" s="13">
        <v>0</v>
      </c>
      <c r="AF13" s="57">
        <v>0</v>
      </c>
      <c r="AG13" s="58">
        <v>0</v>
      </c>
      <c r="AH13" s="13">
        <v>0</v>
      </c>
      <c r="AI13" s="57">
        <v>0</v>
      </c>
      <c r="AJ13" s="58">
        <v>0</v>
      </c>
      <c r="AK13" s="13">
        <v>0</v>
      </c>
      <c r="AL13" s="57">
        <v>0</v>
      </c>
      <c r="AM13" s="65">
        <v>0</v>
      </c>
      <c r="AN13" s="14">
        <v>0</v>
      </c>
      <c r="AO13" s="57">
        <v>0</v>
      </c>
      <c r="AP13" s="58">
        <v>0</v>
      </c>
      <c r="AQ13" s="13">
        <v>0</v>
      </c>
      <c r="AR13" s="57">
        <v>0</v>
      </c>
      <c r="AS13" s="58">
        <v>0</v>
      </c>
      <c r="AT13" s="13">
        <v>0</v>
      </c>
      <c r="AU13" s="57">
        <v>0</v>
      </c>
      <c r="AV13" s="58">
        <v>0</v>
      </c>
      <c r="AW13" s="13">
        <v>0</v>
      </c>
      <c r="AX13" s="57">
        <v>0</v>
      </c>
      <c r="AY13" s="58">
        <v>0</v>
      </c>
      <c r="AZ13" s="13">
        <v>0</v>
      </c>
      <c r="BA13" s="57">
        <v>0</v>
      </c>
      <c r="BB13" s="58">
        <v>0</v>
      </c>
      <c r="BC13" s="13">
        <v>0</v>
      </c>
      <c r="BD13" s="57">
        <v>0</v>
      </c>
      <c r="BE13" s="58">
        <v>0</v>
      </c>
      <c r="BF13" s="13">
        <v>0</v>
      </c>
      <c r="BG13" s="57">
        <v>0</v>
      </c>
      <c r="BH13" s="58">
        <v>0</v>
      </c>
      <c r="BI13" s="13">
        <v>1</v>
      </c>
      <c r="BJ13" s="57">
        <v>0</v>
      </c>
      <c r="BK13" s="58">
        <v>0</v>
      </c>
      <c r="BL13" s="13">
        <v>0</v>
      </c>
      <c r="BM13" s="57">
        <v>0</v>
      </c>
      <c r="BN13" s="58">
        <v>0</v>
      </c>
      <c r="BO13" s="13">
        <v>0</v>
      </c>
      <c r="BP13" s="57">
        <v>0</v>
      </c>
      <c r="BQ13" s="58">
        <v>0</v>
      </c>
      <c r="BR13" s="13">
        <v>0</v>
      </c>
      <c r="BS13" s="57">
        <v>0</v>
      </c>
      <c r="BT13" s="58">
        <v>0</v>
      </c>
      <c r="BU13" s="13">
        <v>0</v>
      </c>
      <c r="BV13" s="57">
        <v>0</v>
      </c>
      <c r="BW13" s="58">
        <v>0</v>
      </c>
      <c r="BX13" s="13">
        <v>0</v>
      </c>
      <c r="BY13" s="57">
        <v>0</v>
      </c>
      <c r="BZ13" s="58">
        <v>0</v>
      </c>
      <c r="CA13" s="13">
        <v>0</v>
      </c>
      <c r="CB13" s="57">
        <v>0</v>
      </c>
      <c r="CC13" s="58">
        <v>0</v>
      </c>
      <c r="CD13" s="13">
        <v>0</v>
      </c>
      <c r="CE13" s="57">
        <v>0</v>
      </c>
      <c r="CF13" s="58">
        <v>0</v>
      </c>
      <c r="CG13" s="13">
        <v>0</v>
      </c>
      <c r="CH13" s="57">
        <v>0</v>
      </c>
      <c r="CI13" s="58">
        <v>0</v>
      </c>
      <c r="CJ13" s="13">
        <v>0</v>
      </c>
      <c r="CK13" s="57">
        <v>0</v>
      </c>
      <c r="CL13" s="58">
        <v>0</v>
      </c>
      <c r="CM13" s="13">
        <v>0</v>
      </c>
      <c r="CN13" s="57">
        <v>0</v>
      </c>
      <c r="CO13" s="58">
        <v>0</v>
      </c>
      <c r="CP13" s="13">
        <v>0</v>
      </c>
      <c r="CQ13" s="57">
        <v>0</v>
      </c>
      <c r="CR13" s="58">
        <v>0</v>
      </c>
      <c r="CS13" s="13">
        <v>0</v>
      </c>
      <c r="CT13" s="57">
        <v>0</v>
      </c>
      <c r="CU13" s="58">
        <v>0</v>
      </c>
      <c r="CV13" s="13">
        <v>0</v>
      </c>
      <c r="CW13" s="57">
        <v>0</v>
      </c>
      <c r="CX13" s="58">
        <v>0</v>
      </c>
      <c r="CY13" s="13">
        <v>0</v>
      </c>
      <c r="CZ13" s="57">
        <v>0</v>
      </c>
      <c r="DA13" s="65">
        <v>0</v>
      </c>
      <c r="DB13" s="14">
        <v>0</v>
      </c>
      <c r="DC13" s="57">
        <v>0</v>
      </c>
      <c r="DD13" s="65">
        <v>0</v>
      </c>
      <c r="DE13" s="14">
        <v>0</v>
      </c>
      <c r="DF13" s="57">
        <v>0</v>
      </c>
      <c r="DG13" s="65">
        <v>0</v>
      </c>
      <c r="DH13" s="14">
        <v>0</v>
      </c>
      <c r="DI13" s="57">
        <v>0</v>
      </c>
      <c r="DJ13" s="58">
        <v>0</v>
      </c>
      <c r="DK13" s="13">
        <v>0</v>
      </c>
      <c r="DL13" s="57">
        <v>0</v>
      </c>
      <c r="DM13" s="56">
        <v>0</v>
      </c>
      <c r="DN13" s="15">
        <v>0</v>
      </c>
      <c r="DO13" s="57">
        <v>0</v>
      </c>
      <c r="DP13" s="58">
        <v>0</v>
      </c>
      <c r="DQ13" s="13">
        <v>0</v>
      </c>
      <c r="DR13" s="57">
        <v>0</v>
      </c>
      <c r="DS13" s="65">
        <v>0</v>
      </c>
      <c r="DT13" s="14">
        <v>0</v>
      </c>
      <c r="DU13" s="57">
        <v>0</v>
      </c>
      <c r="DV13" s="65">
        <v>0</v>
      </c>
      <c r="DW13" s="14">
        <v>0</v>
      </c>
      <c r="DX13" s="57">
        <v>0</v>
      </c>
      <c r="DY13" s="56">
        <v>0</v>
      </c>
      <c r="DZ13" s="15">
        <v>4</v>
      </c>
      <c r="EA13" s="57">
        <v>0</v>
      </c>
      <c r="EB13" s="56">
        <v>0</v>
      </c>
      <c r="EC13" s="15">
        <v>2</v>
      </c>
      <c r="ED13" s="57">
        <v>0</v>
      </c>
      <c r="EE13" s="11">
        <f t="shared" si="5"/>
        <v>0</v>
      </c>
      <c r="EF13" s="17">
        <f t="shared" si="6"/>
        <v>7</v>
      </c>
      <c r="EG13" s="6"/>
      <c r="EH13" s="9"/>
      <c r="EI13" s="6"/>
      <c r="EJ13" s="6"/>
      <c r="EK13" s="1"/>
      <c r="EL13" s="2"/>
      <c r="EM13" s="1"/>
      <c r="EN13" s="1"/>
      <c r="EO13" s="1"/>
      <c r="EP13" s="2"/>
      <c r="EQ13" s="1"/>
      <c r="ER13" s="1"/>
      <c r="ES13" s="1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</row>
    <row r="14" spans="1:260" x14ac:dyDescent="0.3">
      <c r="A14" s="72">
        <v>2009</v>
      </c>
      <c r="B14" s="73" t="s">
        <v>13</v>
      </c>
      <c r="C14" s="58">
        <v>0</v>
      </c>
      <c r="D14" s="13">
        <v>2</v>
      </c>
      <c r="E14" s="57">
        <v>0</v>
      </c>
      <c r="F14" s="58"/>
      <c r="G14" s="13"/>
      <c r="H14" s="57"/>
      <c r="I14" s="58">
        <v>0</v>
      </c>
      <c r="J14" s="13">
        <v>0</v>
      </c>
      <c r="K14" s="57">
        <f t="shared" si="8"/>
        <v>0</v>
      </c>
      <c r="L14" s="58">
        <v>0</v>
      </c>
      <c r="M14" s="13">
        <v>0</v>
      </c>
      <c r="N14" s="57">
        <v>0</v>
      </c>
      <c r="O14" s="58">
        <v>0</v>
      </c>
      <c r="P14" s="13">
        <v>0</v>
      </c>
      <c r="Q14" s="57">
        <v>0</v>
      </c>
      <c r="R14" s="58">
        <v>0</v>
      </c>
      <c r="S14" s="13">
        <v>0</v>
      </c>
      <c r="T14" s="57">
        <v>0</v>
      </c>
      <c r="U14" s="58">
        <v>0</v>
      </c>
      <c r="V14" s="13">
        <v>0</v>
      </c>
      <c r="W14" s="57">
        <v>0</v>
      </c>
      <c r="X14" s="58">
        <v>0</v>
      </c>
      <c r="Y14" s="13">
        <v>0</v>
      </c>
      <c r="Z14" s="57">
        <f t="shared" si="0"/>
        <v>0</v>
      </c>
      <c r="AA14" s="58">
        <v>2</v>
      </c>
      <c r="AB14" s="13">
        <v>58</v>
      </c>
      <c r="AC14" s="57">
        <f t="shared" ref="AC14" si="11">AB14/AA14*1000</f>
        <v>29000</v>
      </c>
      <c r="AD14" s="58">
        <v>0</v>
      </c>
      <c r="AE14" s="13">
        <v>0</v>
      </c>
      <c r="AF14" s="57">
        <v>0</v>
      </c>
      <c r="AG14" s="58">
        <v>0</v>
      </c>
      <c r="AH14" s="13">
        <v>0</v>
      </c>
      <c r="AI14" s="57">
        <v>0</v>
      </c>
      <c r="AJ14" s="58">
        <v>0</v>
      </c>
      <c r="AK14" s="13">
        <v>0</v>
      </c>
      <c r="AL14" s="57">
        <v>0</v>
      </c>
      <c r="AM14" s="58">
        <v>0</v>
      </c>
      <c r="AN14" s="13">
        <v>0</v>
      </c>
      <c r="AO14" s="57">
        <v>0</v>
      </c>
      <c r="AP14" s="58">
        <v>0</v>
      </c>
      <c r="AQ14" s="13">
        <v>0</v>
      </c>
      <c r="AR14" s="57">
        <v>0</v>
      </c>
      <c r="AS14" s="58">
        <v>0</v>
      </c>
      <c r="AT14" s="13">
        <v>0</v>
      </c>
      <c r="AU14" s="57">
        <v>0</v>
      </c>
      <c r="AV14" s="58">
        <v>0</v>
      </c>
      <c r="AW14" s="13">
        <v>0</v>
      </c>
      <c r="AX14" s="57">
        <v>0</v>
      </c>
      <c r="AY14" s="58">
        <v>0</v>
      </c>
      <c r="AZ14" s="13">
        <v>0</v>
      </c>
      <c r="BA14" s="57">
        <v>0</v>
      </c>
      <c r="BB14" s="58">
        <v>0</v>
      </c>
      <c r="BC14" s="13">
        <v>0</v>
      </c>
      <c r="BD14" s="57">
        <v>0</v>
      </c>
      <c r="BE14" s="58">
        <v>0</v>
      </c>
      <c r="BF14" s="13">
        <v>0</v>
      </c>
      <c r="BG14" s="57">
        <v>0</v>
      </c>
      <c r="BH14" s="58">
        <v>0</v>
      </c>
      <c r="BI14" s="13">
        <v>0</v>
      </c>
      <c r="BJ14" s="57">
        <v>0</v>
      </c>
      <c r="BK14" s="58">
        <v>0</v>
      </c>
      <c r="BL14" s="13">
        <v>0</v>
      </c>
      <c r="BM14" s="57">
        <v>0</v>
      </c>
      <c r="BN14" s="58">
        <v>0</v>
      </c>
      <c r="BO14" s="13">
        <v>0</v>
      </c>
      <c r="BP14" s="57">
        <v>0</v>
      </c>
      <c r="BQ14" s="58">
        <v>0</v>
      </c>
      <c r="BR14" s="13">
        <v>0</v>
      </c>
      <c r="BS14" s="57">
        <v>0</v>
      </c>
      <c r="BT14" s="58">
        <v>0</v>
      </c>
      <c r="BU14" s="13">
        <v>2</v>
      </c>
      <c r="BV14" s="57">
        <v>0</v>
      </c>
      <c r="BW14" s="58">
        <v>0</v>
      </c>
      <c r="BX14" s="13">
        <v>0</v>
      </c>
      <c r="BY14" s="57">
        <v>0</v>
      </c>
      <c r="BZ14" s="58">
        <v>0</v>
      </c>
      <c r="CA14" s="13">
        <v>0</v>
      </c>
      <c r="CB14" s="57">
        <v>0</v>
      </c>
      <c r="CC14" s="58">
        <v>0</v>
      </c>
      <c r="CD14" s="13">
        <v>0</v>
      </c>
      <c r="CE14" s="57">
        <v>0</v>
      </c>
      <c r="CF14" s="58">
        <v>0</v>
      </c>
      <c r="CG14" s="13">
        <v>0</v>
      </c>
      <c r="CH14" s="57">
        <v>0</v>
      </c>
      <c r="CI14" s="58">
        <v>0</v>
      </c>
      <c r="CJ14" s="13">
        <v>0</v>
      </c>
      <c r="CK14" s="57">
        <v>0</v>
      </c>
      <c r="CL14" s="58">
        <v>0</v>
      </c>
      <c r="CM14" s="13">
        <v>0</v>
      </c>
      <c r="CN14" s="57">
        <v>0</v>
      </c>
      <c r="CO14" s="58">
        <v>0</v>
      </c>
      <c r="CP14" s="13">
        <v>0</v>
      </c>
      <c r="CQ14" s="57">
        <v>0</v>
      </c>
      <c r="CR14" s="58">
        <v>0</v>
      </c>
      <c r="CS14" s="13">
        <v>0</v>
      </c>
      <c r="CT14" s="57">
        <v>0</v>
      </c>
      <c r="CU14" s="58">
        <v>0</v>
      </c>
      <c r="CV14" s="13">
        <v>0</v>
      </c>
      <c r="CW14" s="57">
        <v>0</v>
      </c>
      <c r="CX14" s="58">
        <v>0</v>
      </c>
      <c r="CY14" s="13">
        <v>0</v>
      </c>
      <c r="CZ14" s="57">
        <v>0</v>
      </c>
      <c r="DA14" s="58">
        <v>0</v>
      </c>
      <c r="DB14" s="13">
        <v>0</v>
      </c>
      <c r="DC14" s="57">
        <v>0</v>
      </c>
      <c r="DD14" s="58">
        <v>0</v>
      </c>
      <c r="DE14" s="13">
        <v>0</v>
      </c>
      <c r="DF14" s="57">
        <v>0</v>
      </c>
      <c r="DG14" s="58">
        <v>0</v>
      </c>
      <c r="DH14" s="13">
        <v>1</v>
      </c>
      <c r="DI14" s="57">
        <v>0</v>
      </c>
      <c r="DJ14" s="58">
        <v>0</v>
      </c>
      <c r="DK14" s="13">
        <v>0</v>
      </c>
      <c r="DL14" s="57">
        <v>0</v>
      </c>
      <c r="DM14" s="56">
        <v>0</v>
      </c>
      <c r="DN14" s="15">
        <v>0</v>
      </c>
      <c r="DO14" s="57">
        <v>0</v>
      </c>
      <c r="DP14" s="58">
        <v>0</v>
      </c>
      <c r="DQ14" s="13">
        <v>0</v>
      </c>
      <c r="DR14" s="57">
        <v>0</v>
      </c>
      <c r="DS14" s="58">
        <v>0</v>
      </c>
      <c r="DT14" s="13">
        <v>0</v>
      </c>
      <c r="DU14" s="57">
        <v>0</v>
      </c>
      <c r="DV14" s="58">
        <v>0</v>
      </c>
      <c r="DW14" s="13">
        <v>0</v>
      </c>
      <c r="DX14" s="57">
        <v>0</v>
      </c>
      <c r="DY14" s="56">
        <v>0</v>
      </c>
      <c r="DZ14" s="15">
        <v>2</v>
      </c>
      <c r="EA14" s="57">
        <v>0</v>
      </c>
      <c r="EB14" s="56">
        <v>0</v>
      </c>
      <c r="EC14" s="15">
        <v>25</v>
      </c>
      <c r="ED14" s="57">
        <v>0</v>
      </c>
      <c r="EE14" s="11">
        <f t="shared" si="5"/>
        <v>2</v>
      </c>
      <c r="EF14" s="17">
        <f t="shared" si="6"/>
        <v>90</v>
      </c>
      <c r="EG14" s="6"/>
      <c r="EH14" s="9"/>
      <c r="EI14" s="6"/>
      <c r="EJ14" s="6"/>
      <c r="EK14" s="1"/>
      <c r="EL14" s="2"/>
      <c r="EM14" s="1"/>
      <c r="EN14" s="1"/>
      <c r="EO14" s="1"/>
      <c r="EP14" s="2"/>
      <c r="EQ14" s="1"/>
      <c r="ER14" s="1"/>
      <c r="ES14" s="1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</row>
    <row r="15" spans="1:260" x14ac:dyDescent="0.3">
      <c r="A15" s="72">
        <v>2009</v>
      </c>
      <c r="B15" s="73" t="s">
        <v>14</v>
      </c>
      <c r="C15" s="58">
        <v>0</v>
      </c>
      <c r="D15" s="13">
        <v>3</v>
      </c>
      <c r="E15" s="57">
        <v>0</v>
      </c>
      <c r="F15" s="58"/>
      <c r="G15" s="13"/>
      <c r="H15" s="57"/>
      <c r="I15" s="58">
        <v>0</v>
      </c>
      <c r="J15" s="13">
        <v>0</v>
      </c>
      <c r="K15" s="57">
        <f t="shared" si="8"/>
        <v>0</v>
      </c>
      <c r="L15" s="58">
        <v>0</v>
      </c>
      <c r="M15" s="13">
        <v>0</v>
      </c>
      <c r="N15" s="57">
        <v>0</v>
      </c>
      <c r="O15" s="58">
        <v>0</v>
      </c>
      <c r="P15" s="13">
        <v>0</v>
      </c>
      <c r="Q15" s="57">
        <v>0</v>
      </c>
      <c r="R15" s="58">
        <v>0</v>
      </c>
      <c r="S15" s="13">
        <v>0</v>
      </c>
      <c r="T15" s="57">
        <v>0</v>
      </c>
      <c r="U15" s="58">
        <v>0</v>
      </c>
      <c r="V15" s="13">
        <v>0</v>
      </c>
      <c r="W15" s="57">
        <v>0</v>
      </c>
      <c r="X15" s="58">
        <v>0</v>
      </c>
      <c r="Y15" s="13">
        <v>0</v>
      </c>
      <c r="Z15" s="57">
        <f t="shared" si="0"/>
        <v>0</v>
      </c>
      <c r="AA15" s="58">
        <v>0</v>
      </c>
      <c r="AB15" s="13">
        <v>0</v>
      </c>
      <c r="AC15" s="57">
        <v>0</v>
      </c>
      <c r="AD15" s="58">
        <v>0</v>
      </c>
      <c r="AE15" s="13">
        <v>0</v>
      </c>
      <c r="AF15" s="57">
        <v>0</v>
      </c>
      <c r="AG15" s="58">
        <v>0</v>
      </c>
      <c r="AH15" s="13">
        <v>0</v>
      </c>
      <c r="AI15" s="57">
        <v>0</v>
      </c>
      <c r="AJ15" s="58">
        <v>0</v>
      </c>
      <c r="AK15" s="13">
        <v>0</v>
      </c>
      <c r="AL15" s="57">
        <v>0</v>
      </c>
      <c r="AM15" s="58">
        <v>0</v>
      </c>
      <c r="AN15" s="13">
        <v>0</v>
      </c>
      <c r="AO15" s="57">
        <v>0</v>
      </c>
      <c r="AP15" s="58">
        <v>0</v>
      </c>
      <c r="AQ15" s="13">
        <v>0</v>
      </c>
      <c r="AR15" s="57">
        <v>0</v>
      </c>
      <c r="AS15" s="58">
        <v>0</v>
      </c>
      <c r="AT15" s="13">
        <v>0</v>
      </c>
      <c r="AU15" s="57">
        <v>0</v>
      </c>
      <c r="AV15" s="58">
        <v>0</v>
      </c>
      <c r="AW15" s="13">
        <v>1</v>
      </c>
      <c r="AX15" s="57">
        <v>0</v>
      </c>
      <c r="AY15" s="58">
        <v>0</v>
      </c>
      <c r="AZ15" s="13">
        <v>0</v>
      </c>
      <c r="BA15" s="57">
        <v>0</v>
      </c>
      <c r="BB15" s="65">
        <v>0</v>
      </c>
      <c r="BC15" s="14">
        <v>0</v>
      </c>
      <c r="BD15" s="57">
        <v>0</v>
      </c>
      <c r="BE15" s="58">
        <v>0</v>
      </c>
      <c r="BF15" s="13">
        <v>1</v>
      </c>
      <c r="BG15" s="57">
        <v>0</v>
      </c>
      <c r="BH15" s="58">
        <v>0</v>
      </c>
      <c r="BI15" s="13">
        <v>1</v>
      </c>
      <c r="BJ15" s="57">
        <v>0</v>
      </c>
      <c r="BK15" s="58">
        <v>0</v>
      </c>
      <c r="BL15" s="13">
        <v>0</v>
      </c>
      <c r="BM15" s="57">
        <v>0</v>
      </c>
      <c r="BN15" s="58">
        <v>0</v>
      </c>
      <c r="BO15" s="13">
        <v>0</v>
      </c>
      <c r="BP15" s="57">
        <v>0</v>
      </c>
      <c r="BQ15" s="58">
        <v>0</v>
      </c>
      <c r="BR15" s="13">
        <v>0</v>
      </c>
      <c r="BS15" s="57">
        <v>0</v>
      </c>
      <c r="BT15" s="58">
        <v>0</v>
      </c>
      <c r="BU15" s="13">
        <v>6</v>
      </c>
      <c r="BV15" s="57">
        <v>0</v>
      </c>
      <c r="BW15" s="58">
        <v>0</v>
      </c>
      <c r="BX15" s="13">
        <v>0</v>
      </c>
      <c r="BY15" s="57">
        <v>0</v>
      </c>
      <c r="BZ15" s="58">
        <v>0</v>
      </c>
      <c r="CA15" s="13">
        <v>0</v>
      </c>
      <c r="CB15" s="57">
        <v>0</v>
      </c>
      <c r="CC15" s="58">
        <v>0</v>
      </c>
      <c r="CD15" s="13">
        <v>0</v>
      </c>
      <c r="CE15" s="57">
        <v>0</v>
      </c>
      <c r="CF15" s="58">
        <v>0</v>
      </c>
      <c r="CG15" s="13">
        <v>0</v>
      </c>
      <c r="CH15" s="57">
        <v>0</v>
      </c>
      <c r="CI15" s="58">
        <v>0</v>
      </c>
      <c r="CJ15" s="13">
        <v>0</v>
      </c>
      <c r="CK15" s="57">
        <v>0</v>
      </c>
      <c r="CL15" s="58">
        <v>0</v>
      </c>
      <c r="CM15" s="13">
        <v>0</v>
      </c>
      <c r="CN15" s="57">
        <v>0</v>
      </c>
      <c r="CO15" s="58">
        <v>0</v>
      </c>
      <c r="CP15" s="13">
        <v>0</v>
      </c>
      <c r="CQ15" s="57">
        <v>0</v>
      </c>
      <c r="CR15" s="58">
        <v>0</v>
      </c>
      <c r="CS15" s="13">
        <v>0</v>
      </c>
      <c r="CT15" s="57">
        <v>0</v>
      </c>
      <c r="CU15" s="58">
        <v>0</v>
      </c>
      <c r="CV15" s="13">
        <v>0</v>
      </c>
      <c r="CW15" s="57">
        <v>0</v>
      </c>
      <c r="CX15" s="58">
        <v>0</v>
      </c>
      <c r="CY15" s="13">
        <v>0</v>
      </c>
      <c r="CZ15" s="57">
        <v>0</v>
      </c>
      <c r="DA15" s="58">
        <v>0</v>
      </c>
      <c r="DB15" s="13">
        <v>0</v>
      </c>
      <c r="DC15" s="57">
        <v>0</v>
      </c>
      <c r="DD15" s="58">
        <v>0</v>
      </c>
      <c r="DE15" s="13">
        <v>0</v>
      </c>
      <c r="DF15" s="57">
        <v>0</v>
      </c>
      <c r="DG15" s="58">
        <v>0</v>
      </c>
      <c r="DH15" s="13">
        <v>0</v>
      </c>
      <c r="DI15" s="57">
        <v>0</v>
      </c>
      <c r="DJ15" s="58">
        <v>0</v>
      </c>
      <c r="DK15" s="13">
        <v>0</v>
      </c>
      <c r="DL15" s="57">
        <v>0</v>
      </c>
      <c r="DM15" s="56">
        <v>0</v>
      </c>
      <c r="DN15" s="15">
        <v>0</v>
      </c>
      <c r="DO15" s="57">
        <v>0</v>
      </c>
      <c r="DP15" s="58">
        <v>0</v>
      </c>
      <c r="DQ15" s="13">
        <v>0</v>
      </c>
      <c r="DR15" s="57">
        <v>0</v>
      </c>
      <c r="DS15" s="58">
        <v>0</v>
      </c>
      <c r="DT15" s="13">
        <v>0</v>
      </c>
      <c r="DU15" s="57">
        <v>0</v>
      </c>
      <c r="DV15" s="58">
        <v>0</v>
      </c>
      <c r="DW15" s="13">
        <v>0</v>
      </c>
      <c r="DX15" s="57">
        <v>0</v>
      </c>
      <c r="DY15" s="56">
        <v>1</v>
      </c>
      <c r="DZ15" s="15">
        <v>50</v>
      </c>
      <c r="EA15" s="57">
        <f t="shared" ref="EA15" si="12">DZ15/DY15*1000</f>
        <v>50000</v>
      </c>
      <c r="EB15" s="56">
        <v>0</v>
      </c>
      <c r="EC15" s="15">
        <v>5</v>
      </c>
      <c r="ED15" s="57">
        <v>0</v>
      </c>
      <c r="EE15" s="11">
        <f t="shared" si="5"/>
        <v>1</v>
      </c>
      <c r="EF15" s="17">
        <f t="shared" si="6"/>
        <v>67</v>
      </c>
      <c r="EG15" s="6"/>
      <c r="EH15" s="9"/>
      <c r="EI15" s="6"/>
      <c r="EJ15" s="6"/>
      <c r="EK15" s="1"/>
      <c r="EL15" s="2"/>
      <c r="EM15" s="1"/>
      <c r="EN15" s="1"/>
      <c r="EO15" s="1"/>
      <c r="EP15" s="2"/>
      <c r="EQ15" s="1"/>
      <c r="ER15" s="1"/>
      <c r="ES15" s="1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</row>
    <row r="16" spans="1:260" x14ac:dyDescent="0.3">
      <c r="A16" s="72">
        <v>2009</v>
      </c>
      <c r="B16" s="73" t="s">
        <v>15</v>
      </c>
      <c r="C16" s="58">
        <v>0</v>
      </c>
      <c r="D16" s="13">
        <v>0</v>
      </c>
      <c r="E16" s="57">
        <v>0</v>
      </c>
      <c r="F16" s="58"/>
      <c r="G16" s="13"/>
      <c r="H16" s="57"/>
      <c r="I16" s="58">
        <v>0</v>
      </c>
      <c r="J16" s="13">
        <v>0</v>
      </c>
      <c r="K16" s="57">
        <f t="shared" si="8"/>
        <v>0</v>
      </c>
      <c r="L16" s="58">
        <v>0</v>
      </c>
      <c r="M16" s="13">
        <v>0</v>
      </c>
      <c r="N16" s="57">
        <v>0</v>
      </c>
      <c r="O16" s="58">
        <v>0</v>
      </c>
      <c r="P16" s="13">
        <v>0</v>
      </c>
      <c r="Q16" s="57">
        <v>0</v>
      </c>
      <c r="R16" s="58">
        <v>0</v>
      </c>
      <c r="S16" s="13">
        <v>0</v>
      </c>
      <c r="T16" s="57">
        <v>0</v>
      </c>
      <c r="U16" s="58">
        <v>0</v>
      </c>
      <c r="V16" s="13">
        <v>0</v>
      </c>
      <c r="W16" s="57">
        <v>0</v>
      </c>
      <c r="X16" s="58">
        <v>0</v>
      </c>
      <c r="Y16" s="13">
        <v>0</v>
      </c>
      <c r="Z16" s="57">
        <f t="shared" si="0"/>
        <v>0</v>
      </c>
      <c r="AA16" s="58">
        <v>0</v>
      </c>
      <c r="AB16" s="13">
        <v>0</v>
      </c>
      <c r="AC16" s="57">
        <v>0</v>
      </c>
      <c r="AD16" s="58">
        <v>0</v>
      </c>
      <c r="AE16" s="13">
        <v>0</v>
      </c>
      <c r="AF16" s="57">
        <v>0</v>
      </c>
      <c r="AG16" s="58">
        <v>0</v>
      </c>
      <c r="AH16" s="13">
        <v>0</v>
      </c>
      <c r="AI16" s="57">
        <v>0</v>
      </c>
      <c r="AJ16" s="58">
        <v>0</v>
      </c>
      <c r="AK16" s="13">
        <v>0</v>
      </c>
      <c r="AL16" s="57">
        <v>0</v>
      </c>
      <c r="AM16" s="58">
        <v>0</v>
      </c>
      <c r="AN16" s="13">
        <v>0</v>
      </c>
      <c r="AO16" s="57">
        <v>0</v>
      </c>
      <c r="AP16" s="58">
        <v>0</v>
      </c>
      <c r="AQ16" s="13">
        <v>0</v>
      </c>
      <c r="AR16" s="57">
        <v>0</v>
      </c>
      <c r="AS16" s="58">
        <v>0</v>
      </c>
      <c r="AT16" s="13">
        <v>0</v>
      </c>
      <c r="AU16" s="57">
        <v>0</v>
      </c>
      <c r="AV16" s="58">
        <v>0</v>
      </c>
      <c r="AW16" s="13">
        <v>0</v>
      </c>
      <c r="AX16" s="57">
        <v>0</v>
      </c>
      <c r="AY16" s="58">
        <v>0</v>
      </c>
      <c r="AZ16" s="13">
        <v>0</v>
      </c>
      <c r="BA16" s="57">
        <v>0</v>
      </c>
      <c r="BB16" s="58">
        <v>0</v>
      </c>
      <c r="BC16" s="13">
        <v>0</v>
      </c>
      <c r="BD16" s="57">
        <v>0</v>
      </c>
      <c r="BE16" s="58">
        <v>0</v>
      </c>
      <c r="BF16" s="13">
        <v>0</v>
      </c>
      <c r="BG16" s="57">
        <v>0</v>
      </c>
      <c r="BH16" s="58">
        <v>0</v>
      </c>
      <c r="BI16" s="13">
        <v>0</v>
      </c>
      <c r="BJ16" s="57">
        <v>0</v>
      </c>
      <c r="BK16" s="58">
        <v>0</v>
      </c>
      <c r="BL16" s="13">
        <v>0</v>
      </c>
      <c r="BM16" s="57">
        <v>0</v>
      </c>
      <c r="BN16" s="58">
        <v>0</v>
      </c>
      <c r="BO16" s="13">
        <v>0</v>
      </c>
      <c r="BP16" s="57">
        <v>0</v>
      </c>
      <c r="BQ16" s="58">
        <v>0</v>
      </c>
      <c r="BR16" s="13">
        <v>4</v>
      </c>
      <c r="BS16" s="57">
        <v>0</v>
      </c>
      <c r="BT16" s="58">
        <v>0</v>
      </c>
      <c r="BU16" s="13">
        <v>0</v>
      </c>
      <c r="BV16" s="57">
        <v>0</v>
      </c>
      <c r="BW16" s="58">
        <v>0</v>
      </c>
      <c r="BX16" s="13">
        <v>0</v>
      </c>
      <c r="BY16" s="57">
        <v>0</v>
      </c>
      <c r="BZ16" s="58">
        <v>0</v>
      </c>
      <c r="CA16" s="13">
        <v>0</v>
      </c>
      <c r="CB16" s="57">
        <v>0</v>
      </c>
      <c r="CC16" s="58">
        <v>0</v>
      </c>
      <c r="CD16" s="13">
        <v>0</v>
      </c>
      <c r="CE16" s="57">
        <v>0</v>
      </c>
      <c r="CF16" s="58">
        <v>0</v>
      </c>
      <c r="CG16" s="13">
        <v>0</v>
      </c>
      <c r="CH16" s="57">
        <v>0</v>
      </c>
      <c r="CI16" s="58">
        <v>0</v>
      </c>
      <c r="CJ16" s="13">
        <v>0</v>
      </c>
      <c r="CK16" s="57">
        <v>0</v>
      </c>
      <c r="CL16" s="58">
        <v>0</v>
      </c>
      <c r="CM16" s="13">
        <v>0</v>
      </c>
      <c r="CN16" s="57">
        <v>0</v>
      </c>
      <c r="CO16" s="58">
        <v>0</v>
      </c>
      <c r="CP16" s="13">
        <v>0</v>
      </c>
      <c r="CQ16" s="57">
        <v>0</v>
      </c>
      <c r="CR16" s="58">
        <v>0</v>
      </c>
      <c r="CS16" s="13">
        <v>0</v>
      </c>
      <c r="CT16" s="57">
        <v>0</v>
      </c>
      <c r="CU16" s="58">
        <v>0</v>
      </c>
      <c r="CV16" s="13">
        <v>0</v>
      </c>
      <c r="CW16" s="57">
        <v>0</v>
      </c>
      <c r="CX16" s="58">
        <v>0</v>
      </c>
      <c r="CY16" s="13">
        <v>0</v>
      </c>
      <c r="CZ16" s="57">
        <v>0</v>
      </c>
      <c r="DA16" s="58">
        <v>0</v>
      </c>
      <c r="DB16" s="13">
        <v>0</v>
      </c>
      <c r="DC16" s="57">
        <v>0</v>
      </c>
      <c r="DD16" s="58">
        <v>0</v>
      </c>
      <c r="DE16" s="13">
        <v>0</v>
      </c>
      <c r="DF16" s="57">
        <v>0</v>
      </c>
      <c r="DG16" s="58">
        <v>0</v>
      </c>
      <c r="DH16" s="13">
        <v>0</v>
      </c>
      <c r="DI16" s="57">
        <v>0</v>
      </c>
      <c r="DJ16" s="58">
        <v>0</v>
      </c>
      <c r="DK16" s="13">
        <v>0</v>
      </c>
      <c r="DL16" s="57">
        <v>0</v>
      </c>
      <c r="DM16" s="56">
        <v>0</v>
      </c>
      <c r="DN16" s="15">
        <v>0</v>
      </c>
      <c r="DO16" s="57">
        <v>0</v>
      </c>
      <c r="DP16" s="58">
        <v>0</v>
      </c>
      <c r="DQ16" s="13">
        <v>0</v>
      </c>
      <c r="DR16" s="57">
        <v>0</v>
      </c>
      <c r="DS16" s="56">
        <v>0</v>
      </c>
      <c r="DT16" s="15">
        <v>11</v>
      </c>
      <c r="DU16" s="57">
        <v>0</v>
      </c>
      <c r="DV16" s="58">
        <v>0</v>
      </c>
      <c r="DW16" s="13">
        <v>0</v>
      </c>
      <c r="DX16" s="57">
        <v>0</v>
      </c>
      <c r="DY16" s="56">
        <v>0</v>
      </c>
      <c r="DZ16" s="15">
        <v>1</v>
      </c>
      <c r="EA16" s="57">
        <v>0</v>
      </c>
      <c r="EB16" s="58">
        <v>0</v>
      </c>
      <c r="EC16" s="13">
        <v>0</v>
      </c>
      <c r="ED16" s="57">
        <v>0</v>
      </c>
      <c r="EE16" s="11">
        <f t="shared" si="5"/>
        <v>0</v>
      </c>
      <c r="EF16" s="17">
        <f t="shared" si="6"/>
        <v>16</v>
      </c>
      <c r="EG16" s="6"/>
      <c r="EH16" s="9"/>
      <c r="EI16" s="6"/>
      <c r="EJ16" s="6"/>
      <c r="EK16" s="1"/>
      <c r="EL16" s="2"/>
      <c r="EM16" s="1"/>
      <c r="EN16" s="1"/>
      <c r="EO16" s="1"/>
      <c r="EP16" s="2"/>
      <c r="EQ16" s="1"/>
      <c r="ER16" s="1"/>
      <c r="ES16" s="1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</row>
    <row r="17" spans="1:256" x14ac:dyDescent="0.3">
      <c r="A17" s="74">
        <v>2009</v>
      </c>
      <c r="B17" s="75" t="s">
        <v>16</v>
      </c>
      <c r="C17" s="59">
        <v>0</v>
      </c>
      <c r="D17" s="31">
        <v>1</v>
      </c>
      <c r="E17" s="60">
        <v>0</v>
      </c>
      <c r="F17" s="59"/>
      <c r="G17" s="31"/>
      <c r="H17" s="60"/>
      <c r="I17" s="59">
        <v>0</v>
      </c>
      <c r="J17" s="31">
        <v>0</v>
      </c>
      <c r="K17" s="60">
        <f t="shared" si="8"/>
        <v>0</v>
      </c>
      <c r="L17" s="59">
        <v>0</v>
      </c>
      <c r="M17" s="31">
        <v>0</v>
      </c>
      <c r="N17" s="60">
        <v>0</v>
      </c>
      <c r="O17" s="59">
        <v>0</v>
      </c>
      <c r="P17" s="31">
        <v>0</v>
      </c>
      <c r="Q17" s="60">
        <v>0</v>
      </c>
      <c r="R17" s="59">
        <v>0</v>
      </c>
      <c r="S17" s="31">
        <v>0</v>
      </c>
      <c r="T17" s="60">
        <v>0</v>
      </c>
      <c r="U17" s="59">
        <v>0</v>
      </c>
      <c r="V17" s="31">
        <v>0</v>
      </c>
      <c r="W17" s="60">
        <v>0</v>
      </c>
      <c r="X17" s="59">
        <v>0</v>
      </c>
      <c r="Y17" s="31">
        <v>0</v>
      </c>
      <c r="Z17" s="60">
        <f t="shared" si="0"/>
        <v>0</v>
      </c>
      <c r="AA17" s="59">
        <v>0</v>
      </c>
      <c r="AB17" s="31">
        <v>0</v>
      </c>
      <c r="AC17" s="60">
        <v>0</v>
      </c>
      <c r="AD17" s="59">
        <v>0</v>
      </c>
      <c r="AE17" s="31">
        <v>0</v>
      </c>
      <c r="AF17" s="60">
        <v>0</v>
      </c>
      <c r="AG17" s="59">
        <v>0</v>
      </c>
      <c r="AH17" s="31">
        <v>0</v>
      </c>
      <c r="AI17" s="60">
        <v>0</v>
      </c>
      <c r="AJ17" s="59">
        <v>2</v>
      </c>
      <c r="AK17" s="31">
        <v>467</v>
      </c>
      <c r="AL17" s="60">
        <f t="shared" ref="AL17" si="13">AK17/AJ17*1000</f>
        <v>233500</v>
      </c>
      <c r="AM17" s="59">
        <v>0</v>
      </c>
      <c r="AN17" s="31">
        <v>0</v>
      </c>
      <c r="AO17" s="60">
        <v>0</v>
      </c>
      <c r="AP17" s="59">
        <v>0</v>
      </c>
      <c r="AQ17" s="31">
        <v>0</v>
      </c>
      <c r="AR17" s="60">
        <v>0</v>
      </c>
      <c r="AS17" s="59">
        <v>0</v>
      </c>
      <c r="AT17" s="31">
        <v>0</v>
      </c>
      <c r="AU17" s="60">
        <v>0</v>
      </c>
      <c r="AV17" s="59">
        <v>0</v>
      </c>
      <c r="AW17" s="31">
        <v>0</v>
      </c>
      <c r="AX17" s="60">
        <v>0</v>
      </c>
      <c r="AY17" s="59">
        <v>0</v>
      </c>
      <c r="AZ17" s="31">
        <v>0</v>
      </c>
      <c r="BA17" s="60">
        <v>0</v>
      </c>
      <c r="BB17" s="59">
        <v>0</v>
      </c>
      <c r="BC17" s="31">
        <v>0</v>
      </c>
      <c r="BD17" s="60">
        <v>0</v>
      </c>
      <c r="BE17" s="59">
        <v>0</v>
      </c>
      <c r="BF17" s="31">
        <v>0</v>
      </c>
      <c r="BG17" s="60">
        <v>0</v>
      </c>
      <c r="BH17" s="59">
        <v>0</v>
      </c>
      <c r="BI17" s="31">
        <v>0</v>
      </c>
      <c r="BJ17" s="60">
        <v>0</v>
      </c>
      <c r="BK17" s="59">
        <v>0</v>
      </c>
      <c r="BL17" s="31">
        <v>0</v>
      </c>
      <c r="BM17" s="60">
        <v>0</v>
      </c>
      <c r="BN17" s="59">
        <v>0</v>
      </c>
      <c r="BO17" s="31">
        <v>0</v>
      </c>
      <c r="BP17" s="60">
        <v>0</v>
      </c>
      <c r="BQ17" s="59">
        <v>0</v>
      </c>
      <c r="BR17" s="31">
        <v>0</v>
      </c>
      <c r="BS17" s="60">
        <v>0</v>
      </c>
      <c r="BT17" s="59">
        <v>0</v>
      </c>
      <c r="BU17" s="31">
        <v>1</v>
      </c>
      <c r="BV17" s="60">
        <v>0</v>
      </c>
      <c r="BW17" s="59">
        <v>0</v>
      </c>
      <c r="BX17" s="31">
        <v>0</v>
      </c>
      <c r="BY17" s="60">
        <v>0</v>
      </c>
      <c r="BZ17" s="59">
        <v>0</v>
      </c>
      <c r="CA17" s="31">
        <v>0</v>
      </c>
      <c r="CB17" s="60">
        <v>0</v>
      </c>
      <c r="CC17" s="59">
        <v>0</v>
      </c>
      <c r="CD17" s="31">
        <v>0</v>
      </c>
      <c r="CE17" s="60">
        <v>0</v>
      </c>
      <c r="CF17" s="59">
        <v>0</v>
      </c>
      <c r="CG17" s="31">
        <v>0</v>
      </c>
      <c r="CH17" s="60">
        <v>0</v>
      </c>
      <c r="CI17" s="59">
        <v>0</v>
      </c>
      <c r="CJ17" s="31">
        <v>0</v>
      </c>
      <c r="CK17" s="60">
        <v>0</v>
      </c>
      <c r="CL17" s="59">
        <v>0</v>
      </c>
      <c r="CM17" s="31">
        <v>0</v>
      </c>
      <c r="CN17" s="60">
        <v>0</v>
      </c>
      <c r="CO17" s="59">
        <v>0</v>
      </c>
      <c r="CP17" s="31">
        <v>0</v>
      </c>
      <c r="CQ17" s="60">
        <v>0</v>
      </c>
      <c r="CR17" s="59">
        <v>0</v>
      </c>
      <c r="CS17" s="31">
        <v>0</v>
      </c>
      <c r="CT17" s="60">
        <v>0</v>
      </c>
      <c r="CU17" s="59">
        <v>0</v>
      </c>
      <c r="CV17" s="31">
        <v>0</v>
      </c>
      <c r="CW17" s="60">
        <v>0</v>
      </c>
      <c r="CX17" s="59">
        <v>0</v>
      </c>
      <c r="CY17" s="31">
        <v>0</v>
      </c>
      <c r="CZ17" s="60">
        <v>0</v>
      </c>
      <c r="DA17" s="59">
        <v>0</v>
      </c>
      <c r="DB17" s="31">
        <v>0</v>
      </c>
      <c r="DC17" s="60">
        <v>0</v>
      </c>
      <c r="DD17" s="59">
        <v>0</v>
      </c>
      <c r="DE17" s="31">
        <v>0</v>
      </c>
      <c r="DF17" s="60">
        <v>0</v>
      </c>
      <c r="DG17" s="59">
        <v>0</v>
      </c>
      <c r="DH17" s="31">
        <v>0</v>
      </c>
      <c r="DI17" s="60">
        <v>0</v>
      </c>
      <c r="DJ17" s="59">
        <v>0</v>
      </c>
      <c r="DK17" s="31">
        <v>0</v>
      </c>
      <c r="DL17" s="60">
        <v>0</v>
      </c>
      <c r="DM17" s="64">
        <v>0</v>
      </c>
      <c r="DN17" s="32">
        <v>0</v>
      </c>
      <c r="DO17" s="60">
        <v>0</v>
      </c>
      <c r="DP17" s="58">
        <v>0</v>
      </c>
      <c r="DQ17" s="13">
        <v>0</v>
      </c>
      <c r="DR17" s="57">
        <v>0</v>
      </c>
      <c r="DS17" s="59">
        <v>0</v>
      </c>
      <c r="DT17" s="31">
        <v>0</v>
      </c>
      <c r="DU17" s="60">
        <v>0</v>
      </c>
      <c r="DV17" s="59">
        <v>0</v>
      </c>
      <c r="DW17" s="31">
        <v>0</v>
      </c>
      <c r="DX17" s="60">
        <v>0</v>
      </c>
      <c r="DY17" s="64">
        <v>0</v>
      </c>
      <c r="DZ17" s="32">
        <v>6</v>
      </c>
      <c r="EA17" s="60">
        <v>0</v>
      </c>
      <c r="EB17" s="59">
        <v>0</v>
      </c>
      <c r="EC17" s="31">
        <v>0</v>
      </c>
      <c r="ED17" s="60">
        <v>0</v>
      </c>
      <c r="EE17" s="20">
        <f t="shared" si="5"/>
        <v>2</v>
      </c>
      <c r="EF17" s="21">
        <f t="shared" si="6"/>
        <v>475</v>
      </c>
      <c r="EG17" s="6"/>
      <c r="EH17" s="9"/>
      <c r="EI17" s="6"/>
      <c r="EJ17" s="6"/>
      <c r="EK17" s="1"/>
      <c r="EL17" s="2"/>
      <c r="EM17" s="1"/>
      <c r="EN17" s="1"/>
      <c r="EO17" s="1"/>
      <c r="EP17" s="2"/>
      <c r="EQ17" s="1"/>
      <c r="ER17" s="1"/>
      <c r="ES17" s="1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</row>
    <row r="18" spans="1:256" ht="15" thickBot="1" x14ac:dyDescent="0.35">
      <c r="A18" s="76"/>
      <c r="B18" s="77" t="s">
        <v>17</v>
      </c>
      <c r="C18" s="61">
        <f>SUM(C6:C17)</f>
        <v>0</v>
      </c>
      <c r="D18" s="38">
        <f>SUM(D6:D17)</f>
        <v>6</v>
      </c>
      <c r="E18" s="62"/>
      <c r="F18" s="61"/>
      <c r="G18" s="38"/>
      <c r="H18" s="62"/>
      <c r="I18" s="61">
        <f t="shared" ref="I18:J18" si="14">SUM(I6:I17)</f>
        <v>0</v>
      </c>
      <c r="J18" s="38">
        <f t="shared" si="14"/>
        <v>0</v>
      </c>
      <c r="K18" s="62"/>
      <c r="L18" s="61">
        <f t="shared" ref="L18:M18" si="15">SUM(L6:L17)</f>
        <v>0</v>
      </c>
      <c r="M18" s="38">
        <f t="shared" si="15"/>
        <v>0</v>
      </c>
      <c r="N18" s="62"/>
      <c r="O18" s="61">
        <f t="shared" ref="O18:P18" si="16">SUM(O6:O17)</f>
        <v>0</v>
      </c>
      <c r="P18" s="38">
        <f t="shared" si="16"/>
        <v>0</v>
      </c>
      <c r="Q18" s="62"/>
      <c r="R18" s="61">
        <f t="shared" ref="R18:S18" si="17">SUM(R6:R17)</f>
        <v>0</v>
      </c>
      <c r="S18" s="38">
        <f t="shared" si="17"/>
        <v>0</v>
      </c>
      <c r="T18" s="62"/>
      <c r="U18" s="61">
        <f t="shared" ref="U18:V18" si="18">SUM(U6:U17)</f>
        <v>0</v>
      </c>
      <c r="V18" s="38">
        <f t="shared" si="18"/>
        <v>0</v>
      </c>
      <c r="W18" s="62"/>
      <c r="X18" s="61">
        <f t="shared" ref="X18:Y18" si="19">SUM(X6:X17)</f>
        <v>0</v>
      </c>
      <c r="Y18" s="38">
        <f t="shared" si="19"/>
        <v>0</v>
      </c>
      <c r="Z18" s="62"/>
      <c r="AA18" s="61">
        <f t="shared" ref="AA18:AB18" si="20">SUM(AA6:AA17)</f>
        <v>3</v>
      </c>
      <c r="AB18" s="38">
        <f t="shared" si="20"/>
        <v>255</v>
      </c>
      <c r="AC18" s="62"/>
      <c r="AD18" s="61">
        <f t="shared" ref="AD18:AE18" si="21">SUM(AD6:AD17)</f>
        <v>0</v>
      </c>
      <c r="AE18" s="38">
        <f t="shared" si="21"/>
        <v>0</v>
      </c>
      <c r="AF18" s="62"/>
      <c r="AG18" s="61">
        <f t="shared" ref="AG18:AH18" si="22">SUM(AG6:AG17)</f>
        <v>0</v>
      </c>
      <c r="AH18" s="38">
        <f t="shared" si="22"/>
        <v>0</v>
      </c>
      <c r="AI18" s="62"/>
      <c r="AJ18" s="61">
        <f t="shared" ref="AJ18:AK18" si="23">SUM(AJ6:AJ17)</f>
        <v>2</v>
      </c>
      <c r="AK18" s="38">
        <f t="shared" si="23"/>
        <v>467</v>
      </c>
      <c r="AL18" s="62"/>
      <c r="AM18" s="61">
        <f>SUM(AM6:AM17)</f>
        <v>0</v>
      </c>
      <c r="AN18" s="38">
        <f>SUM(AN6:AN17)</f>
        <v>0</v>
      </c>
      <c r="AO18" s="62"/>
      <c r="AP18" s="61">
        <f t="shared" ref="AP18:AQ18" si="24">SUM(AP6:AP17)</f>
        <v>0</v>
      </c>
      <c r="AQ18" s="38">
        <f t="shared" si="24"/>
        <v>0</v>
      </c>
      <c r="AR18" s="62"/>
      <c r="AS18" s="61">
        <f t="shared" ref="AS18:AT18" si="25">SUM(AS6:AS17)</f>
        <v>0</v>
      </c>
      <c r="AT18" s="38">
        <f t="shared" si="25"/>
        <v>0</v>
      </c>
      <c r="AU18" s="62"/>
      <c r="AV18" s="61">
        <f t="shared" ref="AV18:AW18" si="26">SUM(AV6:AV17)</f>
        <v>0</v>
      </c>
      <c r="AW18" s="38">
        <f t="shared" si="26"/>
        <v>2</v>
      </c>
      <c r="AX18" s="62"/>
      <c r="AY18" s="61">
        <f t="shared" ref="AY18:AZ18" si="27">SUM(AY6:AY17)</f>
        <v>2</v>
      </c>
      <c r="AZ18" s="38">
        <f t="shared" si="27"/>
        <v>23</v>
      </c>
      <c r="BA18" s="62"/>
      <c r="BB18" s="61">
        <f t="shared" ref="BB18:BC18" si="28">SUM(BB6:BB17)</f>
        <v>0</v>
      </c>
      <c r="BC18" s="38">
        <f t="shared" si="28"/>
        <v>0</v>
      </c>
      <c r="BD18" s="62"/>
      <c r="BE18" s="61">
        <f t="shared" ref="BE18:BF18" si="29">SUM(BE6:BE17)</f>
        <v>0</v>
      </c>
      <c r="BF18" s="38">
        <f t="shared" si="29"/>
        <v>1</v>
      </c>
      <c r="BG18" s="62"/>
      <c r="BH18" s="61">
        <f t="shared" ref="BH18:BI18" si="30">SUM(BH6:BH17)</f>
        <v>0</v>
      </c>
      <c r="BI18" s="38">
        <f t="shared" si="30"/>
        <v>6</v>
      </c>
      <c r="BJ18" s="62"/>
      <c r="BK18" s="61">
        <f t="shared" ref="BK18:BL18" si="31">SUM(BK6:BK17)</f>
        <v>0</v>
      </c>
      <c r="BL18" s="38">
        <f t="shared" si="31"/>
        <v>0</v>
      </c>
      <c r="BM18" s="62"/>
      <c r="BN18" s="61">
        <f t="shared" ref="BN18:BO18" si="32">SUM(BN6:BN17)</f>
        <v>0</v>
      </c>
      <c r="BO18" s="38">
        <f t="shared" si="32"/>
        <v>0</v>
      </c>
      <c r="BP18" s="62"/>
      <c r="BQ18" s="61">
        <f t="shared" ref="BQ18:BR18" si="33">SUM(BQ6:BQ17)</f>
        <v>0</v>
      </c>
      <c r="BR18" s="38">
        <f t="shared" si="33"/>
        <v>4</v>
      </c>
      <c r="BS18" s="62"/>
      <c r="BT18" s="61">
        <f t="shared" ref="BT18:BU18" si="34">SUM(BT6:BT17)</f>
        <v>0</v>
      </c>
      <c r="BU18" s="38">
        <f t="shared" si="34"/>
        <v>33</v>
      </c>
      <c r="BV18" s="62"/>
      <c r="BW18" s="61">
        <f t="shared" ref="BW18:BX18" si="35">SUM(BW6:BW17)</f>
        <v>0</v>
      </c>
      <c r="BX18" s="38">
        <f t="shared" si="35"/>
        <v>0</v>
      </c>
      <c r="BY18" s="62"/>
      <c r="BZ18" s="61">
        <f t="shared" ref="BZ18:CA18" si="36">SUM(BZ6:BZ17)</f>
        <v>0</v>
      </c>
      <c r="CA18" s="38">
        <f t="shared" si="36"/>
        <v>0</v>
      </c>
      <c r="CB18" s="62"/>
      <c r="CC18" s="61">
        <f t="shared" ref="CC18:CD18" si="37">SUM(CC6:CC17)</f>
        <v>0</v>
      </c>
      <c r="CD18" s="38">
        <f t="shared" si="37"/>
        <v>0</v>
      </c>
      <c r="CE18" s="62"/>
      <c r="CF18" s="61">
        <f t="shared" ref="CF18:CG18" si="38">SUM(CF6:CF17)</f>
        <v>0</v>
      </c>
      <c r="CG18" s="38">
        <f t="shared" si="38"/>
        <v>0</v>
      </c>
      <c r="CH18" s="62"/>
      <c r="CI18" s="61">
        <f t="shared" ref="CI18:CJ18" si="39">SUM(CI6:CI17)</f>
        <v>0</v>
      </c>
      <c r="CJ18" s="38">
        <f t="shared" si="39"/>
        <v>0</v>
      </c>
      <c r="CK18" s="62"/>
      <c r="CL18" s="61">
        <f t="shared" ref="CL18:CM18" si="40">SUM(CL6:CL17)</f>
        <v>0</v>
      </c>
      <c r="CM18" s="38">
        <f t="shared" si="40"/>
        <v>1</v>
      </c>
      <c r="CN18" s="62"/>
      <c r="CO18" s="61">
        <f t="shared" ref="CO18:CP18" si="41">SUM(CO6:CO17)</f>
        <v>0</v>
      </c>
      <c r="CP18" s="38">
        <f t="shared" si="41"/>
        <v>0</v>
      </c>
      <c r="CQ18" s="62"/>
      <c r="CR18" s="61">
        <f t="shared" ref="CR18:CS18" si="42">SUM(CR6:CR17)</f>
        <v>0</v>
      </c>
      <c r="CS18" s="38">
        <f t="shared" si="42"/>
        <v>0</v>
      </c>
      <c r="CT18" s="62"/>
      <c r="CU18" s="61">
        <f t="shared" ref="CU18:CV18" si="43">SUM(CU6:CU17)</f>
        <v>0</v>
      </c>
      <c r="CV18" s="38">
        <f t="shared" si="43"/>
        <v>0</v>
      </c>
      <c r="CW18" s="62"/>
      <c r="CX18" s="61">
        <f t="shared" ref="CX18:CY18" si="44">SUM(CX6:CX17)</f>
        <v>0</v>
      </c>
      <c r="CY18" s="38">
        <f t="shared" si="44"/>
        <v>0</v>
      </c>
      <c r="CZ18" s="62"/>
      <c r="DA18" s="61">
        <f t="shared" ref="DA18:DB18" si="45">SUM(DA6:DA17)</f>
        <v>1</v>
      </c>
      <c r="DB18" s="38">
        <f t="shared" si="45"/>
        <v>10</v>
      </c>
      <c r="DC18" s="62"/>
      <c r="DD18" s="61">
        <f t="shared" ref="DD18:DE18" si="46">SUM(DD6:DD17)</f>
        <v>0</v>
      </c>
      <c r="DE18" s="38">
        <f t="shared" si="46"/>
        <v>0</v>
      </c>
      <c r="DF18" s="62"/>
      <c r="DG18" s="61">
        <f t="shared" ref="DG18:DH18" si="47">SUM(DG6:DG17)</f>
        <v>1</v>
      </c>
      <c r="DH18" s="38">
        <f t="shared" si="47"/>
        <v>10</v>
      </c>
      <c r="DI18" s="62"/>
      <c r="DJ18" s="61">
        <f t="shared" ref="DJ18:DK18" si="48">SUM(DJ6:DJ17)</f>
        <v>0</v>
      </c>
      <c r="DK18" s="38">
        <f t="shared" si="48"/>
        <v>0</v>
      </c>
      <c r="DL18" s="62"/>
      <c r="DM18" s="61">
        <f t="shared" ref="DM18:DN18" si="49">SUM(DM6:DM17)</f>
        <v>0</v>
      </c>
      <c r="DN18" s="38">
        <f t="shared" si="49"/>
        <v>0</v>
      </c>
      <c r="DO18" s="62"/>
      <c r="DP18" s="61">
        <f t="shared" ref="DP18:DQ18" si="50">SUM(DP6:DP17)</f>
        <v>0</v>
      </c>
      <c r="DQ18" s="38">
        <f t="shared" si="50"/>
        <v>0</v>
      </c>
      <c r="DR18" s="62"/>
      <c r="DS18" s="61">
        <f t="shared" ref="DS18:DT18" si="51">SUM(DS6:DS17)</f>
        <v>0</v>
      </c>
      <c r="DT18" s="38">
        <f t="shared" si="51"/>
        <v>29</v>
      </c>
      <c r="DU18" s="62"/>
      <c r="DV18" s="61">
        <f t="shared" ref="DV18:DW18" si="52">SUM(DV6:DV17)</f>
        <v>0</v>
      </c>
      <c r="DW18" s="38">
        <f t="shared" si="52"/>
        <v>0</v>
      </c>
      <c r="DX18" s="62"/>
      <c r="DY18" s="61">
        <f t="shared" ref="DY18:DZ18" si="53">SUM(DY6:DY17)</f>
        <v>1</v>
      </c>
      <c r="DZ18" s="38">
        <f t="shared" si="53"/>
        <v>123</v>
      </c>
      <c r="EA18" s="62"/>
      <c r="EB18" s="61">
        <f t="shared" ref="EB18:EC18" si="54">SUM(EB6:EB17)</f>
        <v>7</v>
      </c>
      <c r="EC18" s="38">
        <f t="shared" si="54"/>
        <v>163</v>
      </c>
      <c r="ED18" s="62"/>
      <c r="EE18" s="39">
        <f t="shared" si="5"/>
        <v>17</v>
      </c>
      <c r="EF18" s="40">
        <f t="shared" si="6"/>
        <v>1133</v>
      </c>
      <c r="EG18" s="6"/>
      <c r="EH18" s="9"/>
      <c r="EI18" s="6"/>
      <c r="EJ18" s="6"/>
      <c r="EK18" s="1"/>
      <c r="EL18" s="2"/>
      <c r="EM18" s="1"/>
      <c r="EN18" s="1"/>
      <c r="EO18" s="1"/>
      <c r="EP18" s="2"/>
      <c r="EQ18" s="1"/>
      <c r="ER18" s="1"/>
      <c r="ES18" s="1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GD18" s="3"/>
      <c r="GI18" s="3"/>
      <c r="GN18" s="3"/>
      <c r="GS18" s="3"/>
      <c r="GX18" s="3"/>
      <c r="HC18" s="3"/>
      <c r="HH18" s="3"/>
      <c r="HM18" s="3"/>
      <c r="HR18" s="3"/>
      <c r="HW18" s="3"/>
      <c r="IB18" s="3"/>
      <c r="IG18" s="3"/>
      <c r="IL18" s="3"/>
      <c r="IQ18" s="3"/>
      <c r="IV18" s="3"/>
    </row>
    <row r="19" spans="1:256" x14ac:dyDescent="0.3">
      <c r="A19" s="70">
        <v>2010</v>
      </c>
      <c r="B19" s="71" t="s">
        <v>5</v>
      </c>
      <c r="C19" s="67">
        <v>0</v>
      </c>
      <c r="D19" s="33">
        <v>0</v>
      </c>
      <c r="E19" s="55">
        <v>0</v>
      </c>
      <c r="F19" s="67"/>
      <c r="G19" s="33"/>
      <c r="H19" s="55"/>
      <c r="I19" s="67">
        <v>0</v>
      </c>
      <c r="J19" s="33">
        <v>0</v>
      </c>
      <c r="K19" s="55">
        <v>0</v>
      </c>
      <c r="L19" s="63">
        <v>0</v>
      </c>
      <c r="M19" s="34">
        <v>0</v>
      </c>
      <c r="N19" s="55">
        <v>0</v>
      </c>
      <c r="O19" s="63">
        <v>0</v>
      </c>
      <c r="P19" s="34">
        <v>0</v>
      </c>
      <c r="Q19" s="55">
        <v>0</v>
      </c>
      <c r="R19" s="63">
        <v>0</v>
      </c>
      <c r="S19" s="34">
        <v>0</v>
      </c>
      <c r="T19" s="55">
        <v>0</v>
      </c>
      <c r="U19" s="63">
        <v>0</v>
      </c>
      <c r="V19" s="34">
        <v>0</v>
      </c>
      <c r="W19" s="55">
        <v>0</v>
      </c>
      <c r="X19" s="63">
        <v>0</v>
      </c>
      <c r="Y19" s="34">
        <v>0</v>
      </c>
      <c r="Z19" s="55">
        <v>0</v>
      </c>
      <c r="AA19" s="63">
        <v>0</v>
      </c>
      <c r="AB19" s="34">
        <v>0</v>
      </c>
      <c r="AC19" s="55">
        <v>0</v>
      </c>
      <c r="AD19" s="63">
        <v>0</v>
      </c>
      <c r="AE19" s="34">
        <v>0</v>
      </c>
      <c r="AF19" s="55">
        <v>0</v>
      </c>
      <c r="AG19" s="67">
        <v>0</v>
      </c>
      <c r="AH19" s="33">
        <v>0</v>
      </c>
      <c r="AI19" s="55">
        <v>0</v>
      </c>
      <c r="AJ19" s="67">
        <v>0</v>
      </c>
      <c r="AK19" s="33">
        <v>0</v>
      </c>
      <c r="AL19" s="55">
        <v>0</v>
      </c>
      <c r="AM19" s="63">
        <v>0</v>
      </c>
      <c r="AN19" s="34">
        <v>0</v>
      </c>
      <c r="AO19" s="55">
        <v>0</v>
      </c>
      <c r="AP19" s="67">
        <v>0</v>
      </c>
      <c r="AQ19" s="33">
        <v>0</v>
      </c>
      <c r="AR19" s="55">
        <v>0</v>
      </c>
      <c r="AS19" s="67">
        <v>0</v>
      </c>
      <c r="AT19" s="33">
        <v>0</v>
      </c>
      <c r="AU19" s="55">
        <v>0</v>
      </c>
      <c r="AV19" s="67">
        <v>0</v>
      </c>
      <c r="AW19" s="33">
        <v>3</v>
      </c>
      <c r="AX19" s="55">
        <v>0</v>
      </c>
      <c r="AY19" s="67">
        <v>0</v>
      </c>
      <c r="AZ19" s="33">
        <v>0</v>
      </c>
      <c r="BA19" s="55">
        <v>0</v>
      </c>
      <c r="BB19" s="67">
        <v>0</v>
      </c>
      <c r="BC19" s="33">
        <v>0</v>
      </c>
      <c r="BD19" s="55">
        <v>0</v>
      </c>
      <c r="BE19" s="67">
        <v>0</v>
      </c>
      <c r="BF19" s="33">
        <v>0</v>
      </c>
      <c r="BG19" s="55">
        <v>0</v>
      </c>
      <c r="BH19" s="67">
        <v>0</v>
      </c>
      <c r="BI19" s="33">
        <v>1</v>
      </c>
      <c r="BJ19" s="55">
        <v>0</v>
      </c>
      <c r="BK19" s="67">
        <v>0</v>
      </c>
      <c r="BL19" s="33">
        <v>0</v>
      </c>
      <c r="BM19" s="55">
        <v>0</v>
      </c>
      <c r="BN19" s="67">
        <v>0</v>
      </c>
      <c r="BO19" s="33">
        <v>0</v>
      </c>
      <c r="BP19" s="55">
        <v>0</v>
      </c>
      <c r="BQ19" s="67">
        <v>0</v>
      </c>
      <c r="BR19" s="33">
        <v>0</v>
      </c>
      <c r="BS19" s="55">
        <v>0</v>
      </c>
      <c r="BT19" s="63">
        <v>0</v>
      </c>
      <c r="BU19" s="34">
        <v>0</v>
      </c>
      <c r="BV19" s="55">
        <v>0</v>
      </c>
      <c r="BW19" s="63">
        <v>0</v>
      </c>
      <c r="BX19" s="34">
        <v>0</v>
      </c>
      <c r="BY19" s="55">
        <v>0</v>
      </c>
      <c r="BZ19" s="63">
        <v>0</v>
      </c>
      <c r="CA19" s="34">
        <v>0</v>
      </c>
      <c r="CB19" s="55">
        <v>0</v>
      </c>
      <c r="CC19" s="67">
        <v>0</v>
      </c>
      <c r="CD19" s="33">
        <v>0</v>
      </c>
      <c r="CE19" s="55">
        <v>0</v>
      </c>
      <c r="CF19" s="67">
        <v>0</v>
      </c>
      <c r="CG19" s="33">
        <v>0</v>
      </c>
      <c r="CH19" s="55">
        <v>0</v>
      </c>
      <c r="CI19" s="67">
        <v>0</v>
      </c>
      <c r="CJ19" s="33">
        <v>0</v>
      </c>
      <c r="CK19" s="55">
        <v>0</v>
      </c>
      <c r="CL19" s="67">
        <v>0</v>
      </c>
      <c r="CM19" s="33">
        <v>0</v>
      </c>
      <c r="CN19" s="55">
        <v>0</v>
      </c>
      <c r="CO19" s="67">
        <v>0</v>
      </c>
      <c r="CP19" s="33">
        <v>0</v>
      </c>
      <c r="CQ19" s="55">
        <v>0</v>
      </c>
      <c r="CR19" s="63">
        <v>0</v>
      </c>
      <c r="CS19" s="34">
        <v>0</v>
      </c>
      <c r="CT19" s="55">
        <v>0</v>
      </c>
      <c r="CU19" s="63">
        <v>0</v>
      </c>
      <c r="CV19" s="34">
        <v>0</v>
      </c>
      <c r="CW19" s="55">
        <v>0</v>
      </c>
      <c r="CX19" s="63">
        <v>0</v>
      </c>
      <c r="CY19" s="34">
        <v>0</v>
      </c>
      <c r="CZ19" s="55">
        <v>0</v>
      </c>
      <c r="DA19" s="63">
        <v>0</v>
      </c>
      <c r="DB19" s="34">
        <v>0</v>
      </c>
      <c r="DC19" s="55">
        <v>0</v>
      </c>
      <c r="DD19" s="63">
        <v>0</v>
      </c>
      <c r="DE19" s="34">
        <v>0</v>
      </c>
      <c r="DF19" s="55">
        <v>0</v>
      </c>
      <c r="DG19" s="63">
        <v>0</v>
      </c>
      <c r="DH19" s="34">
        <v>0</v>
      </c>
      <c r="DI19" s="55">
        <v>0</v>
      </c>
      <c r="DJ19" s="67">
        <v>0</v>
      </c>
      <c r="DK19" s="33">
        <v>0</v>
      </c>
      <c r="DL19" s="55">
        <v>0</v>
      </c>
      <c r="DM19" s="63">
        <v>0</v>
      </c>
      <c r="DN19" s="34">
        <v>0</v>
      </c>
      <c r="DO19" s="55">
        <v>0</v>
      </c>
      <c r="DP19" s="58">
        <v>0</v>
      </c>
      <c r="DQ19" s="13">
        <v>0</v>
      </c>
      <c r="DR19" s="57">
        <v>0</v>
      </c>
      <c r="DS19" s="63">
        <v>0</v>
      </c>
      <c r="DT19" s="34">
        <v>0</v>
      </c>
      <c r="DU19" s="55">
        <v>0</v>
      </c>
      <c r="DV19" s="63">
        <v>0</v>
      </c>
      <c r="DW19" s="34">
        <v>0</v>
      </c>
      <c r="DX19" s="55">
        <v>0</v>
      </c>
      <c r="DY19" s="54">
        <v>0</v>
      </c>
      <c r="DZ19" s="35">
        <v>11</v>
      </c>
      <c r="EA19" s="55">
        <v>0</v>
      </c>
      <c r="EB19" s="63">
        <v>0</v>
      </c>
      <c r="EC19" s="34">
        <v>0</v>
      </c>
      <c r="ED19" s="55">
        <v>0</v>
      </c>
      <c r="EE19" s="36">
        <f t="shared" si="5"/>
        <v>0</v>
      </c>
      <c r="EF19" s="37">
        <f t="shared" si="6"/>
        <v>15</v>
      </c>
      <c r="EG19" s="6"/>
      <c r="EH19" s="9"/>
      <c r="EI19" s="6"/>
      <c r="EJ19" s="6"/>
      <c r="EK19" s="1"/>
      <c r="EL19" s="2"/>
      <c r="EM19" s="1"/>
      <c r="EN19" s="1"/>
      <c r="EO19" s="1"/>
      <c r="EP19" s="2"/>
      <c r="EQ19" s="1"/>
      <c r="ER19" s="1"/>
      <c r="ES19" s="1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</row>
    <row r="20" spans="1:256" x14ac:dyDescent="0.3">
      <c r="A20" s="72">
        <v>2010</v>
      </c>
      <c r="B20" s="73" t="s">
        <v>6</v>
      </c>
      <c r="C20" s="58">
        <v>0</v>
      </c>
      <c r="D20" s="13">
        <v>1</v>
      </c>
      <c r="E20" s="57">
        <v>0</v>
      </c>
      <c r="F20" s="58"/>
      <c r="G20" s="13"/>
      <c r="H20" s="57"/>
      <c r="I20" s="58">
        <v>0</v>
      </c>
      <c r="J20" s="13">
        <v>1</v>
      </c>
      <c r="K20" s="57">
        <v>0</v>
      </c>
      <c r="L20" s="58">
        <v>0</v>
      </c>
      <c r="M20" s="13">
        <v>0</v>
      </c>
      <c r="N20" s="57">
        <v>0</v>
      </c>
      <c r="O20" s="58">
        <v>0</v>
      </c>
      <c r="P20" s="13">
        <v>0</v>
      </c>
      <c r="Q20" s="57">
        <v>0</v>
      </c>
      <c r="R20" s="58">
        <v>0</v>
      </c>
      <c r="S20" s="13">
        <v>0</v>
      </c>
      <c r="T20" s="57">
        <v>0</v>
      </c>
      <c r="U20" s="58">
        <v>0</v>
      </c>
      <c r="V20" s="13">
        <v>0</v>
      </c>
      <c r="W20" s="57">
        <v>0</v>
      </c>
      <c r="X20" s="58">
        <v>0</v>
      </c>
      <c r="Y20" s="13">
        <v>0</v>
      </c>
      <c r="Z20" s="57">
        <v>0</v>
      </c>
      <c r="AA20" s="58">
        <v>0</v>
      </c>
      <c r="AB20" s="13">
        <v>0</v>
      </c>
      <c r="AC20" s="57">
        <v>0</v>
      </c>
      <c r="AD20" s="58">
        <v>0</v>
      </c>
      <c r="AE20" s="13">
        <v>0</v>
      </c>
      <c r="AF20" s="57">
        <v>0</v>
      </c>
      <c r="AG20" s="58">
        <v>0</v>
      </c>
      <c r="AH20" s="13">
        <v>0</v>
      </c>
      <c r="AI20" s="57">
        <v>0</v>
      </c>
      <c r="AJ20" s="58">
        <v>0</v>
      </c>
      <c r="AK20" s="13">
        <v>0</v>
      </c>
      <c r="AL20" s="57">
        <v>0</v>
      </c>
      <c r="AM20" s="65">
        <v>0</v>
      </c>
      <c r="AN20" s="14">
        <v>0</v>
      </c>
      <c r="AO20" s="57">
        <v>0</v>
      </c>
      <c r="AP20" s="65">
        <v>0</v>
      </c>
      <c r="AQ20" s="14">
        <v>0</v>
      </c>
      <c r="AR20" s="57">
        <v>0</v>
      </c>
      <c r="AS20" s="65">
        <v>0</v>
      </c>
      <c r="AT20" s="14">
        <v>0</v>
      </c>
      <c r="AU20" s="57">
        <v>0</v>
      </c>
      <c r="AV20" s="58">
        <v>0</v>
      </c>
      <c r="AW20" s="13">
        <v>0</v>
      </c>
      <c r="AX20" s="57">
        <v>0</v>
      </c>
      <c r="AY20" s="58">
        <v>0</v>
      </c>
      <c r="AZ20" s="13">
        <v>0</v>
      </c>
      <c r="BA20" s="57">
        <v>0</v>
      </c>
      <c r="BB20" s="58">
        <v>0</v>
      </c>
      <c r="BC20" s="13">
        <v>0</v>
      </c>
      <c r="BD20" s="57">
        <v>0</v>
      </c>
      <c r="BE20" s="58">
        <v>7</v>
      </c>
      <c r="BF20" s="13">
        <v>77</v>
      </c>
      <c r="BG20" s="57">
        <f t="shared" ref="BG20" si="55">BF20/BE20*1000</f>
        <v>11000</v>
      </c>
      <c r="BH20" s="58">
        <v>0</v>
      </c>
      <c r="BI20" s="13">
        <v>3</v>
      </c>
      <c r="BJ20" s="57">
        <v>0</v>
      </c>
      <c r="BK20" s="65">
        <v>0</v>
      </c>
      <c r="BL20" s="14">
        <v>0</v>
      </c>
      <c r="BM20" s="57">
        <v>0</v>
      </c>
      <c r="BN20" s="58">
        <v>0</v>
      </c>
      <c r="BO20" s="13">
        <v>0</v>
      </c>
      <c r="BP20" s="57">
        <v>0</v>
      </c>
      <c r="BQ20" s="58">
        <v>0</v>
      </c>
      <c r="BR20" s="13">
        <v>0</v>
      </c>
      <c r="BS20" s="57">
        <v>0</v>
      </c>
      <c r="BT20" s="58">
        <v>0</v>
      </c>
      <c r="BU20" s="13">
        <v>2</v>
      </c>
      <c r="BV20" s="57">
        <v>0</v>
      </c>
      <c r="BW20" s="58">
        <v>0</v>
      </c>
      <c r="BX20" s="13">
        <v>0</v>
      </c>
      <c r="BY20" s="57">
        <v>0</v>
      </c>
      <c r="BZ20" s="58">
        <v>0</v>
      </c>
      <c r="CA20" s="13">
        <v>0</v>
      </c>
      <c r="CB20" s="57">
        <v>0</v>
      </c>
      <c r="CC20" s="58">
        <v>0</v>
      </c>
      <c r="CD20" s="13">
        <v>0</v>
      </c>
      <c r="CE20" s="57">
        <v>0</v>
      </c>
      <c r="CF20" s="58">
        <v>0</v>
      </c>
      <c r="CG20" s="13">
        <v>0</v>
      </c>
      <c r="CH20" s="57">
        <v>0</v>
      </c>
      <c r="CI20" s="58">
        <v>0</v>
      </c>
      <c r="CJ20" s="13">
        <v>0</v>
      </c>
      <c r="CK20" s="57">
        <v>0</v>
      </c>
      <c r="CL20" s="58">
        <v>0</v>
      </c>
      <c r="CM20" s="13">
        <v>0</v>
      </c>
      <c r="CN20" s="57">
        <v>0</v>
      </c>
      <c r="CO20" s="58">
        <v>0</v>
      </c>
      <c r="CP20" s="13">
        <v>0</v>
      </c>
      <c r="CQ20" s="57">
        <v>0</v>
      </c>
      <c r="CR20" s="58">
        <v>0</v>
      </c>
      <c r="CS20" s="13">
        <v>0</v>
      </c>
      <c r="CT20" s="57">
        <v>0</v>
      </c>
      <c r="CU20" s="58">
        <v>0</v>
      </c>
      <c r="CV20" s="13">
        <v>0</v>
      </c>
      <c r="CW20" s="57">
        <v>0</v>
      </c>
      <c r="CX20" s="58">
        <v>0</v>
      </c>
      <c r="CY20" s="13">
        <v>0</v>
      </c>
      <c r="CZ20" s="57">
        <v>0</v>
      </c>
      <c r="DA20" s="58">
        <v>0</v>
      </c>
      <c r="DB20" s="13">
        <v>0</v>
      </c>
      <c r="DC20" s="57">
        <v>0</v>
      </c>
      <c r="DD20" s="58">
        <v>0</v>
      </c>
      <c r="DE20" s="13">
        <v>0</v>
      </c>
      <c r="DF20" s="57">
        <v>0</v>
      </c>
      <c r="DG20" s="58">
        <v>0</v>
      </c>
      <c r="DH20" s="13">
        <v>1</v>
      </c>
      <c r="DI20" s="57">
        <v>0</v>
      </c>
      <c r="DJ20" s="58">
        <v>0</v>
      </c>
      <c r="DK20" s="13">
        <v>0</v>
      </c>
      <c r="DL20" s="57">
        <v>0</v>
      </c>
      <c r="DM20" s="58">
        <v>0</v>
      </c>
      <c r="DN20" s="13">
        <v>0</v>
      </c>
      <c r="DO20" s="57">
        <v>0</v>
      </c>
      <c r="DP20" s="58">
        <v>0</v>
      </c>
      <c r="DQ20" s="13">
        <v>0</v>
      </c>
      <c r="DR20" s="57">
        <v>0</v>
      </c>
      <c r="DS20" s="58">
        <v>0</v>
      </c>
      <c r="DT20" s="13">
        <v>0</v>
      </c>
      <c r="DU20" s="57">
        <v>0</v>
      </c>
      <c r="DV20" s="58">
        <v>0</v>
      </c>
      <c r="DW20" s="13">
        <v>0</v>
      </c>
      <c r="DX20" s="57">
        <v>0</v>
      </c>
      <c r="DY20" s="56">
        <v>0</v>
      </c>
      <c r="DZ20" s="15">
        <v>13</v>
      </c>
      <c r="EA20" s="57">
        <v>0</v>
      </c>
      <c r="EB20" s="56">
        <v>0</v>
      </c>
      <c r="EC20" s="15">
        <v>1</v>
      </c>
      <c r="ED20" s="57">
        <v>0</v>
      </c>
      <c r="EE20" s="11">
        <f t="shared" si="5"/>
        <v>7</v>
      </c>
      <c r="EF20" s="17">
        <f t="shared" si="6"/>
        <v>98</v>
      </c>
      <c r="EG20" s="6"/>
      <c r="EH20" s="9"/>
      <c r="EI20" s="6"/>
      <c r="EJ20" s="6"/>
      <c r="EK20" s="1"/>
      <c r="EL20" s="2"/>
      <c r="EM20" s="1"/>
      <c r="EN20" s="1"/>
      <c r="EO20" s="1"/>
      <c r="EP20" s="2"/>
      <c r="EQ20" s="1"/>
      <c r="ER20" s="1"/>
      <c r="ES20" s="1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</row>
    <row r="21" spans="1:256" x14ac:dyDescent="0.3">
      <c r="A21" s="72">
        <v>2010</v>
      </c>
      <c r="B21" s="73" t="s">
        <v>7</v>
      </c>
      <c r="C21" s="58">
        <v>0</v>
      </c>
      <c r="D21" s="13">
        <v>0</v>
      </c>
      <c r="E21" s="57">
        <v>0</v>
      </c>
      <c r="F21" s="58"/>
      <c r="G21" s="13"/>
      <c r="H21" s="57"/>
      <c r="I21" s="58">
        <v>0</v>
      </c>
      <c r="J21" s="13">
        <v>0</v>
      </c>
      <c r="K21" s="57">
        <v>0</v>
      </c>
      <c r="L21" s="58">
        <v>0</v>
      </c>
      <c r="M21" s="13">
        <v>0</v>
      </c>
      <c r="N21" s="57">
        <v>0</v>
      </c>
      <c r="O21" s="58">
        <v>0</v>
      </c>
      <c r="P21" s="13">
        <v>0</v>
      </c>
      <c r="Q21" s="57">
        <v>0</v>
      </c>
      <c r="R21" s="58">
        <v>0</v>
      </c>
      <c r="S21" s="13">
        <v>0</v>
      </c>
      <c r="T21" s="57">
        <v>0</v>
      </c>
      <c r="U21" s="58">
        <v>0</v>
      </c>
      <c r="V21" s="13">
        <v>0</v>
      </c>
      <c r="W21" s="57">
        <v>0</v>
      </c>
      <c r="X21" s="58">
        <v>0</v>
      </c>
      <c r="Y21" s="13">
        <v>0</v>
      </c>
      <c r="Z21" s="57">
        <v>0</v>
      </c>
      <c r="AA21" s="58">
        <v>0</v>
      </c>
      <c r="AB21" s="13">
        <v>0</v>
      </c>
      <c r="AC21" s="57">
        <v>0</v>
      </c>
      <c r="AD21" s="58">
        <v>0</v>
      </c>
      <c r="AE21" s="13">
        <v>0</v>
      </c>
      <c r="AF21" s="57">
        <v>0</v>
      </c>
      <c r="AG21" s="58">
        <v>0</v>
      </c>
      <c r="AH21" s="13">
        <v>0</v>
      </c>
      <c r="AI21" s="57">
        <v>0</v>
      </c>
      <c r="AJ21" s="58">
        <v>0</v>
      </c>
      <c r="AK21" s="13">
        <v>0</v>
      </c>
      <c r="AL21" s="57">
        <v>0</v>
      </c>
      <c r="AM21" s="58">
        <v>0</v>
      </c>
      <c r="AN21" s="13">
        <v>0</v>
      </c>
      <c r="AO21" s="57">
        <v>0</v>
      </c>
      <c r="AP21" s="65">
        <v>0</v>
      </c>
      <c r="AQ21" s="14">
        <v>0</v>
      </c>
      <c r="AR21" s="57">
        <v>0</v>
      </c>
      <c r="AS21" s="65">
        <v>0</v>
      </c>
      <c r="AT21" s="14">
        <v>0</v>
      </c>
      <c r="AU21" s="57">
        <v>0</v>
      </c>
      <c r="AV21" s="58">
        <v>0</v>
      </c>
      <c r="AW21" s="13">
        <v>1</v>
      </c>
      <c r="AX21" s="57">
        <v>0</v>
      </c>
      <c r="AY21" s="58">
        <v>0</v>
      </c>
      <c r="AZ21" s="13">
        <v>0</v>
      </c>
      <c r="BA21" s="57">
        <v>0</v>
      </c>
      <c r="BB21" s="58">
        <v>0</v>
      </c>
      <c r="BC21" s="13">
        <v>0</v>
      </c>
      <c r="BD21" s="57">
        <v>0</v>
      </c>
      <c r="BE21" s="58">
        <v>0</v>
      </c>
      <c r="BF21" s="13">
        <v>0</v>
      </c>
      <c r="BG21" s="57">
        <v>0</v>
      </c>
      <c r="BH21" s="58">
        <v>0</v>
      </c>
      <c r="BI21" s="13">
        <v>1</v>
      </c>
      <c r="BJ21" s="57">
        <v>0</v>
      </c>
      <c r="BK21" s="65">
        <v>0</v>
      </c>
      <c r="BL21" s="14">
        <v>0</v>
      </c>
      <c r="BM21" s="57">
        <v>0</v>
      </c>
      <c r="BN21" s="58">
        <v>0</v>
      </c>
      <c r="BO21" s="13">
        <v>0</v>
      </c>
      <c r="BP21" s="57">
        <v>0</v>
      </c>
      <c r="BQ21" s="58">
        <v>0</v>
      </c>
      <c r="BR21" s="13">
        <v>0</v>
      </c>
      <c r="BS21" s="57">
        <v>0</v>
      </c>
      <c r="BT21" s="65">
        <v>0</v>
      </c>
      <c r="BU21" s="14">
        <v>1</v>
      </c>
      <c r="BV21" s="57">
        <v>0</v>
      </c>
      <c r="BW21" s="58">
        <v>0</v>
      </c>
      <c r="BX21" s="13">
        <v>0</v>
      </c>
      <c r="BY21" s="57">
        <v>0</v>
      </c>
      <c r="BZ21" s="58">
        <v>0</v>
      </c>
      <c r="CA21" s="13">
        <v>0</v>
      </c>
      <c r="CB21" s="57">
        <v>0</v>
      </c>
      <c r="CC21" s="58">
        <v>0</v>
      </c>
      <c r="CD21" s="13">
        <v>8</v>
      </c>
      <c r="CE21" s="57">
        <v>0</v>
      </c>
      <c r="CF21" s="58">
        <v>0</v>
      </c>
      <c r="CG21" s="13">
        <v>0</v>
      </c>
      <c r="CH21" s="57">
        <v>0</v>
      </c>
      <c r="CI21" s="58">
        <v>0</v>
      </c>
      <c r="CJ21" s="13">
        <v>0</v>
      </c>
      <c r="CK21" s="57">
        <v>0</v>
      </c>
      <c r="CL21" s="58">
        <v>0</v>
      </c>
      <c r="CM21" s="13">
        <v>0</v>
      </c>
      <c r="CN21" s="57">
        <v>0</v>
      </c>
      <c r="CO21" s="58">
        <v>0</v>
      </c>
      <c r="CP21" s="13">
        <v>0</v>
      </c>
      <c r="CQ21" s="57">
        <v>0</v>
      </c>
      <c r="CR21" s="58">
        <v>0</v>
      </c>
      <c r="CS21" s="13">
        <v>0</v>
      </c>
      <c r="CT21" s="57">
        <v>0</v>
      </c>
      <c r="CU21" s="58">
        <v>0</v>
      </c>
      <c r="CV21" s="13">
        <v>0</v>
      </c>
      <c r="CW21" s="57">
        <v>0</v>
      </c>
      <c r="CX21" s="58">
        <v>0</v>
      </c>
      <c r="CY21" s="13">
        <v>0</v>
      </c>
      <c r="CZ21" s="57">
        <v>0</v>
      </c>
      <c r="DA21" s="58">
        <v>0</v>
      </c>
      <c r="DB21" s="13">
        <v>0</v>
      </c>
      <c r="DC21" s="57">
        <v>0</v>
      </c>
      <c r="DD21" s="58">
        <v>0</v>
      </c>
      <c r="DE21" s="13">
        <v>0</v>
      </c>
      <c r="DF21" s="57">
        <v>0</v>
      </c>
      <c r="DG21" s="58">
        <v>0</v>
      </c>
      <c r="DH21" s="13">
        <v>0</v>
      </c>
      <c r="DI21" s="57">
        <v>0</v>
      </c>
      <c r="DJ21" s="58">
        <v>0</v>
      </c>
      <c r="DK21" s="13">
        <v>0</v>
      </c>
      <c r="DL21" s="57">
        <v>0</v>
      </c>
      <c r="DM21" s="58">
        <v>0</v>
      </c>
      <c r="DN21" s="13">
        <v>0</v>
      </c>
      <c r="DO21" s="57">
        <v>0</v>
      </c>
      <c r="DP21" s="58">
        <v>0</v>
      </c>
      <c r="DQ21" s="13">
        <v>0</v>
      </c>
      <c r="DR21" s="57">
        <v>0</v>
      </c>
      <c r="DS21" s="56">
        <v>0</v>
      </c>
      <c r="DT21" s="15">
        <v>1</v>
      </c>
      <c r="DU21" s="57">
        <v>0</v>
      </c>
      <c r="DV21" s="58">
        <v>0</v>
      </c>
      <c r="DW21" s="13">
        <v>0</v>
      </c>
      <c r="DX21" s="57">
        <v>0</v>
      </c>
      <c r="DY21" s="56">
        <v>0</v>
      </c>
      <c r="DZ21" s="15">
        <v>9</v>
      </c>
      <c r="EA21" s="57">
        <v>0</v>
      </c>
      <c r="EB21" s="58">
        <v>0</v>
      </c>
      <c r="EC21" s="13">
        <v>0</v>
      </c>
      <c r="ED21" s="57">
        <v>0</v>
      </c>
      <c r="EE21" s="11">
        <f t="shared" si="5"/>
        <v>0</v>
      </c>
      <c r="EF21" s="17">
        <f t="shared" si="6"/>
        <v>21</v>
      </c>
      <c r="EG21" s="6"/>
      <c r="EH21" s="9"/>
      <c r="EI21" s="6"/>
      <c r="EJ21" s="6"/>
      <c r="EK21" s="1"/>
      <c r="EL21" s="2"/>
      <c r="EM21" s="1"/>
      <c r="EN21" s="1"/>
      <c r="EO21" s="1"/>
      <c r="EP21" s="2"/>
      <c r="EQ21" s="1"/>
      <c r="ER21" s="1"/>
      <c r="ES21" s="1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</row>
    <row r="22" spans="1:256" x14ac:dyDescent="0.3">
      <c r="A22" s="72">
        <v>2010</v>
      </c>
      <c r="B22" s="73" t="s">
        <v>8</v>
      </c>
      <c r="C22" s="58">
        <v>0</v>
      </c>
      <c r="D22" s="13">
        <v>0</v>
      </c>
      <c r="E22" s="57">
        <v>0</v>
      </c>
      <c r="F22" s="58"/>
      <c r="G22" s="13"/>
      <c r="H22" s="57"/>
      <c r="I22" s="58">
        <v>0</v>
      </c>
      <c r="J22" s="13">
        <v>0</v>
      </c>
      <c r="K22" s="57">
        <v>0</v>
      </c>
      <c r="L22" s="58">
        <v>0</v>
      </c>
      <c r="M22" s="13">
        <v>0</v>
      </c>
      <c r="N22" s="57">
        <v>0</v>
      </c>
      <c r="O22" s="58">
        <v>0</v>
      </c>
      <c r="P22" s="13">
        <v>0</v>
      </c>
      <c r="Q22" s="57">
        <v>0</v>
      </c>
      <c r="R22" s="58">
        <v>0</v>
      </c>
      <c r="S22" s="13">
        <v>0</v>
      </c>
      <c r="T22" s="57">
        <v>0</v>
      </c>
      <c r="U22" s="58">
        <v>0</v>
      </c>
      <c r="V22" s="13">
        <v>0</v>
      </c>
      <c r="W22" s="57">
        <v>0</v>
      </c>
      <c r="X22" s="58">
        <v>0</v>
      </c>
      <c r="Y22" s="13">
        <v>0</v>
      </c>
      <c r="Z22" s="57">
        <v>0</v>
      </c>
      <c r="AA22" s="58">
        <v>0</v>
      </c>
      <c r="AB22" s="13">
        <v>0</v>
      </c>
      <c r="AC22" s="57">
        <v>0</v>
      </c>
      <c r="AD22" s="58">
        <v>0</v>
      </c>
      <c r="AE22" s="13">
        <v>0</v>
      </c>
      <c r="AF22" s="57">
        <v>0</v>
      </c>
      <c r="AG22" s="58">
        <v>0</v>
      </c>
      <c r="AH22" s="13">
        <v>0</v>
      </c>
      <c r="AI22" s="57">
        <v>0</v>
      </c>
      <c r="AJ22" s="58">
        <v>0</v>
      </c>
      <c r="AK22" s="13">
        <v>0</v>
      </c>
      <c r="AL22" s="57">
        <v>0</v>
      </c>
      <c r="AM22" s="58">
        <v>0</v>
      </c>
      <c r="AN22" s="13">
        <v>0</v>
      </c>
      <c r="AO22" s="57">
        <v>0</v>
      </c>
      <c r="AP22" s="65">
        <v>0</v>
      </c>
      <c r="AQ22" s="14">
        <v>0</v>
      </c>
      <c r="AR22" s="57">
        <v>0</v>
      </c>
      <c r="AS22" s="65">
        <v>0</v>
      </c>
      <c r="AT22" s="14">
        <v>0</v>
      </c>
      <c r="AU22" s="57">
        <v>0</v>
      </c>
      <c r="AV22" s="58">
        <v>0</v>
      </c>
      <c r="AW22" s="13">
        <v>0</v>
      </c>
      <c r="AX22" s="57">
        <v>0</v>
      </c>
      <c r="AY22" s="58">
        <v>0</v>
      </c>
      <c r="AZ22" s="13">
        <v>0</v>
      </c>
      <c r="BA22" s="57">
        <v>0</v>
      </c>
      <c r="BB22" s="58">
        <v>0</v>
      </c>
      <c r="BC22" s="13">
        <v>0</v>
      </c>
      <c r="BD22" s="57">
        <v>0</v>
      </c>
      <c r="BE22" s="58">
        <v>11</v>
      </c>
      <c r="BF22" s="13">
        <v>107</v>
      </c>
      <c r="BG22" s="57">
        <f t="shared" ref="BG22" si="56">BF22/BE22*1000</f>
        <v>9727.2727272727261</v>
      </c>
      <c r="BH22" s="58">
        <v>0</v>
      </c>
      <c r="BI22" s="13">
        <v>0</v>
      </c>
      <c r="BJ22" s="57">
        <v>0</v>
      </c>
      <c r="BK22" s="65">
        <v>0</v>
      </c>
      <c r="BL22" s="14">
        <v>0</v>
      </c>
      <c r="BM22" s="57">
        <v>0</v>
      </c>
      <c r="BN22" s="58">
        <v>0</v>
      </c>
      <c r="BO22" s="13">
        <v>0</v>
      </c>
      <c r="BP22" s="57">
        <v>0</v>
      </c>
      <c r="BQ22" s="58">
        <v>0</v>
      </c>
      <c r="BR22" s="13">
        <v>0</v>
      </c>
      <c r="BS22" s="57">
        <v>0</v>
      </c>
      <c r="BT22" s="58">
        <v>0</v>
      </c>
      <c r="BU22" s="13">
        <v>0</v>
      </c>
      <c r="BV22" s="57">
        <v>0</v>
      </c>
      <c r="BW22" s="58">
        <v>0</v>
      </c>
      <c r="BX22" s="13">
        <v>0</v>
      </c>
      <c r="BY22" s="57">
        <v>0</v>
      </c>
      <c r="BZ22" s="58">
        <v>0</v>
      </c>
      <c r="CA22" s="13">
        <v>0</v>
      </c>
      <c r="CB22" s="57">
        <v>0</v>
      </c>
      <c r="CC22" s="58">
        <v>0</v>
      </c>
      <c r="CD22" s="13">
        <v>0</v>
      </c>
      <c r="CE22" s="57">
        <v>0</v>
      </c>
      <c r="CF22" s="58">
        <v>0</v>
      </c>
      <c r="CG22" s="13">
        <v>0</v>
      </c>
      <c r="CH22" s="57">
        <v>0</v>
      </c>
      <c r="CI22" s="58">
        <v>0</v>
      </c>
      <c r="CJ22" s="13">
        <v>0</v>
      </c>
      <c r="CK22" s="57">
        <v>0</v>
      </c>
      <c r="CL22" s="58">
        <v>0</v>
      </c>
      <c r="CM22" s="13">
        <v>0</v>
      </c>
      <c r="CN22" s="57">
        <v>0</v>
      </c>
      <c r="CO22" s="58">
        <v>0</v>
      </c>
      <c r="CP22" s="13">
        <v>0</v>
      </c>
      <c r="CQ22" s="57">
        <v>0</v>
      </c>
      <c r="CR22" s="58">
        <v>0</v>
      </c>
      <c r="CS22" s="13">
        <v>0</v>
      </c>
      <c r="CT22" s="57">
        <v>0</v>
      </c>
      <c r="CU22" s="58">
        <v>0</v>
      </c>
      <c r="CV22" s="13">
        <v>0</v>
      </c>
      <c r="CW22" s="57">
        <v>0</v>
      </c>
      <c r="CX22" s="58">
        <v>0</v>
      </c>
      <c r="CY22" s="13">
        <v>0</v>
      </c>
      <c r="CZ22" s="57">
        <v>0</v>
      </c>
      <c r="DA22" s="58">
        <v>0</v>
      </c>
      <c r="DB22" s="13">
        <v>0</v>
      </c>
      <c r="DC22" s="57">
        <v>0</v>
      </c>
      <c r="DD22" s="58">
        <v>0</v>
      </c>
      <c r="DE22" s="13">
        <v>0</v>
      </c>
      <c r="DF22" s="57">
        <v>0</v>
      </c>
      <c r="DG22" s="58">
        <v>0</v>
      </c>
      <c r="DH22" s="13">
        <v>0</v>
      </c>
      <c r="DI22" s="57">
        <v>0</v>
      </c>
      <c r="DJ22" s="58">
        <v>0</v>
      </c>
      <c r="DK22" s="13">
        <v>0</v>
      </c>
      <c r="DL22" s="57">
        <v>0</v>
      </c>
      <c r="DM22" s="58">
        <v>0</v>
      </c>
      <c r="DN22" s="13">
        <v>0</v>
      </c>
      <c r="DO22" s="57">
        <v>0</v>
      </c>
      <c r="DP22" s="58">
        <v>0</v>
      </c>
      <c r="DQ22" s="13">
        <v>0</v>
      </c>
      <c r="DR22" s="57">
        <v>0</v>
      </c>
      <c r="DS22" s="66">
        <v>10</v>
      </c>
      <c r="DT22" s="16">
        <v>-183</v>
      </c>
      <c r="DU22" s="57">
        <f t="shared" ref="DU22" si="57">DT22/DS22*1000</f>
        <v>-18300</v>
      </c>
      <c r="DV22" s="58">
        <v>0</v>
      </c>
      <c r="DW22" s="13">
        <v>0</v>
      </c>
      <c r="DX22" s="57">
        <v>0</v>
      </c>
      <c r="DY22" s="56">
        <v>0</v>
      </c>
      <c r="DZ22" s="15">
        <v>3</v>
      </c>
      <c r="EA22" s="57">
        <v>0</v>
      </c>
      <c r="EB22" s="56">
        <v>0</v>
      </c>
      <c r="EC22" s="15">
        <v>8</v>
      </c>
      <c r="ED22" s="57">
        <v>0</v>
      </c>
      <c r="EE22" s="11">
        <f t="shared" si="5"/>
        <v>21</v>
      </c>
      <c r="EF22" s="17">
        <f t="shared" si="6"/>
        <v>-65</v>
      </c>
      <c r="EG22" s="6"/>
      <c r="EH22" s="9"/>
      <c r="EI22" s="6"/>
      <c r="EJ22" s="6"/>
      <c r="EK22" s="1"/>
      <c r="EL22" s="2"/>
      <c r="EM22" s="1"/>
      <c r="EN22" s="1"/>
      <c r="EO22" s="1"/>
      <c r="EP22" s="2"/>
      <c r="EQ22" s="1"/>
      <c r="ER22" s="1"/>
      <c r="ES22" s="1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</row>
    <row r="23" spans="1:256" x14ac:dyDescent="0.3">
      <c r="A23" s="72">
        <v>2010</v>
      </c>
      <c r="B23" s="73" t="s">
        <v>9</v>
      </c>
      <c r="C23" s="58">
        <v>0</v>
      </c>
      <c r="D23" s="13">
        <v>0</v>
      </c>
      <c r="E23" s="57">
        <v>0</v>
      </c>
      <c r="F23" s="58"/>
      <c r="G23" s="13"/>
      <c r="H23" s="57"/>
      <c r="I23" s="58">
        <v>0</v>
      </c>
      <c r="J23" s="13">
        <v>0</v>
      </c>
      <c r="K23" s="57">
        <v>0</v>
      </c>
      <c r="L23" s="65">
        <v>0</v>
      </c>
      <c r="M23" s="14">
        <v>0</v>
      </c>
      <c r="N23" s="57">
        <v>0</v>
      </c>
      <c r="O23" s="58">
        <v>0</v>
      </c>
      <c r="P23" s="13">
        <v>0</v>
      </c>
      <c r="Q23" s="57">
        <v>0</v>
      </c>
      <c r="R23" s="65">
        <v>0</v>
      </c>
      <c r="S23" s="14">
        <v>0</v>
      </c>
      <c r="T23" s="57">
        <v>0</v>
      </c>
      <c r="U23" s="65">
        <v>0</v>
      </c>
      <c r="V23" s="14">
        <v>0</v>
      </c>
      <c r="W23" s="57">
        <v>0</v>
      </c>
      <c r="X23" s="65">
        <v>0</v>
      </c>
      <c r="Y23" s="14">
        <v>0</v>
      </c>
      <c r="Z23" s="57">
        <v>0</v>
      </c>
      <c r="AA23" s="65">
        <v>0</v>
      </c>
      <c r="AB23" s="14">
        <v>0</v>
      </c>
      <c r="AC23" s="57">
        <v>0</v>
      </c>
      <c r="AD23" s="58">
        <v>0</v>
      </c>
      <c r="AE23" s="13">
        <v>0</v>
      </c>
      <c r="AF23" s="57">
        <v>0</v>
      </c>
      <c r="AG23" s="58">
        <v>0</v>
      </c>
      <c r="AH23" s="13">
        <v>0</v>
      </c>
      <c r="AI23" s="57">
        <v>0</v>
      </c>
      <c r="AJ23" s="58">
        <v>0</v>
      </c>
      <c r="AK23" s="13">
        <v>0</v>
      </c>
      <c r="AL23" s="57">
        <v>0</v>
      </c>
      <c r="AM23" s="58">
        <v>0</v>
      </c>
      <c r="AN23" s="13">
        <v>0</v>
      </c>
      <c r="AO23" s="57">
        <v>0</v>
      </c>
      <c r="AP23" s="65">
        <v>0</v>
      </c>
      <c r="AQ23" s="14">
        <v>0</v>
      </c>
      <c r="AR23" s="57">
        <v>0</v>
      </c>
      <c r="AS23" s="65">
        <v>0</v>
      </c>
      <c r="AT23" s="14">
        <v>0</v>
      </c>
      <c r="AU23" s="57">
        <v>0</v>
      </c>
      <c r="AV23" s="58">
        <v>0</v>
      </c>
      <c r="AW23" s="13">
        <v>0</v>
      </c>
      <c r="AX23" s="57">
        <v>0</v>
      </c>
      <c r="AY23" s="58">
        <v>0</v>
      </c>
      <c r="AZ23" s="13">
        <v>0</v>
      </c>
      <c r="BA23" s="57">
        <v>0</v>
      </c>
      <c r="BB23" s="58">
        <v>0</v>
      </c>
      <c r="BC23" s="13">
        <v>0</v>
      </c>
      <c r="BD23" s="57">
        <v>0</v>
      </c>
      <c r="BE23" s="58">
        <v>0</v>
      </c>
      <c r="BF23" s="13">
        <v>0</v>
      </c>
      <c r="BG23" s="57">
        <v>0</v>
      </c>
      <c r="BH23" s="58">
        <v>0</v>
      </c>
      <c r="BI23" s="13">
        <v>0</v>
      </c>
      <c r="BJ23" s="57">
        <v>0</v>
      </c>
      <c r="BK23" s="65">
        <v>0</v>
      </c>
      <c r="BL23" s="14">
        <v>0</v>
      </c>
      <c r="BM23" s="57">
        <v>0</v>
      </c>
      <c r="BN23" s="58">
        <v>0</v>
      </c>
      <c r="BO23" s="13">
        <v>0</v>
      </c>
      <c r="BP23" s="57">
        <v>0</v>
      </c>
      <c r="BQ23" s="58">
        <v>0</v>
      </c>
      <c r="BR23" s="13">
        <v>0</v>
      </c>
      <c r="BS23" s="57">
        <v>0</v>
      </c>
      <c r="BT23" s="58">
        <v>0</v>
      </c>
      <c r="BU23" s="13">
        <v>0</v>
      </c>
      <c r="BV23" s="57">
        <v>0</v>
      </c>
      <c r="BW23" s="58">
        <v>0</v>
      </c>
      <c r="BX23" s="13">
        <v>0</v>
      </c>
      <c r="BY23" s="57">
        <v>0</v>
      </c>
      <c r="BZ23" s="58">
        <v>0</v>
      </c>
      <c r="CA23" s="13">
        <v>0</v>
      </c>
      <c r="CB23" s="57">
        <v>0</v>
      </c>
      <c r="CC23" s="58">
        <v>0</v>
      </c>
      <c r="CD23" s="13">
        <v>0</v>
      </c>
      <c r="CE23" s="57">
        <v>0</v>
      </c>
      <c r="CF23" s="58">
        <v>0</v>
      </c>
      <c r="CG23" s="13">
        <v>0</v>
      </c>
      <c r="CH23" s="57">
        <v>0</v>
      </c>
      <c r="CI23" s="58">
        <v>0</v>
      </c>
      <c r="CJ23" s="13">
        <v>0</v>
      </c>
      <c r="CK23" s="57">
        <v>0</v>
      </c>
      <c r="CL23" s="58">
        <v>0</v>
      </c>
      <c r="CM23" s="13">
        <v>0</v>
      </c>
      <c r="CN23" s="57">
        <v>0</v>
      </c>
      <c r="CO23" s="58">
        <v>0</v>
      </c>
      <c r="CP23" s="13">
        <v>0</v>
      </c>
      <c r="CQ23" s="57">
        <v>0</v>
      </c>
      <c r="CR23" s="58">
        <v>0</v>
      </c>
      <c r="CS23" s="13">
        <v>0</v>
      </c>
      <c r="CT23" s="57">
        <v>0</v>
      </c>
      <c r="CU23" s="58">
        <v>0</v>
      </c>
      <c r="CV23" s="13">
        <v>0</v>
      </c>
      <c r="CW23" s="57">
        <v>0</v>
      </c>
      <c r="CX23" s="58">
        <v>0</v>
      </c>
      <c r="CY23" s="13">
        <v>0</v>
      </c>
      <c r="CZ23" s="57">
        <v>0</v>
      </c>
      <c r="DA23" s="58">
        <v>0</v>
      </c>
      <c r="DB23" s="13">
        <v>0</v>
      </c>
      <c r="DC23" s="57">
        <v>0</v>
      </c>
      <c r="DD23" s="58">
        <v>0</v>
      </c>
      <c r="DE23" s="13">
        <v>0</v>
      </c>
      <c r="DF23" s="57">
        <v>0</v>
      </c>
      <c r="DG23" s="58">
        <v>0</v>
      </c>
      <c r="DH23" s="13">
        <v>0</v>
      </c>
      <c r="DI23" s="57">
        <v>0</v>
      </c>
      <c r="DJ23" s="58">
        <v>0</v>
      </c>
      <c r="DK23" s="13">
        <v>0</v>
      </c>
      <c r="DL23" s="57">
        <v>0</v>
      </c>
      <c r="DM23" s="58">
        <v>0</v>
      </c>
      <c r="DN23" s="13">
        <v>0</v>
      </c>
      <c r="DO23" s="57">
        <v>0</v>
      </c>
      <c r="DP23" s="58">
        <v>0</v>
      </c>
      <c r="DQ23" s="13">
        <v>0</v>
      </c>
      <c r="DR23" s="57">
        <v>0</v>
      </c>
      <c r="DS23" s="58">
        <v>0</v>
      </c>
      <c r="DT23" s="13">
        <v>0</v>
      </c>
      <c r="DU23" s="57">
        <v>0</v>
      </c>
      <c r="DV23" s="58">
        <v>0</v>
      </c>
      <c r="DW23" s="13">
        <v>0</v>
      </c>
      <c r="DX23" s="57">
        <v>0</v>
      </c>
      <c r="DY23" s="56">
        <v>0</v>
      </c>
      <c r="DZ23" s="15">
        <v>8</v>
      </c>
      <c r="EA23" s="57">
        <v>0</v>
      </c>
      <c r="EB23" s="56">
        <v>1</v>
      </c>
      <c r="EC23" s="15">
        <v>20</v>
      </c>
      <c r="ED23" s="57">
        <f t="shared" ref="ED23" si="58">EC23/EB23*1000</f>
        <v>20000</v>
      </c>
      <c r="EE23" s="11">
        <f t="shared" si="5"/>
        <v>1</v>
      </c>
      <c r="EF23" s="17">
        <f t="shared" si="6"/>
        <v>28</v>
      </c>
      <c r="EG23" s="6"/>
      <c r="EH23" s="9"/>
      <c r="EI23" s="6"/>
      <c r="EJ23" s="6"/>
      <c r="EK23" s="1"/>
      <c r="EL23" s="2"/>
      <c r="EM23" s="1"/>
      <c r="EN23" s="1"/>
      <c r="EO23" s="1"/>
      <c r="EP23" s="2"/>
      <c r="EQ23" s="1"/>
      <c r="ER23" s="1"/>
      <c r="ES23" s="1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</row>
    <row r="24" spans="1:256" x14ac:dyDescent="0.3">
      <c r="A24" s="72">
        <v>2010</v>
      </c>
      <c r="B24" s="73" t="s">
        <v>10</v>
      </c>
      <c r="C24" s="58">
        <v>0</v>
      </c>
      <c r="D24" s="13">
        <v>0</v>
      </c>
      <c r="E24" s="57">
        <v>0</v>
      </c>
      <c r="F24" s="58"/>
      <c r="G24" s="13"/>
      <c r="H24" s="57"/>
      <c r="I24" s="58">
        <v>0</v>
      </c>
      <c r="J24" s="13">
        <v>0</v>
      </c>
      <c r="K24" s="57">
        <v>0</v>
      </c>
      <c r="L24" s="58">
        <v>0</v>
      </c>
      <c r="M24" s="13">
        <v>0</v>
      </c>
      <c r="N24" s="57">
        <v>0</v>
      </c>
      <c r="O24" s="58">
        <v>0</v>
      </c>
      <c r="P24" s="13">
        <v>0</v>
      </c>
      <c r="Q24" s="57">
        <v>0</v>
      </c>
      <c r="R24" s="58">
        <v>0</v>
      </c>
      <c r="S24" s="13">
        <v>0</v>
      </c>
      <c r="T24" s="57">
        <v>0</v>
      </c>
      <c r="U24" s="58">
        <v>0</v>
      </c>
      <c r="V24" s="13">
        <v>0</v>
      </c>
      <c r="W24" s="57">
        <v>0</v>
      </c>
      <c r="X24" s="58">
        <v>0</v>
      </c>
      <c r="Y24" s="13">
        <v>0</v>
      </c>
      <c r="Z24" s="57">
        <v>0</v>
      </c>
      <c r="AA24" s="58">
        <v>0</v>
      </c>
      <c r="AB24" s="13">
        <v>0</v>
      </c>
      <c r="AC24" s="57">
        <v>0</v>
      </c>
      <c r="AD24" s="58">
        <v>0</v>
      </c>
      <c r="AE24" s="13">
        <v>0</v>
      </c>
      <c r="AF24" s="57">
        <v>0</v>
      </c>
      <c r="AG24" s="58">
        <v>109</v>
      </c>
      <c r="AH24" s="13">
        <v>1163</v>
      </c>
      <c r="AI24" s="57">
        <v>0</v>
      </c>
      <c r="AJ24" s="58">
        <v>0</v>
      </c>
      <c r="AK24" s="13">
        <v>0</v>
      </c>
      <c r="AL24" s="57">
        <v>0</v>
      </c>
      <c r="AM24" s="58">
        <v>0</v>
      </c>
      <c r="AN24" s="13">
        <v>0</v>
      </c>
      <c r="AO24" s="57">
        <v>0</v>
      </c>
      <c r="AP24" s="65">
        <v>0</v>
      </c>
      <c r="AQ24" s="14">
        <v>0</v>
      </c>
      <c r="AR24" s="57">
        <v>0</v>
      </c>
      <c r="AS24" s="65">
        <v>0</v>
      </c>
      <c r="AT24" s="14">
        <v>0</v>
      </c>
      <c r="AU24" s="57">
        <v>0</v>
      </c>
      <c r="AV24" s="58">
        <v>0</v>
      </c>
      <c r="AW24" s="13">
        <v>0</v>
      </c>
      <c r="AX24" s="57">
        <v>0</v>
      </c>
      <c r="AY24" s="58">
        <v>0</v>
      </c>
      <c r="AZ24" s="13">
        <v>0</v>
      </c>
      <c r="BA24" s="57">
        <v>0</v>
      </c>
      <c r="BB24" s="58">
        <v>0</v>
      </c>
      <c r="BC24" s="13">
        <v>0</v>
      </c>
      <c r="BD24" s="57">
        <v>0</v>
      </c>
      <c r="BE24" s="58">
        <v>0</v>
      </c>
      <c r="BF24" s="13">
        <v>0</v>
      </c>
      <c r="BG24" s="57">
        <v>0</v>
      </c>
      <c r="BH24" s="58">
        <v>0</v>
      </c>
      <c r="BI24" s="13">
        <v>0</v>
      </c>
      <c r="BJ24" s="57">
        <v>0</v>
      </c>
      <c r="BK24" s="65">
        <v>0</v>
      </c>
      <c r="BL24" s="14">
        <v>0</v>
      </c>
      <c r="BM24" s="57">
        <v>0</v>
      </c>
      <c r="BN24" s="58">
        <v>0</v>
      </c>
      <c r="BO24" s="13">
        <v>0</v>
      </c>
      <c r="BP24" s="57">
        <v>0</v>
      </c>
      <c r="BQ24" s="58">
        <v>0</v>
      </c>
      <c r="BR24" s="13">
        <v>0</v>
      </c>
      <c r="BS24" s="57">
        <v>0</v>
      </c>
      <c r="BT24" s="58">
        <v>0</v>
      </c>
      <c r="BU24" s="13">
        <v>0</v>
      </c>
      <c r="BV24" s="57">
        <v>0</v>
      </c>
      <c r="BW24" s="58">
        <v>0</v>
      </c>
      <c r="BX24" s="13">
        <v>0</v>
      </c>
      <c r="BY24" s="57">
        <v>0</v>
      </c>
      <c r="BZ24" s="58">
        <v>0</v>
      </c>
      <c r="CA24" s="13">
        <v>0</v>
      </c>
      <c r="CB24" s="57">
        <v>0</v>
      </c>
      <c r="CC24" s="58">
        <v>0</v>
      </c>
      <c r="CD24" s="13">
        <v>0</v>
      </c>
      <c r="CE24" s="57">
        <v>0</v>
      </c>
      <c r="CF24" s="58">
        <v>0</v>
      </c>
      <c r="CG24" s="13">
        <v>0</v>
      </c>
      <c r="CH24" s="57">
        <v>0</v>
      </c>
      <c r="CI24" s="58">
        <v>0</v>
      </c>
      <c r="CJ24" s="13">
        <v>0</v>
      </c>
      <c r="CK24" s="57">
        <v>0</v>
      </c>
      <c r="CL24" s="58">
        <v>0</v>
      </c>
      <c r="CM24" s="13">
        <v>0</v>
      </c>
      <c r="CN24" s="57">
        <v>0</v>
      </c>
      <c r="CO24" s="58">
        <v>0</v>
      </c>
      <c r="CP24" s="13">
        <v>0</v>
      </c>
      <c r="CQ24" s="57">
        <v>0</v>
      </c>
      <c r="CR24" s="58">
        <v>0</v>
      </c>
      <c r="CS24" s="13">
        <v>0</v>
      </c>
      <c r="CT24" s="57">
        <v>0</v>
      </c>
      <c r="CU24" s="58">
        <v>0</v>
      </c>
      <c r="CV24" s="13">
        <v>0</v>
      </c>
      <c r="CW24" s="57">
        <v>0</v>
      </c>
      <c r="CX24" s="58">
        <v>0</v>
      </c>
      <c r="CY24" s="13">
        <v>0</v>
      </c>
      <c r="CZ24" s="57">
        <v>0</v>
      </c>
      <c r="DA24" s="58">
        <v>0</v>
      </c>
      <c r="DB24" s="13">
        <v>0</v>
      </c>
      <c r="DC24" s="57">
        <v>0</v>
      </c>
      <c r="DD24" s="58">
        <v>0</v>
      </c>
      <c r="DE24" s="13">
        <v>0</v>
      </c>
      <c r="DF24" s="57">
        <v>0</v>
      </c>
      <c r="DG24" s="58">
        <v>0</v>
      </c>
      <c r="DH24" s="13">
        <v>0</v>
      </c>
      <c r="DI24" s="57">
        <v>0</v>
      </c>
      <c r="DJ24" s="58">
        <v>0</v>
      </c>
      <c r="DK24" s="13">
        <v>0</v>
      </c>
      <c r="DL24" s="57">
        <v>0</v>
      </c>
      <c r="DM24" s="58">
        <v>0</v>
      </c>
      <c r="DN24" s="13">
        <v>0</v>
      </c>
      <c r="DO24" s="57">
        <v>0</v>
      </c>
      <c r="DP24" s="58">
        <v>0</v>
      </c>
      <c r="DQ24" s="13">
        <v>0</v>
      </c>
      <c r="DR24" s="57">
        <v>0</v>
      </c>
      <c r="DS24" s="58">
        <v>0</v>
      </c>
      <c r="DT24" s="13">
        <v>0</v>
      </c>
      <c r="DU24" s="57">
        <v>0</v>
      </c>
      <c r="DV24" s="58">
        <v>0</v>
      </c>
      <c r="DW24" s="13">
        <v>0</v>
      </c>
      <c r="DX24" s="57">
        <v>0</v>
      </c>
      <c r="DY24" s="56">
        <v>0</v>
      </c>
      <c r="DZ24" s="15">
        <v>8</v>
      </c>
      <c r="EA24" s="57">
        <v>0</v>
      </c>
      <c r="EB24" s="56">
        <v>0</v>
      </c>
      <c r="EC24" s="15">
        <v>1</v>
      </c>
      <c r="ED24" s="57">
        <v>0</v>
      </c>
      <c r="EE24" s="11">
        <f t="shared" si="5"/>
        <v>109</v>
      </c>
      <c r="EF24" s="17">
        <f t="shared" si="6"/>
        <v>1172</v>
      </c>
      <c r="EG24" s="6"/>
      <c r="EH24" s="9"/>
      <c r="EI24" s="6"/>
      <c r="EJ24" s="6"/>
      <c r="EK24" s="1"/>
      <c r="EL24" s="2"/>
      <c r="EM24" s="1"/>
      <c r="EN24" s="1"/>
      <c r="EO24" s="1"/>
      <c r="EP24" s="2"/>
      <c r="EQ24" s="1"/>
      <c r="ER24" s="1"/>
      <c r="ES24" s="1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</row>
    <row r="25" spans="1:256" x14ac:dyDescent="0.3">
      <c r="A25" s="72">
        <v>2010</v>
      </c>
      <c r="B25" s="73" t="s">
        <v>11</v>
      </c>
      <c r="C25" s="58">
        <v>0</v>
      </c>
      <c r="D25" s="13">
        <v>2</v>
      </c>
      <c r="E25" s="57">
        <v>0</v>
      </c>
      <c r="F25" s="58"/>
      <c r="G25" s="13"/>
      <c r="H25" s="57"/>
      <c r="I25" s="58">
        <v>0</v>
      </c>
      <c r="J25" s="13">
        <v>2</v>
      </c>
      <c r="K25" s="57">
        <v>0</v>
      </c>
      <c r="L25" s="58">
        <v>0</v>
      </c>
      <c r="M25" s="13">
        <v>0</v>
      </c>
      <c r="N25" s="57">
        <v>0</v>
      </c>
      <c r="O25" s="58">
        <v>0</v>
      </c>
      <c r="P25" s="13">
        <v>0</v>
      </c>
      <c r="Q25" s="57">
        <v>0</v>
      </c>
      <c r="R25" s="58">
        <v>0</v>
      </c>
      <c r="S25" s="13">
        <v>0</v>
      </c>
      <c r="T25" s="57">
        <v>0</v>
      </c>
      <c r="U25" s="58">
        <v>0</v>
      </c>
      <c r="V25" s="13">
        <v>0</v>
      </c>
      <c r="W25" s="57">
        <v>0</v>
      </c>
      <c r="X25" s="58">
        <v>0</v>
      </c>
      <c r="Y25" s="13">
        <v>0</v>
      </c>
      <c r="Z25" s="57">
        <v>0</v>
      </c>
      <c r="AA25" s="58">
        <v>0</v>
      </c>
      <c r="AB25" s="13">
        <v>0</v>
      </c>
      <c r="AC25" s="57">
        <v>0</v>
      </c>
      <c r="AD25" s="58">
        <v>0</v>
      </c>
      <c r="AE25" s="13">
        <v>0</v>
      </c>
      <c r="AF25" s="57">
        <v>0</v>
      </c>
      <c r="AG25" s="58">
        <v>0</v>
      </c>
      <c r="AH25" s="13">
        <v>0</v>
      </c>
      <c r="AI25" s="57">
        <v>0</v>
      </c>
      <c r="AJ25" s="58">
        <v>0</v>
      </c>
      <c r="AK25" s="13">
        <v>0</v>
      </c>
      <c r="AL25" s="57">
        <v>0</v>
      </c>
      <c r="AM25" s="58">
        <v>0</v>
      </c>
      <c r="AN25" s="13">
        <v>0</v>
      </c>
      <c r="AO25" s="57">
        <v>0</v>
      </c>
      <c r="AP25" s="65">
        <v>0</v>
      </c>
      <c r="AQ25" s="14">
        <v>0</v>
      </c>
      <c r="AR25" s="57">
        <v>0</v>
      </c>
      <c r="AS25" s="65">
        <v>0</v>
      </c>
      <c r="AT25" s="14">
        <v>0</v>
      </c>
      <c r="AU25" s="57">
        <v>0</v>
      </c>
      <c r="AV25" s="58">
        <v>0</v>
      </c>
      <c r="AW25" s="13">
        <v>1</v>
      </c>
      <c r="AX25" s="57">
        <v>0</v>
      </c>
      <c r="AY25" s="58">
        <v>0</v>
      </c>
      <c r="AZ25" s="13">
        <v>0</v>
      </c>
      <c r="BA25" s="57">
        <v>0</v>
      </c>
      <c r="BB25" s="58">
        <v>0</v>
      </c>
      <c r="BC25" s="13">
        <v>0</v>
      </c>
      <c r="BD25" s="57">
        <v>0</v>
      </c>
      <c r="BE25" s="58">
        <v>0</v>
      </c>
      <c r="BF25" s="13">
        <v>0</v>
      </c>
      <c r="BG25" s="57">
        <v>0</v>
      </c>
      <c r="BH25" s="58">
        <v>0</v>
      </c>
      <c r="BI25" s="13">
        <v>0</v>
      </c>
      <c r="BJ25" s="57">
        <v>0</v>
      </c>
      <c r="BK25" s="65">
        <v>0</v>
      </c>
      <c r="BL25" s="14">
        <v>0</v>
      </c>
      <c r="BM25" s="57">
        <v>0</v>
      </c>
      <c r="BN25" s="58">
        <v>0</v>
      </c>
      <c r="BO25" s="13">
        <v>5</v>
      </c>
      <c r="BP25" s="57">
        <v>0</v>
      </c>
      <c r="BQ25" s="58">
        <v>0</v>
      </c>
      <c r="BR25" s="13">
        <v>0</v>
      </c>
      <c r="BS25" s="57">
        <v>0</v>
      </c>
      <c r="BT25" s="58">
        <v>0</v>
      </c>
      <c r="BU25" s="13">
        <v>3</v>
      </c>
      <c r="BV25" s="57">
        <v>0</v>
      </c>
      <c r="BW25" s="58">
        <v>0</v>
      </c>
      <c r="BX25" s="13">
        <v>0</v>
      </c>
      <c r="BY25" s="57">
        <v>0</v>
      </c>
      <c r="BZ25" s="58">
        <v>0</v>
      </c>
      <c r="CA25" s="13">
        <v>0</v>
      </c>
      <c r="CB25" s="57">
        <v>0</v>
      </c>
      <c r="CC25" s="58">
        <v>0</v>
      </c>
      <c r="CD25" s="13">
        <v>0</v>
      </c>
      <c r="CE25" s="57">
        <v>0</v>
      </c>
      <c r="CF25" s="58">
        <v>0</v>
      </c>
      <c r="CG25" s="13">
        <v>0</v>
      </c>
      <c r="CH25" s="57">
        <v>0</v>
      </c>
      <c r="CI25" s="58">
        <v>0</v>
      </c>
      <c r="CJ25" s="13">
        <v>0</v>
      </c>
      <c r="CK25" s="57">
        <v>0</v>
      </c>
      <c r="CL25" s="58">
        <v>0</v>
      </c>
      <c r="CM25" s="13">
        <v>0</v>
      </c>
      <c r="CN25" s="57">
        <v>0</v>
      </c>
      <c r="CO25" s="58">
        <v>0</v>
      </c>
      <c r="CP25" s="13">
        <v>0</v>
      </c>
      <c r="CQ25" s="57">
        <v>0</v>
      </c>
      <c r="CR25" s="58">
        <v>0</v>
      </c>
      <c r="CS25" s="13">
        <v>0</v>
      </c>
      <c r="CT25" s="57">
        <v>0</v>
      </c>
      <c r="CU25" s="58">
        <v>0</v>
      </c>
      <c r="CV25" s="13">
        <v>0</v>
      </c>
      <c r="CW25" s="57">
        <v>0</v>
      </c>
      <c r="CX25" s="58">
        <v>0</v>
      </c>
      <c r="CY25" s="13">
        <v>0</v>
      </c>
      <c r="CZ25" s="57">
        <v>0</v>
      </c>
      <c r="DA25" s="58">
        <v>0</v>
      </c>
      <c r="DB25" s="13">
        <v>0</v>
      </c>
      <c r="DC25" s="57">
        <v>0</v>
      </c>
      <c r="DD25" s="58">
        <v>0</v>
      </c>
      <c r="DE25" s="13">
        <v>1</v>
      </c>
      <c r="DF25" s="57">
        <v>0</v>
      </c>
      <c r="DG25" s="58">
        <v>0</v>
      </c>
      <c r="DH25" s="13">
        <v>0</v>
      </c>
      <c r="DI25" s="57">
        <v>0</v>
      </c>
      <c r="DJ25" s="58">
        <v>0</v>
      </c>
      <c r="DK25" s="13">
        <v>0</v>
      </c>
      <c r="DL25" s="57">
        <v>0</v>
      </c>
      <c r="DM25" s="58">
        <v>0</v>
      </c>
      <c r="DN25" s="13">
        <v>0</v>
      </c>
      <c r="DO25" s="57">
        <v>0</v>
      </c>
      <c r="DP25" s="58">
        <v>0</v>
      </c>
      <c r="DQ25" s="13">
        <v>0</v>
      </c>
      <c r="DR25" s="57">
        <v>0</v>
      </c>
      <c r="DS25" s="56">
        <v>0</v>
      </c>
      <c r="DT25" s="15">
        <v>1</v>
      </c>
      <c r="DU25" s="57">
        <v>0</v>
      </c>
      <c r="DV25" s="58">
        <v>0</v>
      </c>
      <c r="DW25" s="13">
        <v>0</v>
      </c>
      <c r="DX25" s="57">
        <v>0</v>
      </c>
      <c r="DY25" s="56">
        <v>0</v>
      </c>
      <c r="DZ25" s="15">
        <v>20</v>
      </c>
      <c r="EA25" s="57">
        <v>0</v>
      </c>
      <c r="EB25" s="56">
        <v>0</v>
      </c>
      <c r="EC25" s="15">
        <v>4</v>
      </c>
      <c r="ED25" s="57">
        <v>0</v>
      </c>
      <c r="EE25" s="11">
        <f t="shared" si="5"/>
        <v>0</v>
      </c>
      <c r="EF25" s="17">
        <f t="shared" si="6"/>
        <v>37</v>
      </c>
      <c r="EG25" s="6"/>
      <c r="EH25" s="9"/>
      <c r="EI25" s="6"/>
      <c r="EJ25" s="6"/>
      <c r="EK25" s="1"/>
      <c r="EL25" s="2"/>
      <c r="EM25" s="1"/>
      <c r="EN25" s="1"/>
      <c r="EO25" s="1"/>
      <c r="EP25" s="2"/>
      <c r="EQ25" s="1"/>
      <c r="ER25" s="1"/>
      <c r="ES25" s="1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</row>
    <row r="26" spans="1:256" x14ac:dyDescent="0.3">
      <c r="A26" s="72">
        <v>2010</v>
      </c>
      <c r="B26" s="73" t="s">
        <v>12</v>
      </c>
      <c r="C26" s="58">
        <v>0</v>
      </c>
      <c r="D26" s="13">
        <v>1</v>
      </c>
      <c r="E26" s="57">
        <v>0</v>
      </c>
      <c r="F26" s="58"/>
      <c r="G26" s="13"/>
      <c r="H26" s="57"/>
      <c r="I26" s="58">
        <v>0</v>
      </c>
      <c r="J26" s="13">
        <v>1</v>
      </c>
      <c r="K26" s="57">
        <v>0</v>
      </c>
      <c r="L26" s="58">
        <v>0</v>
      </c>
      <c r="M26" s="13">
        <v>0</v>
      </c>
      <c r="N26" s="57">
        <v>0</v>
      </c>
      <c r="O26" s="58">
        <v>0</v>
      </c>
      <c r="P26" s="13">
        <v>0</v>
      </c>
      <c r="Q26" s="57">
        <v>0</v>
      </c>
      <c r="R26" s="58">
        <v>0</v>
      </c>
      <c r="S26" s="13">
        <v>6</v>
      </c>
      <c r="T26" s="57">
        <v>0</v>
      </c>
      <c r="U26" s="58">
        <v>0</v>
      </c>
      <c r="V26" s="13">
        <v>0</v>
      </c>
      <c r="W26" s="57">
        <v>0</v>
      </c>
      <c r="X26" s="58">
        <v>0</v>
      </c>
      <c r="Y26" s="13">
        <v>0</v>
      </c>
      <c r="Z26" s="57">
        <v>0</v>
      </c>
      <c r="AA26" s="58">
        <v>0</v>
      </c>
      <c r="AB26" s="13">
        <v>0</v>
      </c>
      <c r="AC26" s="57">
        <v>0</v>
      </c>
      <c r="AD26" s="58">
        <v>0</v>
      </c>
      <c r="AE26" s="13">
        <v>0</v>
      </c>
      <c r="AF26" s="57">
        <v>0</v>
      </c>
      <c r="AG26" s="58">
        <v>0</v>
      </c>
      <c r="AH26" s="13">
        <v>0</v>
      </c>
      <c r="AI26" s="57">
        <v>0</v>
      </c>
      <c r="AJ26" s="58">
        <v>0</v>
      </c>
      <c r="AK26" s="13">
        <v>0</v>
      </c>
      <c r="AL26" s="57">
        <v>0</v>
      </c>
      <c r="AM26" s="58">
        <v>0</v>
      </c>
      <c r="AN26" s="13">
        <v>0</v>
      </c>
      <c r="AO26" s="57">
        <v>0</v>
      </c>
      <c r="AP26" s="65">
        <v>0</v>
      </c>
      <c r="AQ26" s="14">
        <v>0</v>
      </c>
      <c r="AR26" s="57">
        <v>0</v>
      </c>
      <c r="AS26" s="65">
        <v>0</v>
      </c>
      <c r="AT26" s="14">
        <v>0</v>
      </c>
      <c r="AU26" s="57">
        <v>0</v>
      </c>
      <c r="AV26" s="58">
        <v>0</v>
      </c>
      <c r="AW26" s="13">
        <v>1</v>
      </c>
      <c r="AX26" s="57">
        <v>0</v>
      </c>
      <c r="AY26" s="58">
        <v>0</v>
      </c>
      <c r="AZ26" s="13">
        <v>0</v>
      </c>
      <c r="BA26" s="57">
        <v>0</v>
      </c>
      <c r="BB26" s="58">
        <v>0</v>
      </c>
      <c r="BC26" s="13">
        <v>0</v>
      </c>
      <c r="BD26" s="57">
        <v>0</v>
      </c>
      <c r="BE26" s="58">
        <v>40</v>
      </c>
      <c r="BF26" s="13">
        <v>445</v>
      </c>
      <c r="BG26" s="57">
        <f t="shared" ref="BG26" si="59">BF26/BE26*1000</f>
        <v>11125</v>
      </c>
      <c r="BH26" s="58">
        <v>0</v>
      </c>
      <c r="BI26" s="13">
        <v>0</v>
      </c>
      <c r="BJ26" s="57">
        <v>0</v>
      </c>
      <c r="BK26" s="65">
        <v>0</v>
      </c>
      <c r="BL26" s="14">
        <v>0</v>
      </c>
      <c r="BM26" s="57">
        <v>0</v>
      </c>
      <c r="BN26" s="58">
        <v>0</v>
      </c>
      <c r="BO26" s="13">
        <v>0</v>
      </c>
      <c r="BP26" s="57">
        <v>0</v>
      </c>
      <c r="BQ26" s="58">
        <v>0</v>
      </c>
      <c r="BR26" s="13">
        <v>0</v>
      </c>
      <c r="BS26" s="57">
        <v>0</v>
      </c>
      <c r="BT26" s="65">
        <v>0</v>
      </c>
      <c r="BU26" s="14">
        <v>10</v>
      </c>
      <c r="BV26" s="57">
        <v>0</v>
      </c>
      <c r="BW26" s="58">
        <v>0</v>
      </c>
      <c r="BX26" s="13">
        <v>0</v>
      </c>
      <c r="BY26" s="57">
        <v>0</v>
      </c>
      <c r="BZ26" s="58">
        <v>0</v>
      </c>
      <c r="CA26" s="13">
        <v>0</v>
      </c>
      <c r="CB26" s="57">
        <v>0</v>
      </c>
      <c r="CC26" s="58">
        <v>0</v>
      </c>
      <c r="CD26" s="13">
        <v>0</v>
      </c>
      <c r="CE26" s="57">
        <v>0</v>
      </c>
      <c r="CF26" s="58">
        <v>0</v>
      </c>
      <c r="CG26" s="13">
        <v>0</v>
      </c>
      <c r="CH26" s="57">
        <v>0</v>
      </c>
      <c r="CI26" s="58">
        <v>0</v>
      </c>
      <c r="CJ26" s="13">
        <v>0</v>
      </c>
      <c r="CK26" s="57">
        <v>0</v>
      </c>
      <c r="CL26" s="58">
        <v>0</v>
      </c>
      <c r="CM26" s="13">
        <v>0</v>
      </c>
      <c r="CN26" s="57">
        <v>0</v>
      </c>
      <c r="CO26" s="58">
        <v>0</v>
      </c>
      <c r="CP26" s="13">
        <v>0</v>
      </c>
      <c r="CQ26" s="57">
        <v>0</v>
      </c>
      <c r="CR26" s="58">
        <v>0</v>
      </c>
      <c r="CS26" s="13">
        <v>0</v>
      </c>
      <c r="CT26" s="57">
        <v>0</v>
      </c>
      <c r="CU26" s="58">
        <v>0</v>
      </c>
      <c r="CV26" s="13">
        <v>0</v>
      </c>
      <c r="CW26" s="57">
        <v>0</v>
      </c>
      <c r="CX26" s="58">
        <v>0</v>
      </c>
      <c r="CY26" s="13">
        <v>0</v>
      </c>
      <c r="CZ26" s="57">
        <v>0</v>
      </c>
      <c r="DA26" s="58">
        <v>0</v>
      </c>
      <c r="DB26" s="13">
        <v>0</v>
      </c>
      <c r="DC26" s="57">
        <v>0</v>
      </c>
      <c r="DD26" s="58">
        <v>0</v>
      </c>
      <c r="DE26" s="13">
        <v>1</v>
      </c>
      <c r="DF26" s="57">
        <v>0</v>
      </c>
      <c r="DG26" s="58">
        <v>0</v>
      </c>
      <c r="DH26" s="13">
        <v>0</v>
      </c>
      <c r="DI26" s="57">
        <v>0</v>
      </c>
      <c r="DJ26" s="58">
        <v>0</v>
      </c>
      <c r="DK26" s="13">
        <v>0</v>
      </c>
      <c r="DL26" s="57">
        <v>0</v>
      </c>
      <c r="DM26" s="58">
        <v>0</v>
      </c>
      <c r="DN26" s="13">
        <v>0</v>
      </c>
      <c r="DO26" s="57">
        <v>0</v>
      </c>
      <c r="DP26" s="58">
        <v>0</v>
      </c>
      <c r="DQ26" s="13">
        <v>0</v>
      </c>
      <c r="DR26" s="57">
        <v>0</v>
      </c>
      <c r="DS26" s="58">
        <v>0</v>
      </c>
      <c r="DT26" s="13">
        <v>0</v>
      </c>
      <c r="DU26" s="57">
        <v>0</v>
      </c>
      <c r="DV26" s="58">
        <v>0</v>
      </c>
      <c r="DW26" s="13">
        <v>0</v>
      </c>
      <c r="DX26" s="57">
        <v>0</v>
      </c>
      <c r="DY26" s="56">
        <v>0</v>
      </c>
      <c r="DZ26" s="15">
        <v>13</v>
      </c>
      <c r="EA26" s="57">
        <v>0</v>
      </c>
      <c r="EB26" s="56">
        <v>0</v>
      </c>
      <c r="EC26" s="15">
        <v>5</v>
      </c>
      <c r="ED26" s="57">
        <v>0</v>
      </c>
      <c r="EE26" s="11">
        <f t="shared" si="5"/>
        <v>40</v>
      </c>
      <c r="EF26" s="17">
        <f t="shared" si="6"/>
        <v>482</v>
      </c>
      <c r="EG26" s="6"/>
      <c r="EH26" s="9"/>
      <c r="EI26" s="6"/>
      <c r="EJ26" s="6"/>
      <c r="EK26" s="1"/>
      <c r="EL26" s="2"/>
      <c r="EM26" s="1"/>
      <c r="EN26" s="1"/>
      <c r="EO26" s="1"/>
      <c r="EP26" s="2"/>
      <c r="EQ26" s="1"/>
      <c r="ER26" s="1"/>
      <c r="ES26" s="1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</row>
    <row r="27" spans="1:256" x14ac:dyDescent="0.3">
      <c r="A27" s="72">
        <v>2010</v>
      </c>
      <c r="B27" s="73" t="s">
        <v>13</v>
      </c>
      <c r="C27" s="58">
        <v>0</v>
      </c>
      <c r="D27" s="13">
        <v>0</v>
      </c>
      <c r="E27" s="57">
        <v>0</v>
      </c>
      <c r="F27" s="58"/>
      <c r="G27" s="13"/>
      <c r="H27" s="57"/>
      <c r="I27" s="58">
        <v>0</v>
      </c>
      <c r="J27" s="13">
        <v>0</v>
      </c>
      <c r="K27" s="57">
        <v>0</v>
      </c>
      <c r="L27" s="58">
        <v>0</v>
      </c>
      <c r="M27" s="13">
        <v>0</v>
      </c>
      <c r="N27" s="57">
        <v>0</v>
      </c>
      <c r="O27" s="58">
        <v>0</v>
      </c>
      <c r="P27" s="13">
        <v>0</v>
      </c>
      <c r="Q27" s="57">
        <v>0</v>
      </c>
      <c r="R27" s="58">
        <v>0</v>
      </c>
      <c r="S27" s="13">
        <v>0</v>
      </c>
      <c r="T27" s="57">
        <v>0</v>
      </c>
      <c r="U27" s="58">
        <v>0</v>
      </c>
      <c r="V27" s="13">
        <v>0</v>
      </c>
      <c r="W27" s="57">
        <v>0</v>
      </c>
      <c r="X27" s="58">
        <v>0</v>
      </c>
      <c r="Y27" s="13">
        <v>0</v>
      </c>
      <c r="Z27" s="57">
        <v>0</v>
      </c>
      <c r="AA27" s="58">
        <v>0</v>
      </c>
      <c r="AB27" s="13">
        <v>0</v>
      </c>
      <c r="AC27" s="57">
        <v>0</v>
      </c>
      <c r="AD27" s="58">
        <v>0</v>
      </c>
      <c r="AE27" s="13">
        <v>0</v>
      </c>
      <c r="AF27" s="57">
        <v>0</v>
      </c>
      <c r="AG27" s="58">
        <v>0</v>
      </c>
      <c r="AH27" s="13">
        <v>0</v>
      </c>
      <c r="AI27" s="57">
        <v>0</v>
      </c>
      <c r="AJ27" s="58">
        <v>0</v>
      </c>
      <c r="AK27" s="13">
        <v>0</v>
      </c>
      <c r="AL27" s="57">
        <v>0</v>
      </c>
      <c r="AM27" s="58">
        <v>0</v>
      </c>
      <c r="AN27" s="13">
        <v>0</v>
      </c>
      <c r="AO27" s="57">
        <v>0</v>
      </c>
      <c r="AP27" s="65">
        <v>0</v>
      </c>
      <c r="AQ27" s="14">
        <v>0</v>
      </c>
      <c r="AR27" s="57">
        <v>0</v>
      </c>
      <c r="AS27" s="65">
        <v>0</v>
      </c>
      <c r="AT27" s="14">
        <v>0</v>
      </c>
      <c r="AU27" s="57">
        <v>0</v>
      </c>
      <c r="AV27" s="58">
        <v>0</v>
      </c>
      <c r="AW27" s="13">
        <v>0</v>
      </c>
      <c r="AX27" s="57">
        <v>0</v>
      </c>
      <c r="AY27" s="58">
        <v>0</v>
      </c>
      <c r="AZ27" s="13">
        <v>0</v>
      </c>
      <c r="BA27" s="57">
        <v>0</v>
      </c>
      <c r="BB27" s="58">
        <v>0</v>
      </c>
      <c r="BC27" s="13">
        <v>0</v>
      </c>
      <c r="BD27" s="57">
        <v>0</v>
      </c>
      <c r="BE27" s="58">
        <v>0</v>
      </c>
      <c r="BF27" s="13">
        <v>0</v>
      </c>
      <c r="BG27" s="57">
        <v>0</v>
      </c>
      <c r="BH27" s="58">
        <v>0</v>
      </c>
      <c r="BI27" s="13">
        <v>1</v>
      </c>
      <c r="BJ27" s="57">
        <v>0</v>
      </c>
      <c r="BK27" s="65">
        <v>0</v>
      </c>
      <c r="BL27" s="14">
        <v>0</v>
      </c>
      <c r="BM27" s="57">
        <v>0</v>
      </c>
      <c r="BN27" s="58">
        <v>0</v>
      </c>
      <c r="BO27" s="13">
        <v>0</v>
      </c>
      <c r="BP27" s="57">
        <v>0</v>
      </c>
      <c r="BQ27" s="58">
        <v>0</v>
      </c>
      <c r="BR27" s="13">
        <v>0</v>
      </c>
      <c r="BS27" s="57">
        <v>0</v>
      </c>
      <c r="BT27" s="58">
        <v>0</v>
      </c>
      <c r="BU27" s="13">
        <v>2</v>
      </c>
      <c r="BV27" s="57">
        <v>0</v>
      </c>
      <c r="BW27" s="58">
        <v>0</v>
      </c>
      <c r="BX27" s="13">
        <v>0</v>
      </c>
      <c r="BY27" s="57">
        <v>0</v>
      </c>
      <c r="BZ27" s="58">
        <v>0</v>
      </c>
      <c r="CA27" s="13">
        <v>0</v>
      </c>
      <c r="CB27" s="57">
        <v>0</v>
      </c>
      <c r="CC27" s="58">
        <v>0</v>
      </c>
      <c r="CD27" s="13">
        <v>0</v>
      </c>
      <c r="CE27" s="57">
        <v>0</v>
      </c>
      <c r="CF27" s="58">
        <v>0</v>
      </c>
      <c r="CG27" s="13">
        <v>0</v>
      </c>
      <c r="CH27" s="57">
        <v>0</v>
      </c>
      <c r="CI27" s="58">
        <v>0</v>
      </c>
      <c r="CJ27" s="13">
        <v>0</v>
      </c>
      <c r="CK27" s="57">
        <v>0</v>
      </c>
      <c r="CL27" s="58">
        <v>0</v>
      </c>
      <c r="CM27" s="13">
        <v>0</v>
      </c>
      <c r="CN27" s="57">
        <v>0</v>
      </c>
      <c r="CO27" s="58">
        <v>0</v>
      </c>
      <c r="CP27" s="13">
        <v>0</v>
      </c>
      <c r="CQ27" s="57">
        <v>0</v>
      </c>
      <c r="CR27" s="58">
        <v>0</v>
      </c>
      <c r="CS27" s="13">
        <v>0</v>
      </c>
      <c r="CT27" s="57">
        <v>0</v>
      </c>
      <c r="CU27" s="58">
        <v>0</v>
      </c>
      <c r="CV27" s="13">
        <v>0</v>
      </c>
      <c r="CW27" s="57">
        <v>0</v>
      </c>
      <c r="CX27" s="58">
        <v>0</v>
      </c>
      <c r="CY27" s="13">
        <v>0</v>
      </c>
      <c r="CZ27" s="57">
        <v>0</v>
      </c>
      <c r="DA27" s="58">
        <v>0</v>
      </c>
      <c r="DB27" s="13">
        <v>0</v>
      </c>
      <c r="DC27" s="57">
        <v>0</v>
      </c>
      <c r="DD27" s="58">
        <v>0</v>
      </c>
      <c r="DE27" s="13">
        <v>0</v>
      </c>
      <c r="DF27" s="57">
        <v>0</v>
      </c>
      <c r="DG27" s="58">
        <v>0</v>
      </c>
      <c r="DH27" s="13">
        <v>0</v>
      </c>
      <c r="DI27" s="57">
        <v>0</v>
      </c>
      <c r="DJ27" s="58">
        <v>0</v>
      </c>
      <c r="DK27" s="13">
        <v>0</v>
      </c>
      <c r="DL27" s="57">
        <v>0</v>
      </c>
      <c r="DM27" s="58">
        <v>0</v>
      </c>
      <c r="DN27" s="13">
        <v>0</v>
      </c>
      <c r="DO27" s="57">
        <v>0</v>
      </c>
      <c r="DP27" s="58">
        <v>0</v>
      </c>
      <c r="DQ27" s="13">
        <v>0</v>
      </c>
      <c r="DR27" s="57">
        <v>0</v>
      </c>
      <c r="DS27" s="58">
        <v>0</v>
      </c>
      <c r="DT27" s="13">
        <v>0</v>
      </c>
      <c r="DU27" s="57">
        <v>0</v>
      </c>
      <c r="DV27" s="58">
        <v>0</v>
      </c>
      <c r="DW27" s="13">
        <v>0</v>
      </c>
      <c r="DX27" s="57">
        <v>0</v>
      </c>
      <c r="DY27" s="56">
        <v>0</v>
      </c>
      <c r="DZ27" s="15">
        <v>12</v>
      </c>
      <c r="EA27" s="57">
        <v>0</v>
      </c>
      <c r="EB27" s="58">
        <v>0</v>
      </c>
      <c r="EC27" s="13">
        <v>0</v>
      </c>
      <c r="ED27" s="57">
        <v>0</v>
      </c>
      <c r="EE27" s="11">
        <f t="shared" si="5"/>
        <v>0</v>
      </c>
      <c r="EF27" s="17">
        <f t="shared" si="6"/>
        <v>15</v>
      </c>
      <c r="EG27" s="6"/>
      <c r="EH27" s="9"/>
      <c r="EI27" s="6"/>
      <c r="EJ27" s="6"/>
      <c r="EK27" s="1"/>
      <c r="EL27" s="2"/>
      <c r="EM27" s="1"/>
      <c r="EN27" s="1"/>
      <c r="EO27" s="1"/>
      <c r="EP27" s="2"/>
      <c r="EQ27" s="1"/>
      <c r="ER27" s="1"/>
      <c r="ES27" s="1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</row>
    <row r="28" spans="1:256" x14ac:dyDescent="0.3">
      <c r="A28" s="72">
        <v>2010</v>
      </c>
      <c r="B28" s="73" t="s">
        <v>14</v>
      </c>
      <c r="C28" s="58">
        <v>0</v>
      </c>
      <c r="D28" s="13">
        <v>1</v>
      </c>
      <c r="E28" s="57">
        <v>0</v>
      </c>
      <c r="F28" s="58"/>
      <c r="G28" s="13"/>
      <c r="H28" s="57"/>
      <c r="I28" s="58">
        <v>0</v>
      </c>
      <c r="J28" s="13">
        <v>1</v>
      </c>
      <c r="K28" s="57">
        <v>0</v>
      </c>
      <c r="L28" s="58">
        <v>0</v>
      </c>
      <c r="M28" s="13">
        <v>0</v>
      </c>
      <c r="N28" s="57">
        <v>0</v>
      </c>
      <c r="O28" s="58">
        <v>0</v>
      </c>
      <c r="P28" s="13">
        <v>0</v>
      </c>
      <c r="Q28" s="57">
        <v>0</v>
      </c>
      <c r="R28" s="58">
        <v>0</v>
      </c>
      <c r="S28" s="13">
        <v>0</v>
      </c>
      <c r="T28" s="57">
        <v>0</v>
      </c>
      <c r="U28" s="58">
        <v>0</v>
      </c>
      <c r="V28" s="13">
        <v>0</v>
      </c>
      <c r="W28" s="57">
        <v>0</v>
      </c>
      <c r="X28" s="58">
        <v>0</v>
      </c>
      <c r="Y28" s="13">
        <v>0</v>
      </c>
      <c r="Z28" s="57">
        <v>0</v>
      </c>
      <c r="AA28" s="58">
        <v>0</v>
      </c>
      <c r="AB28" s="13">
        <v>0</v>
      </c>
      <c r="AC28" s="57">
        <v>0</v>
      </c>
      <c r="AD28" s="58">
        <v>0</v>
      </c>
      <c r="AE28" s="13">
        <v>0</v>
      </c>
      <c r="AF28" s="57">
        <v>0</v>
      </c>
      <c r="AG28" s="65">
        <v>0</v>
      </c>
      <c r="AH28" s="14">
        <v>0</v>
      </c>
      <c r="AI28" s="57">
        <v>0</v>
      </c>
      <c r="AJ28" s="65">
        <v>0</v>
      </c>
      <c r="AK28" s="14">
        <v>0</v>
      </c>
      <c r="AL28" s="57">
        <v>0</v>
      </c>
      <c r="AM28" s="58">
        <v>0</v>
      </c>
      <c r="AN28" s="13">
        <v>0</v>
      </c>
      <c r="AO28" s="57">
        <v>0</v>
      </c>
      <c r="AP28" s="65">
        <v>0</v>
      </c>
      <c r="AQ28" s="14">
        <v>0</v>
      </c>
      <c r="AR28" s="57">
        <v>0</v>
      </c>
      <c r="AS28" s="65">
        <v>0</v>
      </c>
      <c r="AT28" s="14">
        <v>0</v>
      </c>
      <c r="AU28" s="57">
        <v>0</v>
      </c>
      <c r="AV28" s="65">
        <v>0</v>
      </c>
      <c r="AW28" s="14">
        <v>0</v>
      </c>
      <c r="AX28" s="57">
        <v>0</v>
      </c>
      <c r="AY28" s="65">
        <v>0</v>
      </c>
      <c r="AZ28" s="14">
        <v>0</v>
      </c>
      <c r="BA28" s="57">
        <v>0</v>
      </c>
      <c r="BB28" s="65">
        <v>0</v>
      </c>
      <c r="BC28" s="14">
        <v>0</v>
      </c>
      <c r="BD28" s="57">
        <v>0</v>
      </c>
      <c r="BE28" s="65">
        <v>0</v>
      </c>
      <c r="BF28" s="14">
        <v>0</v>
      </c>
      <c r="BG28" s="57">
        <v>0</v>
      </c>
      <c r="BH28" s="65">
        <v>0</v>
      </c>
      <c r="BI28" s="14">
        <v>4</v>
      </c>
      <c r="BJ28" s="57">
        <v>0</v>
      </c>
      <c r="BK28" s="65">
        <v>0</v>
      </c>
      <c r="BL28" s="14">
        <v>0</v>
      </c>
      <c r="BM28" s="57">
        <v>0</v>
      </c>
      <c r="BN28" s="65">
        <v>0</v>
      </c>
      <c r="BO28" s="14">
        <v>0</v>
      </c>
      <c r="BP28" s="57">
        <v>0</v>
      </c>
      <c r="BQ28" s="65">
        <v>0</v>
      </c>
      <c r="BR28" s="13">
        <v>0</v>
      </c>
      <c r="BS28" s="57">
        <v>0</v>
      </c>
      <c r="BT28" s="58">
        <v>0</v>
      </c>
      <c r="BU28" s="13">
        <v>1</v>
      </c>
      <c r="BV28" s="57">
        <v>0</v>
      </c>
      <c r="BW28" s="58">
        <v>0</v>
      </c>
      <c r="BX28" s="13">
        <v>0</v>
      </c>
      <c r="BY28" s="57">
        <v>0</v>
      </c>
      <c r="BZ28" s="58">
        <v>0</v>
      </c>
      <c r="CA28" s="13">
        <v>0</v>
      </c>
      <c r="CB28" s="57">
        <v>0</v>
      </c>
      <c r="CC28" s="58">
        <v>0</v>
      </c>
      <c r="CD28" s="13">
        <v>1</v>
      </c>
      <c r="CE28" s="57">
        <v>0</v>
      </c>
      <c r="CF28" s="58">
        <v>0</v>
      </c>
      <c r="CG28" s="13">
        <v>0</v>
      </c>
      <c r="CH28" s="57">
        <v>0</v>
      </c>
      <c r="CI28" s="58">
        <v>0</v>
      </c>
      <c r="CJ28" s="13">
        <v>0</v>
      </c>
      <c r="CK28" s="57">
        <v>0</v>
      </c>
      <c r="CL28" s="58">
        <v>0</v>
      </c>
      <c r="CM28" s="13">
        <v>0</v>
      </c>
      <c r="CN28" s="57">
        <v>0</v>
      </c>
      <c r="CO28" s="58">
        <v>0</v>
      </c>
      <c r="CP28" s="13">
        <v>0</v>
      </c>
      <c r="CQ28" s="57">
        <v>0</v>
      </c>
      <c r="CR28" s="58">
        <v>0</v>
      </c>
      <c r="CS28" s="13">
        <v>0</v>
      </c>
      <c r="CT28" s="57">
        <v>0</v>
      </c>
      <c r="CU28" s="58">
        <v>0</v>
      </c>
      <c r="CV28" s="13">
        <v>0</v>
      </c>
      <c r="CW28" s="57">
        <v>0</v>
      </c>
      <c r="CX28" s="58">
        <v>0</v>
      </c>
      <c r="CY28" s="13">
        <v>0</v>
      </c>
      <c r="CZ28" s="57">
        <v>0</v>
      </c>
      <c r="DA28" s="58">
        <v>0</v>
      </c>
      <c r="DB28" s="13">
        <v>0</v>
      </c>
      <c r="DC28" s="57">
        <v>0</v>
      </c>
      <c r="DD28" s="58">
        <v>0</v>
      </c>
      <c r="DE28" s="13">
        <v>1</v>
      </c>
      <c r="DF28" s="57">
        <v>0</v>
      </c>
      <c r="DG28" s="58">
        <v>0</v>
      </c>
      <c r="DH28" s="13">
        <v>0</v>
      </c>
      <c r="DI28" s="57">
        <v>0</v>
      </c>
      <c r="DJ28" s="58">
        <v>0</v>
      </c>
      <c r="DK28" s="13">
        <v>0</v>
      </c>
      <c r="DL28" s="57">
        <v>0</v>
      </c>
      <c r="DM28" s="58">
        <v>0</v>
      </c>
      <c r="DN28" s="13">
        <v>0</v>
      </c>
      <c r="DO28" s="57">
        <v>0</v>
      </c>
      <c r="DP28" s="58">
        <v>0</v>
      </c>
      <c r="DQ28" s="13">
        <v>0</v>
      </c>
      <c r="DR28" s="57">
        <v>0</v>
      </c>
      <c r="DS28" s="58">
        <v>0</v>
      </c>
      <c r="DT28" s="13">
        <v>0</v>
      </c>
      <c r="DU28" s="57">
        <v>0</v>
      </c>
      <c r="DV28" s="58">
        <v>0</v>
      </c>
      <c r="DW28" s="13">
        <v>0</v>
      </c>
      <c r="DX28" s="57">
        <v>0</v>
      </c>
      <c r="DY28" s="56">
        <v>0</v>
      </c>
      <c r="DZ28" s="15">
        <v>12</v>
      </c>
      <c r="EA28" s="57">
        <v>0</v>
      </c>
      <c r="EB28" s="56">
        <v>2</v>
      </c>
      <c r="EC28" s="15">
        <v>25</v>
      </c>
      <c r="ED28" s="57">
        <f t="shared" ref="ED28:ED29" si="60">EC28/EB28*1000</f>
        <v>12500</v>
      </c>
      <c r="EE28" s="11">
        <f t="shared" si="5"/>
        <v>2</v>
      </c>
      <c r="EF28" s="17">
        <f t="shared" si="6"/>
        <v>45</v>
      </c>
      <c r="EG28" s="6"/>
      <c r="EH28" s="9"/>
      <c r="EI28" s="6"/>
      <c r="EJ28" s="6"/>
      <c r="EK28" s="1"/>
      <c r="EL28" s="2"/>
      <c r="EM28" s="1"/>
      <c r="EN28" s="1"/>
      <c r="EO28" s="1"/>
      <c r="EP28" s="2"/>
      <c r="EQ28" s="1"/>
      <c r="ER28" s="1"/>
      <c r="ES28" s="1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</row>
    <row r="29" spans="1:256" x14ac:dyDescent="0.3">
      <c r="A29" s="72">
        <v>2010</v>
      </c>
      <c r="B29" s="73" t="s">
        <v>15</v>
      </c>
      <c r="C29" s="58">
        <v>0</v>
      </c>
      <c r="D29" s="13">
        <v>1</v>
      </c>
      <c r="E29" s="57">
        <v>0</v>
      </c>
      <c r="F29" s="58"/>
      <c r="G29" s="13"/>
      <c r="H29" s="57"/>
      <c r="I29" s="58">
        <v>0</v>
      </c>
      <c r="J29" s="13">
        <v>1</v>
      </c>
      <c r="K29" s="57">
        <v>0</v>
      </c>
      <c r="L29" s="58">
        <v>0</v>
      </c>
      <c r="M29" s="13">
        <v>0</v>
      </c>
      <c r="N29" s="57">
        <v>0</v>
      </c>
      <c r="O29" s="58">
        <v>0</v>
      </c>
      <c r="P29" s="13">
        <v>0</v>
      </c>
      <c r="Q29" s="57">
        <v>0</v>
      </c>
      <c r="R29" s="58">
        <v>0</v>
      </c>
      <c r="S29" s="13">
        <v>0</v>
      </c>
      <c r="T29" s="57">
        <v>0</v>
      </c>
      <c r="U29" s="58">
        <v>0</v>
      </c>
      <c r="V29" s="13">
        <v>0</v>
      </c>
      <c r="W29" s="57">
        <v>0</v>
      </c>
      <c r="X29" s="58">
        <v>0</v>
      </c>
      <c r="Y29" s="13">
        <v>0</v>
      </c>
      <c r="Z29" s="57">
        <v>0</v>
      </c>
      <c r="AA29" s="58">
        <v>0</v>
      </c>
      <c r="AB29" s="13">
        <v>0</v>
      </c>
      <c r="AC29" s="57">
        <v>0</v>
      </c>
      <c r="AD29" s="58">
        <v>0</v>
      </c>
      <c r="AE29" s="13">
        <v>0</v>
      </c>
      <c r="AF29" s="57">
        <v>0</v>
      </c>
      <c r="AG29" s="58">
        <v>0</v>
      </c>
      <c r="AH29" s="13">
        <v>0</v>
      </c>
      <c r="AI29" s="57">
        <v>0</v>
      </c>
      <c r="AJ29" s="58">
        <v>0</v>
      </c>
      <c r="AK29" s="13">
        <v>0</v>
      </c>
      <c r="AL29" s="57">
        <v>0</v>
      </c>
      <c r="AM29" s="58">
        <v>0</v>
      </c>
      <c r="AN29" s="13">
        <v>0</v>
      </c>
      <c r="AO29" s="57">
        <v>0</v>
      </c>
      <c r="AP29" s="65">
        <v>0</v>
      </c>
      <c r="AQ29" s="14">
        <v>0</v>
      </c>
      <c r="AR29" s="57">
        <v>0</v>
      </c>
      <c r="AS29" s="65">
        <v>0</v>
      </c>
      <c r="AT29" s="14">
        <v>0</v>
      </c>
      <c r="AU29" s="57">
        <v>0</v>
      </c>
      <c r="AV29" s="58">
        <v>0</v>
      </c>
      <c r="AW29" s="13">
        <v>0</v>
      </c>
      <c r="AX29" s="57">
        <v>0</v>
      </c>
      <c r="AY29" s="58">
        <v>0</v>
      </c>
      <c r="AZ29" s="13">
        <v>0</v>
      </c>
      <c r="BA29" s="57">
        <v>0</v>
      </c>
      <c r="BB29" s="58">
        <v>0</v>
      </c>
      <c r="BC29" s="13">
        <v>0</v>
      </c>
      <c r="BD29" s="57">
        <v>0</v>
      </c>
      <c r="BE29" s="58">
        <v>20</v>
      </c>
      <c r="BF29" s="13">
        <v>230</v>
      </c>
      <c r="BG29" s="57">
        <f t="shared" ref="BG29" si="61">BF29/BE29*1000</f>
        <v>11500</v>
      </c>
      <c r="BH29" s="58">
        <v>0</v>
      </c>
      <c r="BI29" s="13">
        <v>2</v>
      </c>
      <c r="BJ29" s="57">
        <v>0</v>
      </c>
      <c r="BK29" s="65">
        <v>0</v>
      </c>
      <c r="BL29" s="14">
        <v>0</v>
      </c>
      <c r="BM29" s="57">
        <v>0</v>
      </c>
      <c r="BN29" s="58">
        <v>0</v>
      </c>
      <c r="BO29" s="13">
        <v>0</v>
      </c>
      <c r="BP29" s="57">
        <v>0</v>
      </c>
      <c r="BQ29" s="58">
        <v>0</v>
      </c>
      <c r="BR29" s="13">
        <v>0</v>
      </c>
      <c r="BS29" s="57">
        <v>0</v>
      </c>
      <c r="BT29" s="58">
        <v>0</v>
      </c>
      <c r="BU29" s="13">
        <v>1</v>
      </c>
      <c r="BV29" s="57">
        <v>0</v>
      </c>
      <c r="BW29" s="58">
        <v>0</v>
      </c>
      <c r="BX29" s="13">
        <v>0</v>
      </c>
      <c r="BY29" s="57">
        <v>0</v>
      </c>
      <c r="BZ29" s="58">
        <v>0</v>
      </c>
      <c r="CA29" s="13">
        <v>0</v>
      </c>
      <c r="CB29" s="57">
        <v>0</v>
      </c>
      <c r="CC29" s="58">
        <v>0</v>
      </c>
      <c r="CD29" s="13">
        <v>0</v>
      </c>
      <c r="CE29" s="57">
        <v>0</v>
      </c>
      <c r="CF29" s="58">
        <v>0</v>
      </c>
      <c r="CG29" s="13">
        <v>0</v>
      </c>
      <c r="CH29" s="57">
        <v>0</v>
      </c>
      <c r="CI29" s="58">
        <v>0</v>
      </c>
      <c r="CJ29" s="13">
        <v>0</v>
      </c>
      <c r="CK29" s="57">
        <v>0</v>
      </c>
      <c r="CL29" s="58">
        <v>0</v>
      </c>
      <c r="CM29" s="13">
        <v>0</v>
      </c>
      <c r="CN29" s="57">
        <v>0</v>
      </c>
      <c r="CO29" s="58">
        <v>0</v>
      </c>
      <c r="CP29" s="13">
        <v>0</v>
      </c>
      <c r="CQ29" s="57">
        <v>0</v>
      </c>
      <c r="CR29" s="58">
        <v>0</v>
      </c>
      <c r="CS29" s="13">
        <v>0</v>
      </c>
      <c r="CT29" s="57">
        <v>0</v>
      </c>
      <c r="CU29" s="58">
        <v>0</v>
      </c>
      <c r="CV29" s="13">
        <v>0</v>
      </c>
      <c r="CW29" s="57">
        <v>0</v>
      </c>
      <c r="CX29" s="58">
        <v>0</v>
      </c>
      <c r="CY29" s="13">
        <v>0</v>
      </c>
      <c r="CZ29" s="57">
        <v>0</v>
      </c>
      <c r="DA29" s="58">
        <v>0</v>
      </c>
      <c r="DB29" s="13">
        <v>0</v>
      </c>
      <c r="DC29" s="57">
        <v>0</v>
      </c>
      <c r="DD29" s="58">
        <v>0</v>
      </c>
      <c r="DE29" s="13">
        <v>2</v>
      </c>
      <c r="DF29" s="57">
        <v>0</v>
      </c>
      <c r="DG29" s="58">
        <v>0</v>
      </c>
      <c r="DH29" s="13">
        <v>1</v>
      </c>
      <c r="DI29" s="57">
        <v>0</v>
      </c>
      <c r="DJ29" s="58">
        <v>0</v>
      </c>
      <c r="DK29" s="13">
        <v>0</v>
      </c>
      <c r="DL29" s="57">
        <v>0</v>
      </c>
      <c r="DM29" s="58">
        <v>0</v>
      </c>
      <c r="DN29" s="13">
        <v>0</v>
      </c>
      <c r="DO29" s="57">
        <v>0</v>
      </c>
      <c r="DP29" s="58">
        <v>0</v>
      </c>
      <c r="DQ29" s="13">
        <v>0</v>
      </c>
      <c r="DR29" s="57">
        <v>0</v>
      </c>
      <c r="DS29" s="58">
        <v>0</v>
      </c>
      <c r="DT29" s="13">
        <v>0</v>
      </c>
      <c r="DU29" s="57">
        <v>0</v>
      </c>
      <c r="DV29" s="58">
        <v>0</v>
      </c>
      <c r="DW29" s="13">
        <v>0</v>
      </c>
      <c r="DX29" s="57">
        <v>0</v>
      </c>
      <c r="DY29" s="56">
        <v>1</v>
      </c>
      <c r="DZ29" s="15">
        <v>20</v>
      </c>
      <c r="EA29" s="57">
        <f t="shared" ref="EA29:EA30" si="62">DZ29/DY29*1000</f>
        <v>20000</v>
      </c>
      <c r="EB29" s="56">
        <v>1</v>
      </c>
      <c r="EC29" s="15">
        <v>18</v>
      </c>
      <c r="ED29" s="57">
        <f t="shared" si="60"/>
        <v>18000</v>
      </c>
      <c r="EE29" s="11">
        <f t="shared" si="5"/>
        <v>22</v>
      </c>
      <c r="EF29" s="17">
        <f t="shared" si="6"/>
        <v>275</v>
      </c>
      <c r="EG29" s="6"/>
      <c r="EH29" s="9"/>
      <c r="EI29" s="6"/>
      <c r="EJ29" s="6"/>
      <c r="EK29" s="1"/>
      <c r="EL29" s="2"/>
      <c r="EM29" s="1"/>
      <c r="EN29" s="1"/>
      <c r="EO29" s="1"/>
      <c r="EP29" s="2"/>
      <c r="EQ29" s="1"/>
      <c r="ER29" s="1"/>
      <c r="ES29" s="1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</row>
    <row r="30" spans="1:256" x14ac:dyDescent="0.3">
      <c r="A30" s="72">
        <v>2010</v>
      </c>
      <c r="B30" s="73" t="s">
        <v>16</v>
      </c>
      <c r="C30" s="58">
        <v>0</v>
      </c>
      <c r="D30" s="13">
        <v>4</v>
      </c>
      <c r="E30" s="57">
        <v>0</v>
      </c>
      <c r="F30" s="58"/>
      <c r="G30" s="13"/>
      <c r="H30" s="57"/>
      <c r="I30" s="58">
        <v>0</v>
      </c>
      <c r="J30" s="13">
        <v>4</v>
      </c>
      <c r="K30" s="57">
        <v>0</v>
      </c>
      <c r="L30" s="58">
        <v>0</v>
      </c>
      <c r="M30" s="13">
        <v>0</v>
      </c>
      <c r="N30" s="57">
        <v>0</v>
      </c>
      <c r="O30" s="58">
        <v>0</v>
      </c>
      <c r="P30" s="13">
        <v>0</v>
      </c>
      <c r="Q30" s="57">
        <v>0</v>
      </c>
      <c r="R30" s="58">
        <v>0</v>
      </c>
      <c r="S30" s="13">
        <v>0</v>
      </c>
      <c r="T30" s="57">
        <v>0</v>
      </c>
      <c r="U30" s="58">
        <v>0</v>
      </c>
      <c r="V30" s="13">
        <v>0</v>
      </c>
      <c r="W30" s="57">
        <v>0</v>
      </c>
      <c r="X30" s="58">
        <v>0</v>
      </c>
      <c r="Y30" s="13">
        <v>0</v>
      </c>
      <c r="Z30" s="57">
        <v>0</v>
      </c>
      <c r="AA30" s="58">
        <v>0</v>
      </c>
      <c r="AB30" s="13">
        <v>0</v>
      </c>
      <c r="AC30" s="57">
        <v>0</v>
      </c>
      <c r="AD30" s="58">
        <v>0</v>
      </c>
      <c r="AE30" s="13">
        <v>0</v>
      </c>
      <c r="AF30" s="57">
        <v>0</v>
      </c>
      <c r="AG30" s="58">
        <v>0</v>
      </c>
      <c r="AH30" s="13">
        <v>0</v>
      </c>
      <c r="AI30" s="57">
        <v>0</v>
      </c>
      <c r="AJ30" s="58">
        <v>0</v>
      </c>
      <c r="AK30" s="13">
        <v>0</v>
      </c>
      <c r="AL30" s="57">
        <v>0</v>
      </c>
      <c r="AM30" s="58">
        <v>0</v>
      </c>
      <c r="AN30" s="13">
        <v>0</v>
      </c>
      <c r="AO30" s="57">
        <v>0</v>
      </c>
      <c r="AP30" s="65">
        <v>0</v>
      </c>
      <c r="AQ30" s="14">
        <v>0</v>
      </c>
      <c r="AR30" s="57">
        <v>0</v>
      </c>
      <c r="AS30" s="65">
        <v>0</v>
      </c>
      <c r="AT30" s="14">
        <v>0</v>
      </c>
      <c r="AU30" s="57">
        <v>0</v>
      </c>
      <c r="AV30" s="58">
        <v>0</v>
      </c>
      <c r="AW30" s="13">
        <v>0</v>
      </c>
      <c r="AX30" s="57">
        <v>0</v>
      </c>
      <c r="AY30" s="58">
        <v>0</v>
      </c>
      <c r="AZ30" s="13">
        <v>0</v>
      </c>
      <c r="BA30" s="57">
        <v>0</v>
      </c>
      <c r="BB30" s="58">
        <v>0</v>
      </c>
      <c r="BC30" s="13">
        <v>0</v>
      </c>
      <c r="BD30" s="57">
        <v>0</v>
      </c>
      <c r="BE30" s="58">
        <v>0</v>
      </c>
      <c r="BF30" s="13">
        <v>0</v>
      </c>
      <c r="BG30" s="57">
        <v>0</v>
      </c>
      <c r="BH30" s="58">
        <v>0</v>
      </c>
      <c r="BI30" s="13">
        <v>1</v>
      </c>
      <c r="BJ30" s="57">
        <v>0</v>
      </c>
      <c r="BK30" s="65">
        <v>0</v>
      </c>
      <c r="BL30" s="14">
        <v>0</v>
      </c>
      <c r="BM30" s="57">
        <v>0</v>
      </c>
      <c r="BN30" s="58">
        <v>0</v>
      </c>
      <c r="BO30" s="13">
        <v>0</v>
      </c>
      <c r="BP30" s="57">
        <v>0</v>
      </c>
      <c r="BQ30" s="58">
        <v>0</v>
      </c>
      <c r="BR30" s="13">
        <v>0</v>
      </c>
      <c r="BS30" s="57">
        <v>0</v>
      </c>
      <c r="BT30" s="58">
        <v>0</v>
      </c>
      <c r="BU30" s="13">
        <v>5</v>
      </c>
      <c r="BV30" s="57">
        <v>0</v>
      </c>
      <c r="BW30" s="58">
        <v>0</v>
      </c>
      <c r="BX30" s="13">
        <v>0</v>
      </c>
      <c r="BY30" s="57">
        <v>0</v>
      </c>
      <c r="BZ30" s="58">
        <v>0</v>
      </c>
      <c r="CA30" s="13">
        <v>0</v>
      </c>
      <c r="CB30" s="57">
        <v>0</v>
      </c>
      <c r="CC30" s="58">
        <v>0</v>
      </c>
      <c r="CD30" s="13">
        <v>0</v>
      </c>
      <c r="CE30" s="57">
        <v>0</v>
      </c>
      <c r="CF30" s="58">
        <v>0</v>
      </c>
      <c r="CG30" s="13">
        <v>0</v>
      </c>
      <c r="CH30" s="57">
        <v>0</v>
      </c>
      <c r="CI30" s="58">
        <v>0</v>
      </c>
      <c r="CJ30" s="13">
        <v>0</v>
      </c>
      <c r="CK30" s="57">
        <v>0</v>
      </c>
      <c r="CL30" s="58">
        <v>0</v>
      </c>
      <c r="CM30" s="13">
        <v>0</v>
      </c>
      <c r="CN30" s="57">
        <v>0</v>
      </c>
      <c r="CO30" s="58">
        <v>0</v>
      </c>
      <c r="CP30" s="13">
        <v>0</v>
      </c>
      <c r="CQ30" s="57">
        <v>0</v>
      </c>
      <c r="CR30" s="58">
        <v>0</v>
      </c>
      <c r="CS30" s="13">
        <v>0</v>
      </c>
      <c r="CT30" s="57">
        <v>0</v>
      </c>
      <c r="CU30" s="58">
        <v>0</v>
      </c>
      <c r="CV30" s="13">
        <v>0</v>
      </c>
      <c r="CW30" s="57">
        <v>0</v>
      </c>
      <c r="CX30" s="58">
        <v>0</v>
      </c>
      <c r="CY30" s="13">
        <v>0</v>
      </c>
      <c r="CZ30" s="57">
        <v>0</v>
      </c>
      <c r="DA30" s="58">
        <v>0</v>
      </c>
      <c r="DB30" s="13">
        <v>0</v>
      </c>
      <c r="DC30" s="57">
        <v>0</v>
      </c>
      <c r="DD30" s="58">
        <v>0</v>
      </c>
      <c r="DE30" s="13">
        <v>1</v>
      </c>
      <c r="DF30" s="57">
        <v>0</v>
      </c>
      <c r="DG30" s="58">
        <v>0</v>
      </c>
      <c r="DH30" s="13">
        <v>0</v>
      </c>
      <c r="DI30" s="57">
        <v>0</v>
      </c>
      <c r="DJ30" s="58">
        <v>0</v>
      </c>
      <c r="DK30" s="13">
        <v>0</v>
      </c>
      <c r="DL30" s="57">
        <v>0</v>
      </c>
      <c r="DM30" s="58">
        <v>0</v>
      </c>
      <c r="DN30" s="13">
        <v>0</v>
      </c>
      <c r="DO30" s="57">
        <v>0</v>
      </c>
      <c r="DP30" s="58">
        <v>0</v>
      </c>
      <c r="DQ30" s="13">
        <v>0</v>
      </c>
      <c r="DR30" s="57">
        <v>0</v>
      </c>
      <c r="DS30" s="58">
        <v>0</v>
      </c>
      <c r="DT30" s="13">
        <v>0</v>
      </c>
      <c r="DU30" s="57">
        <v>0</v>
      </c>
      <c r="DV30" s="58">
        <v>0</v>
      </c>
      <c r="DW30" s="13">
        <v>0</v>
      </c>
      <c r="DX30" s="57">
        <v>0</v>
      </c>
      <c r="DY30" s="56">
        <v>1</v>
      </c>
      <c r="DZ30" s="15">
        <v>33</v>
      </c>
      <c r="EA30" s="57">
        <f t="shared" si="62"/>
        <v>33000</v>
      </c>
      <c r="EB30" s="56">
        <v>0</v>
      </c>
      <c r="EC30" s="15">
        <v>3</v>
      </c>
      <c r="ED30" s="57">
        <v>0</v>
      </c>
      <c r="EE30" s="11">
        <f t="shared" si="5"/>
        <v>1</v>
      </c>
      <c r="EF30" s="17">
        <f t="shared" si="6"/>
        <v>47</v>
      </c>
      <c r="EG30" s="6"/>
      <c r="EH30" s="9"/>
      <c r="EI30" s="6"/>
      <c r="EJ30" s="6"/>
      <c r="EK30" s="1"/>
      <c r="EL30" s="2"/>
      <c r="EM30" s="1"/>
      <c r="EN30" s="1"/>
      <c r="EO30" s="1"/>
      <c r="EP30" s="2"/>
      <c r="EQ30" s="1"/>
      <c r="ER30" s="1"/>
      <c r="ES30" s="1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</row>
    <row r="31" spans="1:256" ht="15" thickBot="1" x14ac:dyDescent="0.35">
      <c r="A31" s="76"/>
      <c r="B31" s="77" t="s">
        <v>17</v>
      </c>
      <c r="C31" s="61">
        <f>SUM(C19:C30)</f>
        <v>0</v>
      </c>
      <c r="D31" s="38">
        <f>SUM(D19:D30)</f>
        <v>10</v>
      </c>
      <c r="E31" s="62"/>
      <c r="F31" s="61"/>
      <c r="G31" s="38"/>
      <c r="H31" s="62"/>
      <c r="I31" s="61">
        <f>SUM(I19:I30)</f>
        <v>0</v>
      </c>
      <c r="J31" s="38">
        <f>SUM(J19:J30)</f>
        <v>10</v>
      </c>
      <c r="K31" s="62"/>
      <c r="L31" s="61">
        <f t="shared" ref="L31:M31" si="63">SUM(L19:L30)</f>
        <v>0</v>
      </c>
      <c r="M31" s="38">
        <f t="shared" si="63"/>
        <v>0</v>
      </c>
      <c r="N31" s="62"/>
      <c r="O31" s="61">
        <f t="shared" ref="O31:P31" si="64">SUM(O19:O30)</f>
        <v>0</v>
      </c>
      <c r="P31" s="38">
        <f t="shared" si="64"/>
        <v>0</v>
      </c>
      <c r="Q31" s="62"/>
      <c r="R31" s="61">
        <f t="shared" ref="R31:S31" si="65">SUM(R19:R30)</f>
        <v>0</v>
      </c>
      <c r="S31" s="38">
        <f t="shared" si="65"/>
        <v>6</v>
      </c>
      <c r="T31" s="62"/>
      <c r="U31" s="61">
        <f t="shared" ref="U31:V31" si="66">SUM(U19:U30)</f>
        <v>0</v>
      </c>
      <c r="V31" s="38">
        <f t="shared" si="66"/>
        <v>0</v>
      </c>
      <c r="W31" s="62"/>
      <c r="X31" s="61">
        <f t="shared" ref="X31:Y31" si="67">SUM(X19:X30)</f>
        <v>0</v>
      </c>
      <c r="Y31" s="38">
        <f t="shared" si="67"/>
        <v>0</v>
      </c>
      <c r="Z31" s="62"/>
      <c r="AA31" s="61">
        <f t="shared" ref="AA31:AB31" si="68">SUM(AA19:AA30)</f>
        <v>0</v>
      </c>
      <c r="AB31" s="38">
        <f t="shared" si="68"/>
        <v>0</v>
      </c>
      <c r="AC31" s="62"/>
      <c r="AD31" s="61">
        <f t="shared" ref="AD31:AE31" si="69">SUM(AD19:AD30)</f>
        <v>0</v>
      </c>
      <c r="AE31" s="38">
        <f t="shared" si="69"/>
        <v>0</v>
      </c>
      <c r="AF31" s="62"/>
      <c r="AG31" s="61">
        <f t="shared" ref="AG31:AH31" si="70">SUM(AG19:AG30)</f>
        <v>109</v>
      </c>
      <c r="AH31" s="38">
        <f t="shared" si="70"/>
        <v>1163</v>
      </c>
      <c r="AI31" s="62"/>
      <c r="AJ31" s="61">
        <f t="shared" ref="AJ31:AK31" si="71">SUM(AJ19:AJ30)</f>
        <v>0</v>
      </c>
      <c r="AK31" s="38">
        <f t="shared" si="71"/>
        <v>0</v>
      </c>
      <c r="AL31" s="62"/>
      <c r="AM31" s="61">
        <f>SUM(AM19:AM30)</f>
        <v>0</v>
      </c>
      <c r="AN31" s="38">
        <f>SUM(AN19:AN30)</f>
        <v>0</v>
      </c>
      <c r="AO31" s="62"/>
      <c r="AP31" s="61">
        <f t="shared" ref="AP31:AQ31" si="72">SUM(AP19:AP30)</f>
        <v>0</v>
      </c>
      <c r="AQ31" s="38">
        <f t="shared" si="72"/>
        <v>0</v>
      </c>
      <c r="AR31" s="62"/>
      <c r="AS31" s="61">
        <f t="shared" ref="AS31:AT31" si="73">SUM(AS19:AS30)</f>
        <v>0</v>
      </c>
      <c r="AT31" s="38">
        <f t="shared" si="73"/>
        <v>0</v>
      </c>
      <c r="AU31" s="62"/>
      <c r="AV31" s="61">
        <f t="shared" ref="AV31:AW31" si="74">SUM(AV19:AV30)</f>
        <v>0</v>
      </c>
      <c r="AW31" s="38">
        <f t="shared" si="74"/>
        <v>6</v>
      </c>
      <c r="AX31" s="62"/>
      <c r="AY31" s="61">
        <f t="shared" ref="AY31:AZ31" si="75">SUM(AY19:AY30)</f>
        <v>0</v>
      </c>
      <c r="AZ31" s="38">
        <f t="shared" si="75"/>
        <v>0</v>
      </c>
      <c r="BA31" s="62"/>
      <c r="BB31" s="61">
        <f t="shared" ref="BB31:BC31" si="76">SUM(BB19:BB30)</f>
        <v>0</v>
      </c>
      <c r="BC31" s="38">
        <f t="shared" si="76"/>
        <v>0</v>
      </c>
      <c r="BD31" s="62"/>
      <c r="BE31" s="61">
        <f t="shared" ref="BE31:BF31" si="77">SUM(BE19:BE30)</f>
        <v>78</v>
      </c>
      <c r="BF31" s="38">
        <f t="shared" si="77"/>
        <v>859</v>
      </c>
      <c r="BG31" s="62"/>
      <c r="BH31" s="61">
        <f t="shared" ref="BH31:BI31" si="78">SUM(BH19:BH30)</f>
        <v>0</v>
      </c>
      <c r="BI31" s="38">
        <f t="shared" si="78"/>
        <v>13</v>
      </c>
      <c r="BJ31" s="62"/>
      <c r="BK31" s="61">
        <f t="shared" ref="BK31:BL31" si="79">SUM(BK19:BK30)</f>
        <v>0</v>
      </c>
      <c r="BL31" s="38">
        <f t="shared" si="79"/>
        <v>0</v>
      </c>
      <c r="BM31" s="62"/>
      <c r="BN31" s="61">
        <f t="shared" ref="BN31:BO31" si="80">SUM(BN19:BN30)</f>
        <v>0</v>
      </c>
      <c r="BO31" s="38">
        <f t="shared" si="80"/>
        <v>5</v>
      </c>
      <c r="BP31" s="62"/>
      <c r="BQ31" s="61">
        <f t="shared" ref="BQ31:BR31" si="81">SUM(BQ19:BQ30)</f>
        <v>0</v>
      </c>
      <c r="BR31" s="38">
        <f t="shared" si="81"/>
        <v>0</v>
      </c>
      <c r="BS31" s="62"/>
      <c r="BT31" s="61">
        <f t="shared" ref="BT31:BU31" si="82">SUM(BT19:BT30)</f>
        <v>0</v>
      </c>
      <c r="BU31" s="38">
        <f t="shared" si="82"/>
        <v>25</v>
      </c>
      <c r="BV31" s="62"/>
      <c r="BW31" s="61">
        <f t="shared" ref="BW31:BX31" si="83">SUM(BW19:BW30)</f>
        <v>0</v>
      </c>
      <c r="BX31" s="38">
        <f t="shared" si="83"/>
        <v>0</v>
      </c>
      <c r="BY31" s="62"/>
      <c r="BZ31" s="61">
        <f t="shared" ref="BZ31:CA31" si="84">SUM(BZ19:BZ30)</f>
        <v>0</v>
      </c>
      <c r="CA31" s="38">
        <f t="shared" si="84"/>
        <v>0</v>
      </c>
      <c r="CB31" s="62"/>
      <c r="CC31" s="61">
        <f t="shared" ref="CC31:CD31" si="85">SUM(CC19:CC30)</f>
        <v>0</v>
      </c>
      <c r="CD31" s="38">
        <f t="shared" si="85"/>
        <v>9</v>
      </c>
      <c r="CE31" s="62"/>
      <c r="CF31" s="61">
        <f t="shared" ref="CF31:CG31" si="86">SUM(CF19:CF30)</f>
        <v>0</v>
      </c>
      <c r="CG31" s="38">
        <f t="shared" si="86"/>
        <v>0</v>
      </c>
      <c r="CH31" s="62"/>
      <c r="CI31" s="61">
        <f t="shared" ref="CI31:CJ31" si="87">SUM(CI19:CI30)</f>
        <v>0</v>
      </c>
      <c r="CJ31" s="38">
        <f t="shared" si="87"/>
        <v>0</v>
      </c>
      <c r="CK31" s="62"/>
      <c r="CL31" s="61">
        <f t="shared" ref="CL31:CM31" si="88">SUM(CL19:CL30)</f>
        <v>0</v>
      </c>
      <c r="CM31" s="38">
        <f t="shared" si="88"/>
        <v>0</v>
      </c>
      <c r="CN31" s="62"/>
      <c r="CO31" s="61">
        <f t="shared" ref="CO31:CP31" si="89">SUM(CO19:CO30)</f>
        <v>0</v>
      </c>
      <c r="CP31" s="38">
        <f t="shared" si="89"/>
        <v>0</v>
      </c>
      <c r="CQ31" s="62"/>
      <c r="CR31" s="61">
        <f t="shared" ref="CR31:CS31" si="90">SUM(CR19:CR30)</f>
        <v>0</v>
      </c>
      <c r="CS31" s="38">
        <f t="shared" si="90"/>
        <v>0</v>
      </c>
      <c r="CT31" s="62"/>
      <c r="CU31" s="61">
        <f t="shared" ref="CU31:CV31" si="91">SUM(CU19:CU30)</f>
        <v>0</v>
      </c>
      <c r="CV31" s="38">
        <f t="shared" si="91"/>
        <v>0</v>
      </c>
      <c r="CW31" s="62"/>
      <c r="CX31" s="61">
        <f t="shared" ref="CX31:CY31" si="92">SUM(CX19:CX30)</f>
        <v>0</v>
      </c>
      <c r="CY31" s="38">
        <f t="shared" si="92"/>
        <v>0</v>
      </c>
      <c r="CZ31" s="62"/>
      <c r="DA31" s="61">
        <f t="shared" ref="DA31:DB31" si="93">SUM(DA19:DA30)</f>
        <v>0</v>
      </c>
      <c r="DB31" s="38">
        <f t="shared" si="93"/>
        <v>0</v>
      </c>
      <c r="DC31" s="62"/>
      <c r="DD31" s="61">
        <f t="shared" ref="DD31:DE31" si="94">SUM(DD19:DD30)</f>
        <v>0</v>
      </c>
      <c r="DE31" s="38">
        <f t="shared" si="94"/>
        <v>6</v>
      </c>
      <c r="DF31" s="62"/>
      <c r="DG31" s="61">
        <f t="shared" ref="DG31:DH31" si="95">SUM(DG19:DG30)</f>
        <v>0</v>
      </c>
      <c r="DH31" s="38">
        <f t="shared" si="95"/>
        <v>2</v>
      </c>
      <c r="DI31" s="62"/>
      <c r="DJ31" s="61">
        <f t="shared" ref="DJ31:DK31" si="96">SUM(DJ19:DJ30)</f>
        <v>0</v>
      </c>
      <c r="DK31" s="38">
        <f t="shared" si="96"/>
        <v>0</v>
      </c>
      <c r="DL31" s="62"/>
      <c r="DM31" s="61">
        <f t="shared" ref="DM31:DN31" si="97">SUM(DM19:DM30)</f>
        <v>0</v>
      </c>
      <c r="DN31" s="38">
        <f t="shared" si="97"/>
        <v>0</v>
      </c>
      <c r="DO31" s="62"/>
      <c r="DP31" s="61">
        <f t="shared" ref="DP31:DQ31" si="98">SUM(DP19:DP30)</f>
        <v>0</v>
      </c>
      <c r="DQ31" s="38">
        <f t="shared" si="98"/>
        <v>0</v>
      </c>
      <c r="DR31" s="62"/>
      <c r="DS31" s="61">
        <f t="shared" ref="DS31:DT31" si="99">SUM(DS19:DS30)</f>
        <v>10</v>
      </c>
      <c r="DT31" s="38">
        <f t="shared" si="99"/>
        <v>-181</v>
      </c>
      <c r="DU31" s="62"/>
      <c r="DV31" s="61">
        <f t="shared" ref="DV31:DW31" si="100">SUM(DV19:DV30)</f>
        <v>0</v>
      </c>
      <c r="DW31" s="38">
        <f t="shared" si="100"/>
        <v>0</v>
      </c>
      <c r="DX31" s="62"/>
      <c r="DY31" s="61">
        <f t="shared" ref="DY31:DZ31" si="101">SUM(DY19:DY30)</f>
        <v>2</v>
      </c>
      <c r="DZ31" s="38">
        <f t="shared" si="101"/>
        <v>162</v>
      </c>
      <c r="EA31" s="62"/>
      <c r="EB31" s="61">
        <f t="shared" ref="EB31:EC31" si="102">SUM(EB19:EB30)</f>
        <v>4</v>
      </c>
      <c r="EC31" s="38">
        <f t="shared" si="102"/>
        <v>85</v>
      </c>
      <c r="ED31" s="62"/>
      <c r="EE31" s="39">
        <f t="shared" si="5"/>
        <v>203</v>
      </c>
      <c r="EF31" s="40">
        <f t="shared" si="6"/>
        <v>2170</v>
      </c>
      <c r="EG31" s="6"/>
      <c r="EH31" s="9"/>
      <c r="EI31" s="6"/>
      <c r="EJ31" s="6"/>
      <c r="EK31" s="1"/>
      <c r="EL31" s="2"/>
      <c r="EM31" s="1"/>
      <c r="EN31" s="1"/>
      <c r="EO31" s="1"/>
      <c r="EP31" s="2"/>
      <c r="EQ31" s="1"/>
      <c r="ER31" s="1"/>
      <c r="ES31" s="1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GD31" s="3"/>
      <c r="GI31" s="3"/>
      <c r="GN31" s="3"/>
      <c r="GS31" s="3"/>
      <c r="GX31" s="3"/>
      <c r="HC31" s="3"/>
      <c r="HH31" s="3"/>
      <c r="HM31" s="3"/>
      <c r="HR31" s="3"/>
      <c r="HW31" s="3"/>
      <c r="IB31" s="3"/>
      <c r="IG31" s="3"/>
      <c r="IL31" s="3"/>
      <c r="IQ31" s="3"/>
      <c r="IV31" s="3"/>
    </row>
    <row r="32" spans="1:256" x14ac:dyDescent="0.3">
      <c r="A32" s="72">
        <v>2011</v>
      </c>
      <c r="B32" s="73" t="s">
        <v>5</v>
      </c>
      <c r="C32" s="58">
        <v>0</v>
      </c>
      <c r="D32" s="13">
        <v>5</v>
      </c>
      <c r="E32" s="57">
        <v>0</v>
      </c>
      <c r="F32" s="58"/>
      <c r="G32" s="13"/>
      <c r="H32" s="57"/>
      <c r="I32" s="58">
        <v>0</v>
      </c>
      <c r="J32" s="13">
        <v>5</v>
      </c>
      <c r="K32" s="57">
        <v>0</v>
      </c>
      <c r="L32" s="58">
        <v>0</v>
      </c>
      <c r="M32" s="13">
        <v>0</v>
      </c>
      <c r="N32" s="57">
        <v>0</v>
      </c>
      <c r="O32" s="58">
        <v>0</v>
      </c>
      <c r="P32" s="13">
        <v>0</v>
      </c>
      <c r="Q32" s="57">
        <v>0</v>
      </c>
      <c r="R32" s="58">
        <v>0</v>
      </c>
      <c r="S32" s="13">
        <v>0</v>
      </c>
      <c r="T32" s="57">
        <v>0</v>
      </c>
      <c r="U32" s="58">
        <v>0</v>
      </c>
      <c r="V32" s="13">
        <v>0</v>
      </c>
      <c r="W32" s="57">
        <v>0</v>
      </c>
      <c r="X32" s="58">
        <v>0</v>
      </c>
      <c r="Y32" s="13">
        <v>0</v>
      </c>
      <c r="Z32" s="57">
        <v>0</v>
      </c>
      <c r="AA32" s="58">
        <v>0</v>
      </c>
      <c r="AB32" s="13">
        <v>0</v>
      </c>
      <c r="AC32" s="57">
        <v>0</v>
      </c>
      <c r="AD32" s="58">
        <v>0</v>
      </c>
      <c r="AE32" s="13">
        <v>0</v>
      </c>
      <c r="AF32" s="57">
        <v>0</v>
      </c>
      <c r="AG32" s="58">
        <v>0</v>
      </c>
      <c r="AH32" s="13">
        <v>0</v>
      </c>
      <c r="AI32" s="57">
        <v>0</v>
      </c>
      <c r="AJ32" s="58">
        <v>0</v>
      </c>
      <c r="AK32" s="13">
        <v>0</v>
      </c>
      <c r="AL32" s="57">
        <v>0</v>
      </c>
      <c r="AM32" s="58">
        <v>0</v>
      </c>
      <c r="AN32" s="13">
        <v>0</v>
      </c>
      <c r="AO32" s="57">
        <v>0</v>
      </c>
      <c r="AP32" s="58">
        <v>0</v>
      </c>
      <c r="AQ32" s="13">
        <v>0</v>
      </c>
      <c r="AR32" s="57">
        <v>0</v>
      </c>
      <c r="AS32" s="58">
        <v>0</v>
      </c>
      <c r="AT32" s="13">
        <v>0</v>
      </c>
      <c r="AU32" s="57">
        <v>0</v>
      </c>
      <c r="AV32" s="58">
        <v>0</v>
      </c>
      <c r="AW32" s="13">
        <v>0</v>
      </c>
      <c r="AX32" s="57">
        <v>0</v>
      </c>
      <c r="AY32" s="58">
        <v>0</v>
      </c>
      <c r="AZ32" s="13">
        <v>0</v>
      </c>
      <c r="BA32" s="57">
        <v>0</v>
      </c>
      <c r="BB32" s="58">
        <v>0</v>
      </c>
      <c r="BC32" s="13">
        <v>0</v>
      </c>
      <c r="BD32" s="57">
        <v>0</v>
      </c>
      <c r="BE32" s="58">
        <v>0</v>
      </c>
      <c r="BF32" s="13">
        <v>0</v>
      </c>
      <c r="BG32" s="57">
        <v>0</v>
      </c>
      <c r="BH32" s="58">
        <v>0</v>
      </c>
      <c r="BI32" s="13">
        <v>0</v>
      </c>
      <c r="BJ32" s="57">
        <v>0</v>
      </c>
      <c r="BK32" s="58">
        <v>0</v>
      </c>
      <c r="BL32" s="13">
        <v>0</v>
      </c>
      <c r="BM32" s="57">
        <v>0</v>
      </c>
      <c r="BN32" s="58">
        <v>0</v>
      </c>
      <c r="BO32" s="13">
        <v>0</v>
      </c>
      <c r="BP32" s="57">
        <v>0</v>
      </c>
      <c r="BQ32" s="65">
        <v>0</v>
      </c>
      <c r="BR32" s="14">
        <v>0</v>
      </c>
      <c r="BS32" s="57">
        <v>0</v>
      </c>
      <c r="BT32" s="58">
        <v>0</v>
      </c>
      <c r="BU32" s="13">
        <v>3</v>
      </c>
      <c r="BV32" s="57">
        <v>0</v>
      </c>
      <c r="BW32" s="58">
        <v>0</v>
      </c>
      <c r="BX32" s="13">
        <v>0</v>
      </c>
      <c r="BY32" s="57">
        <v>0</v>
      </c>
      <c r="BZ32" s="58">
        <v>0</v>
      </c>
      <c r="CA32" s="13">
        <v>0</v>
      </c>
      <c r="CB32" s="57">
        <v>0</v>
      </c>
      <c r="CC32" s="65">
        <v>0</v>
      </c>
      <c r="CD32" s="14">
        <v>0</v>
      </c>
      <c r="CE32" s="57">
        <v>0</v>
      </c>
      <c r="CF32" s="65">
        <v>0</v>
      </c>
      <c r="CG32" s="14">
        <v>0</v>
      </c>
      <c r="CH32" s="57">
        <v>0</v>
      </c>
      <c r="CI32" s="65">
        <v>0</v>
      </c>
      <c r="CJ32" s="14">
        <v>0</v>
      </c>
      <c r="CK32" s="57">
        <v>0</v>
      </c>
      <c r="CL32" s="65">
        <v>0</v>
      </c>
      <c r="CM32" s="14">
        <v>0</v>
      </c>
      <c r="CN32" s="57">
        <v>0</v>
      </c>
      <c r="CO32" s="65">
        <v>0</v>
      </c>
      <c r="CP32" s="14">
        <v>1</v>
      </c>
      <c r="CQ32" s="57">
        <v>0</v>
      </c>
      <c r="CR32" s="58">
        <v>0</v>
      </c>
      <c r="CS32" s="13">
        <v>0</v>
      </c>
      <c r="CT32" s="57">
        <v>0</v>
      </c>
      <c r="CU32" s="58">
        <v>0</v>
      </c>
      <c r="CV32" s="13">
        <v>0</v>
      </c>
      <c r="CW32" s="57">
        <v>0</v>
      </c>
      <c r="CX32" s="58">
        <v>0</v>
      </c>
      <c r="CY32" s="13">
        <v>0</v>
      </c>
      <c r="CZ32" s="57">
        <v>0</v>
      </c>
      <c r="DA32" s="58">
        <v>0</v>
      </c>
      <c r="DB32" s="13">
        <v>0</v>
      </c>
      <c r="DC32" s="57">
        <v>0</v>
      </c>
      <c r="DD32" s="58">
        <v>0</v>
      </c>
      <c r="DE32" s="13">
        <v>1</v>
      </c>
      <c r="DF32" s="57">
        <v>0</v>
      </c>
      <c r="DG32" s="58">
        <v>0</v>
      </c>
      <c r="DH32" s="13">
        <v>1</v>
      </c>
      <c r="DI32" s="57">
        <v>0</v>
      </c>
      <c r="DJ32" s="65">
        <v>0</v>
      </c>
      <c r="DK32" s="14">
        <v>0</v>
      </c>
      <c r="DL32" s="57">
        <v>0</v>
      </c>
      <c r="DM32" s="58">
        <v>0</v>
      </c>
      <c r="DN32" s="13">
        <v>0</v>
      </c>
      <c r="DO32" s="57">
        <v>0</v>
      </c>
      <c r="DP32" s="58">
        <v>0</v>
      </c>
      <c r="DQ32" s="13">
        <v>0</v>
      </c>
      <c r="DR32" s="57">
        <v>0</v>
      </c>
      <c r="DS32" s="58">
        <v>0</v>
      </c>
      <c r="DT32" s="13">
        <v>0</v>
      </c>
      <c r="DU32" s="57">
        <v>0</v>
      </c>
      <c r="DV32" s="58">
        <v>0</v>
      </c>
      <c r="DW32" s="13">
        <v>0</v>
      </c>
      <c r="DX32" s="57">
        <v>0</v>
      </c>
      <c r="DY32" s="56">
        <v>1</v>
      </c>
      <c r="DZ32" s="15">
        <v>33</v>
      </c>
      <c r="EA32" s="57">
        <f t="shared" ref="EA32" si="103">DZ32/DY32*1000</f>
        <v>33000</v>
      </c>
      <c r="EB32" s="58">
        <v>0</v>
      </c>
      <c r="EC32" s="13">
        <v>0</v>
      </c>
      <c r="ED32" s="57">
        <v>0</v>
      </c>
      <c r="EE32" s="11">
        <f t="shared" si="5"/>
        <v>1</v>
      </c>
      <c r="EF32" s="17">
        <f t="shared" si="6"/>
        <v>44</v>
      </c>
      <c r="EG32" s="6"/>
      <c r="EH32" s="9"/>
      <c r="EI32" s="6"/>
      <c r="EJ32" s="6"/>
      <c r="EK32" s="1"/>
      <c r="EL32" s="2"/>
      <c r="EM32" s="1"/>
      <c r="EN32" s="1"/>
      <c r="EO32" s="1"/>
      <c r="EP32" s="2"/>
      <c r="EQ32" s="1"/>
      <c r="ER32" s="1"/>
      <c r="ES32" s="1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</row>
    <row r="33" spans="1:256" x14ac:dyDescent="0.3">
      <c r="A33" s="72">
        <v>2011</v>
      </c>
      <c r="B33" s="73" t="s">
        <v>6</v>
      </c>
      <c r="C33" s="58">
        <v>0</v>
      </c>
      <c r="D33" s="13">
        <v>1</v>
      </c>
      <c r="E33" s="57">
        <v>0</v>
      </c>
      <c r="F33" s="58"/>
      <c r="G33" s="13"/>
      <c r="H33" s="57"/>
      <c r="I33" s="58">
        <v>0</v>
      </c>
      <c r="J33" s="13">
        <v>1</v>
      </c>
      <c r="K33" s="57">
        <v>0</v>
      </c>
      <c r="L33" s="58">
        <v>0</v>
      </c>
      <c r="M33" s="13">
        <v>0</v>
      </c>
      <c r="N33" s="57">
        <v>0</v>
      </c>
      <c r="O33" s="58">
        <v>0</v>
      </c>
      <c r="P33" s="13">
        <v>0</v>
      </c>
      <c r="Q33" s="57">
        <v>0</v>
      </c>
      <c r="R33" s="58">
        <v>0</v>
      </c>
      <c r="S33" s="13">
        <v>0</v>
      </c>
      <c r="T33" s="57">
        <v>0</v>
      </c>
      <c r="U33" s="58">
        <v>0</v>
      </c>
      <c r="V33" s="13">
        <v>0</v>
      </c>
      <c r="W33" s="57">
        <v>0</v>
      </c>
      <c r="X33" s="58">
        <v>0</v>
      </c>
      <c r="Y33" s="13">
        <v>0</v>
      </c>
      <c r="Z33" s="57">
        <v>0</v>
      </c>
      <c r="AA33" s="58">
        <v>0</v>
      </c>
      <c r="AB33" s="13">
        <v>1</v>
      </c>
      <c r="AC33" s="57">
        <v>0</v>
      </c>
      <c r="AD33" s="58">
        <v>0</v>
      </c>
      <c r="AE33" s="13">
        <v>0</v>
      </c>
      <c r="AF33" s="57">
        <v>0</v>
      </c>
      <c r="AG33" s="58">
        <v>0</v>
      </c>
      <c r="AH33" s="13">
        <v>0</v>
      </c>
      <c r="AI33" s="57">
        <v>0</v>
      </c>
      <c r="AJ33" s="58">
        <v>0</v>
      </c>
      <c r="AK33" s="13">
        <v>0</v>
      </c>
      <c r="AL33" s="57">
        <v>0</v>
      </c>
      <c r="AM33" s="65">
        <v>0</v>
      </c>
      <c r="AN33" s="14">
        <v>0</v>
      </c>
      <c r="AO33" s="57">
        <v>0</v>
      </c>
      <c r="AP33" s="58">
        <v>0</v>
      </c>
      <c r="AQ33" s="13">
        <v>0</v>
      </c>
      <c r="AR33" s="57">
        <v>0</v>
      </c>
      <c r="AS33" s="58">
        <v>0</v>
      </c>
      <c r="AT33" s="13">
        <v>0</v>
      </c>
      <c r="AU33" s="57">
        <v>0</v>
      </c>
      <c r="AV33" s="58">
        <v>0</v>
      </c>
      <c r="AW33" s="13">
        <v>0</v>
      </c>
      <c r="AX33" s="57">
        <v>0</v>
      </c>
      <c r="AY33" s="58">
        <v>0</v>
      </c>
      <c r="AZ33" s="13">
        <v>0</v>
      </c>
      <c r="BA33" s="57">
        <v>0</v>
      </c>
      <c r="BB33" s="58">
        <v>0</v>
      </c>
      <c r="BC33" s="13">
        <v>0</v>
      </c>
      <c r="BD33" s="57">
        <v>0</v>
      </c>
      <c r="BE33" s="58">
        <v>0</v>
      </c>
      <c r="BF33" s="13">
        <v>0</v>
      </c>
      <c r="BG33" s="57">
        <v>0</v>
      </c>
      <c r="BH33" s="58">
        <v>0</v>
      </c>
      <c r="BI33" s="13">
        <v>0</v>
      </c>
      <c r="BJ33" s="57">
        <v>0</v>
      </c>
      <c r="BK33" s="58">
        <v>0</v>
      </c>
      <c r="BL33" s="13">
        <v>0</v>
      </c>
      <c r="BM33" s="57">
        <v>0</v>
      </c>
      <c r="BN33" s="58">
        <v>0</v>
      </c>
      <c r="BO33" s="13">
        <v>0</v>
      </c>
      <c r="BP33" s="57">
        <v>0</v>
      </c>
      <c r="BQ33" s="58">
        <v>0</v>
      </c>
      <c r="BR33" s="13">
        <v>1</v>
      </c>
      <c r="BS33" s="57">
        <v>0</v>
      </c>
      <c r="BT33" s="58">
        <v>0</v>
      </c>
      <c r="BU33" s="13">
        <v>3</v>
      </c>
      <c r="BV33" s="57">
        <v>0</v>
      </c>
      <c r="BW33" s="58">
        <v>0</v>
      </c>
      <c r="BX33" s="13">
        <v>0</v>
      </c>
      <c r="BY33" s="57">
        <v>0</v>
      </c>
      <c r="BZ33" s="58">
        <v>0</v>
      </c>
      <c r="CA33" s="13">
        <v>0</v>
      </c>
      <c r="CB33" s="57">
        <v>0</v>
      </c>
      <c r="CC33" s="58">
        <v>0</v>
      </c>
      <c r="CD33" s="13">
        <v>0</v>
      </c>
      <c r="CE33" s="57">
        <v>0</v>
      </c>
      <c r="CF33" s="58">
        <v>0</v>
      </c>
      <c r="CG33" s="13">
        <v>0</v>
      </c>
      <c r="CH33" s="57">
        <v>0</v>
      </c>
      <c r="CI33" s="58">
        <v>0</v>
      </c>
      <c r="CJ33" s="13">
        <v>0</v>
      </c>
      <c r="CK33" s="57">
        <v>0</v>
      </c>
      <c r="CL33" s="58">
        <v>0</v>
      </c>
      <c r="CM33" s="13">
        <v>0</v>
      </c>
      <c r="CN33" s="57">
        <v>0</v>
      </c>
      <c r="CO33" s="58">
        <v>0</v>
      </c>
      <c r="CP33" s="13">
        <v>0</v>
      </c>
      <c r="CQ33" s="57">
        <v>0</v>
      </c>
      <c r="CR33" s="58">
        <v>0</v>
      </c>
      <c r="CS33" s="13">
        <v>0</v>
      </c>
      <c r="CT33" s="57">
        <v>0</v>
      </c>
      <c r="CU33" s="58">
        <v>0</v>
      </c>
      <c r="CV33" s="13">
        <v>0</v>
      </c>
      <c r="CW33" s="57">
        <v>0</v>
      </c>
      <c r="CX33" s="58">
        <v>0</v>
      </c>
      <c r="CY33" s="13">
        <v>0</v>
      </c>
      <c r="CZ33" s="57">
        <v>0</v>
      </c>
      <c r="DA33" s="58">
        <v>0</v>
      </c>
      <c r="DB33" s="13">
        <v>0</v>
      </c>
      <c r="DC33" s="57">
        <v>0</v>
      </c>
      <c r="DD33" s="58">
        <v>0</v>
      </c>
      <c r="DE33" s="13">
        <v>2</v>
      </c>
      <c r="DF33" s="57">
        <v>0</v>
      </c>
      <c r="DG33" s="58">
        <v>0</v>
      </c>
      <c r="DH33" s="13">
        <v>2</v>
      </c>
      <c r="DI33" s="57">
        <v>0</v>
      </c>
      <c r="DJ33" s="58">
        <v>0</v>
      </c>
      <c r="DK33" s="13">
        <v>0</v>
      </c>
      <c r="DL33" s="57">
        <v>0</v>
      </c>
      <c r="DM33" s="58">
        <v>0</v>
      </c>
      <c r="DN33" s="13">
        <v>0</v>
      </c>
      <c r="DO33" s="57">
        <v>0</v>
      </c>
      <c r="DP33" s="58">
        <v>0</v>
      </c>
      <c r="DQ33" s="13">
        <v>0</v>
      </c>
      <c r="DR33" s="57">
        <v>0</v>
      </c>
      <c r="DS33" s="58">
        <v>0</v>
      </c>
      <c r="DT33" s="13">
        <v>0</v>
      </c>
      <c r="DU33" s="57">
        <v>0</v>
      </c>
      <c r="DV33" s="58">
        <v>0</v>
      </c>
      <c r="DW33" s="13">
        <v>0</v>
      </c>
      <c r="DX33" s="57">
        <v>0</v>
      </c>
      <c r="DY33" s="56">
        <v>0</v>
      </c>
      <c r="DZ33" s="15">
        <v>5</v>
      </c>
      <c r="EA33" s="57">
        <v>0</v>
      </c>
      <c r="EB33" s="58">
        <v>0</v>
      </c>
      <c r="EC33" s="13">
        <v>0</v>
      </c>
      <c r="ED33" s="57">
        <v>0</v>
      </c>
      <c r="EE33" s="11">
        <f t="shared" si="5"/>
        <v>0</v>
      </c>
      <c r="EF33" s="17">
        <f t="shared" si="6"/>
        <v>15</v>
      </c>
      <c r="EG33" s="6"/>
      <c r="EH33" s="9"/>
      <c r="EI33" s="6"/>
      <c r="EJ33" s="6"/>
      <c r="EK33" s="1"/>
      <c r="EL33" s="2"/>
      <c r="EM33" s="1"/>
      <c r="EN33" s="1"/>
      <c r="EO33" s="1"/>
      <c r="EP33" s="2"/>
      <c r="EQ33" s="1"/>
      <c r="ER33" s="1"/>
      <c r="ES33" s="1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</row>
    <row r="34" spans="1:256" x14ac:dyDescent="0.3">
      <c r="A34" s="72">
        <v>2011</v>
      </c>
      <c r="B34" s="73" t="s">
        <v>7</v>
      </c>
      <c r="C34" s="58">
        <v>0</v>
      </c>
      <c r="D34" s="13">
        <v>1</v>
      </c>
      <c r="E34" s="57">
        <v>0</v>
      </c>
      <c r="F34" s="58"/>
      <c r="G34" s="13"/>
      <c r="H34" s="57"/>
      <c r="I34" s="58">
        <v>0</v>
      </c>
      <c r="J34" s="13">
        <v>1</v>
      </c>
      <c r="K34" s="57">
        <v>0</v>
      </c>
      <c r="L34" s="58">
        <v>0</v>
      </c>
      <c r="M34" s="13">
        <v>0</v>
      </c>
      <c r="N34" s="57">
        <v>0</v>
      </c>
      <c r="O34" s="58">
        <v>0</v>
      </c>
      <c r="P34" s="13">
        <v>0</v>
      </c>
      <c r="Q34" s="57">
        <v>0</v>
      </c>
      <c r="R34" s="58">
        <v>0</v>
      </c>
      <c r="S34" s="13">
        <v>0</v>
      </c>
      <c r="T34" s="57">
        <v>0</v>
      </c>
      <c r="U34" s="58">
        <v>0</v>
      </c>
      <c r="V34" s="13">
        <v>0</v>
      </c>
      <c r="W34" s="57">
        <v>0</v>
      </c>
      <c r="X34" s="58">
        <v>0</v>
      </c>
      <c r="Y34" s="13">
        <v>0</v>
      </c>
      <c r="Z34" s="57">
        <v>0</v>
      </c>
      <c r="AA34" s="58">
        <v>0</v>
      </c>
      <c r="AB34" s="13">
        <v>0</v>
      </c>
      <c r="AC34" s="57">
        <v>0</v>
      </c>
      <c r="AD34" s="58">
        <v>0</v>
      </c>
      <c r="AE34" s="13">
        <v>0</v>
      </c>
      <c r="AF34" s="57">
        <v>0</v>
      </c>
      <c r="AG34" s="58">
        <v>0</v>
      </c>
      <c r="AH34" s="13">
        <v>0</v>
      </c>
      <c r="AI34" s="57">
        <v>0</v>
      </c>
      <c r="AJ34" s="58">
        <v>0</v>
      </c>
      <c r="AK34" s="13">
        <v>0</v>
      </c>
      <c r="AL34" s="57">
        <v>0</v>
      </c>
      <c r="AM34" s="58">
        <v>0</v>
      </c>
      <c r="AN34" s="13">
        <v>0</v>
      </c>
      <c r="AO34" s="57">
        <v>0</v>
      </c>
      <c r="AP34" s="58">
        <v>0</v>
      </c>
      <c r="AQ34" s="13">
        <v>0</v>
      </c>
      <c r="AR34" s="57">
        <v>0</v>
      </c>
      <c r="AS34" s="58">
        <v>0</v>
      </c>
      <c r="AT34" s="13">
        <v>0</v>
      </c>
      <c r="AU34" s="57">
        <v>0</v>
      </c>
      <c r="AV34" s="58">
        <v>0</v>
      </c>
      <c r="AW34" s="13">
        <v>1</v>
      </c>
      <c r="AX34" s="57">
        <v>0</v>
      </c>
      <c r="AY34" s="58">
        <v>0</v>
      </c>
      <c r="AZ34" s="13">
        <v>0</v>
      </c>
      <c r="BA34" s="57">
        <v>0</v>
      </c>
      <c r="BB34" s="58">
        <v>0</v>
      </c>
      <c r="BC34" s="13">
        <v>0</v>
      </c>
      <c r="BD34" s="57">
        <v>0</v>
      </c>
      <c r="BE34" s="58">
        <v>0</v>
      </c>
      <c r="BF34" s="13">
        <v>0</v>
      </c>
      <c r="BG34" s="57">
        <v>0</v>
      </c>
      <c r="BH34" s="58">
        <v>0</v>
      </c>
      <c r="BI34" s="13">
        <v>0</v>
      </c>
      <c r="BJ34" s="57">
        <v>0</v>
      </c>
      <c r="BK34" s="58">
        <v>0</v>
      </c>
      <c r="BL34" s="13">
        <v>0</v>
      </c>
      <c r="BM34" s="57">
        <v>0</v>
      </c>
      <c r="BN34" s="58">
        <v>0</v>
      </c>
      <c r="BO34" s="13">
        <v>0</v>
      </c>
      <c r="BP34" s="57">
        <v>0</v>
      </c>
      <c r="BQ34" s="58">
        <v>0</v>
      </c>
      <c r="BR34" s="13">
        <v>0</v>
      </c>
      <c r="BS34" s="57">
        <v>0</v>
      </c>
      <c r="BT34" s="58">
        <v>0</v>
      </c>
      <c r="BU34" s="13">
        <v>2</v>
      </c>
      <c r="BV34" s="57">
        <v>0</v>
      </c>
      <c r="BW34" s="58">
        <v>0</v>
      </c>
      <c r="BX34" s="13">
        <v>0</v>
      </c>
      <c r="BY34" s="57">
        <v>0</v>
      </c>
      <c r="BZ34" s="58">
        <v>0</v>
      </c>
      <c r="CA34" s="13">
        <v>0</v>
      </c>
      <c r="CB34" s="57">
        <v>0</v>
      </c>
      <c r="CC34" s="58">
        <v>0</v>
      </c>
      <c r="CD34" s="13">
        <v>0</v>
      </c>
      <c r="CE34" s="57">
        <v>0</v>
      </c>
      <c r="CF34" s="58">
        <v>0</v>
      </c>
      <c r="CG34" s="13">
        <v>0</v>
      </c>
      <c r="CH34" s="57">
        <v>0</v>
      </c>
      <c r="CI34" s="58">
        <v>0</v>
      </c>
      <c r="CJ34" s="13">
        <v>0</v>
      </c>
      <c r="CK34" s="57">
        <v>0</v>
      </c>
      <c r="CL34" s="58">
        <v>0</v>
      </c>
      <c r="CM34" s="13">
        <v>0</v>
      </c>
      <c r="CN34" s="57">
        <v>0</v>
      </c>
      <c r="CO34" s="58">
        <v>0</v>
      </c>
      <c r="CP34" s="13">
        <v>0</v>
      </c>
      <c r="CQ34" s="57">
        <v>0</v>
      </c>
      <c r="CR34" s="58">
        <v>0</v>
      </c>
      <c r="CS34" s="13">
        <v>0</v>
      </c>
      <c r="CT34" s="57">
        <v>0</v>
      </c>
      <c r="CU34" s="58">
        <v>0</v>
      </c>
      <c r="CV34" s="13">
        <v>0</v>
      </c>
      <c r="CW34" s="57">
        <v>0</v>
      </c>
      <c r="CX34" s="58">
        <v>0</v>
      </c>
      <c r="CY34" s="13">
        <v>0</v>
      </c>
      <c r="CZ34" s="57">
        <v>0</v>
      </c>
      <c r="DA34" s="58">
        <v>0</v>
      </c>
      <c r="DB34" s="13">
        <v>0</v>
      </c>
      <c r="DC34" s="57">
        <v>0</v>
      </c>
      <c r="DD34" s="58">
        <v>0</v>
      </c>
      <c r="DE34" s="13">
        <v>0</v>
      </c>
      <c r="DF34" s="57">
        <v>0</v>
      </c>
      <c r="DG34" s="58">
        <v>0</v>
      </c>
      <c r="DH34" s="13">
        <v>0</v>
      </c>
      <c r="DI34" s="57">
        <v>0</v>
      </c>
      <c r="DJ34" s="58">
        <v>0</v>
      </c>
      <c r="DK34" s="13">
        <v>0</v>
      </c>
      <c r="DL34" s="57">
        <v>0</v>
      </c>
      <c r="DM34" s="58">
        <v>0</v>
      </c>
      <c r="DN34" s="13">
        <v>0</v>
      </c>
      <c r="DO34" s="57">
        <v>0</v>
      </c>
      <c r="DP34" s="58">
        <v>0</v>
      </c>
      <c r="DQ34" s="13">
        <v>0</v>
      </c>
      <c r="DR34" s="57">
        <v>0</v>
      </c>
      <c r="DS34" s="58">
        <v>0</v>
      </c>
      <c r="DT34" s="13">
        <v>0</v>
      </c>
      <c r="DU34" s="57">
        <v>0</v>
      </c>
      <c r="DV34" s="58">
        <v>0</v>
      </c>
      <c r="DW34" s="13">
        <v>0</v>
      </c>
      <c r="DX34" s="57">
        <v>0</v>
      </c>
      <c r="DY34" s="56">
        <v>2</v>
      </c>
      <c r="DZ34" s="15">
        <v>30</v>
      </c>
      <c r="EA34" s="57">
        <f t="shared" ref="EA34:EA43" si="104">DZ34/DY34*1000</f>
        <v>15000</v>
      </c>
      <c r="EB34" s="58">
        <v>0</v>
      </c>
      <c r="EC34" s="13">
        <v>0</v>
      </c>
      <c r="ED34" s="57">
        <v>0</v>
      </c>
      <c r="EE34" s="11">
        <f t="shared" si="5"/>
        <v>2</v>
      </c>
      <c r="EF34" s="17">
        <f t="shared" si="6"/>
        <v>34</v>
      </c>
      <c r="EG34" s="6"/>
      <c r="EH34" s="9"/>
      <c r="EI34" s="6"/>
      <c r="EJ34" s="6"/>
      <c r="EK34" s="1"/>
      <c r="EL34" s="2"/>
      <c r="EM34" s="1"/>
      <c r="EN34" s="1"/>
      <c r="EO34" s="1"/>
      <c r="EP34" s="2"/>
      <c r="EQ34" s="1"/>
      <c r="ER34" s="1"/>
      <c r="ES34" s="1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</row>
    <row r="35" spans="1:256" x14ac:dyDescent="0.3">
      <c r="A35" s="72">
        <v>2011</v>
      </c>
      <c r="B35" s="73" t="s">
        <v>8</v>
      </c>
      <c r="C35" s="58">
        <v>0</v>
      </c>
      <c r="D35" s="13">
        <v>0</v>
      </c>
      <c r="E35" s="57">
        <v>0</v>
      </c>
      <c r="F35" s="58"/>
      <c r="G35" s="13"/>
      <c r="H35" s="57"/>
      <c r="I35" s="58">
        <v>0</v>
      </c>
      <c r="J35" s="13">
        <v>0</v>
      </c>
      <c r="K35" s="57">
        <v>0</v>
      </c>
      <c r="L35" s="58">
        <v>0</v>
      </c>
      <c r="M35" s="13">
        <v>0</v>
      </c>
      <c r="N35" s="57">
        <v>0</v>
      </c>
      <c r="O35" s="58">
        <v>0</v>
      </c>
      <c r="P35" s="13">
        <v>0</v>
      </c>
      <c r="Q35" s="57">
        <v>0</v>
      </c>
      <c r="R35" s="58">
        <v>0</v>
      </c>
      <c r="S35" s="13">
        <v>0</v>
      </c>
      <c r="T35" s="57">
        <v>0</v>
      </c>
      <c r="U35" s="58">
        <v>0</v>
      </c>
      <c r="V35" s="13">
        <v>0</v>
      </c>
      <c r="W35" s="57">
        <v>0</v>
      </c>
      <c r="X35" s="58">
        <v>0</v>
      </c>
      <c r="Y35" s="13">
        <v>0</v>
      </c>
      <c r="Z35" s="57">
        <v>0</v>
      </c>
      <c r="AA35" s="58">
        <v>0</v>
      </c>
      <c r="AB35" s="13">
        <v>0</v>
      </c>
      <c r="AC35" s="57">
        <v>0</v>
      </c>
      <c r="AD35" s="58">
        <v>0</v>
      </c>
      <c r="AE35" s="13">
        <v>0</v>
      </c>
      <c r="AF35" s="57">
        <v>0</v>
      </c>
      <c r="AG35" s="58">
        <v>0</v>
      </c>
      <c r="AH35" s="13">
        <v>0</v>
      </c>
      <c r="AI35" s="57">
        <v>0</v>
      </c>
      <c r="AJ35" s="58">
        <v>0</v>
      </c>
      <c r="AK35" s="13">
        <v>0</v>
      </c>
      <c r="AL35" s="57">
        <v>0</v>
      </c>
      <c r="AM35" s="58">
        <v>0</v>
      </c>
      <c r="AN35" s="13">
        <v>0</v>
      </c>
      <c r="AO35" s="57">
        <v>0</v>
      </c>
      <c r="AP35" s="58">
        <v>0</v>
      </c>
      <c r="AQ35" s="13">
        <v>0</v>
      </c>
      <c r="AR35" s="57">
        <v>0</v>
      </c>
      <c r="AS35" s="58">
        <v>0</v>
      </c>
      <c r="AT35" s="13">
        <v>0</v>
      </c>
      <c r="AU35" s="57">
        <v>0</v>
      </c>
      <c r="AV35" s="58">
        <v>0</v>
      </c>
      <c r="AW35" s="13">
        <v>2</v>
      </c>
      <c r="AX35" s="57">
        <v>0</v>
      </c>
      <c r="AY35" s="58">
        <v>0</v>
      </c>
      <c r="AZ35" s="13">
        <v>0</v>
      </c>
      <c r="BA35" s="57">
        <v>0</v>
      </c>
      <c r="BB35" s="58">
        <v>0</v>
      </c>
      <c r="BC35" s="13">
        <v>0</v>
      </c>
      <c r="BD35" s="57">
        <v>0</v>
      </c>
      <c r="BE35" s="58">
        <v>0</v>
      </c>
      <c r="BF35" s="13">
        <v>0</v>
      </c>
      <c r="BG35" s="57">
        <v>0</v>
      </c>
      <c r="BH35" s="58">
        <v>0</v>
      </c>
      <c r="BI35" s="13">
        <v>1</v>
      </c>
      <c r="BJ35" s="57">
        <v>0</v>
      </c>
      <c r="BK35" s="58">
        <v>0</v>
      </c>
      <c r="BL35" s="13">
        <v>0</v>
      </c>
      <c r="BM35" s="57">
        <v>0</v>
      </c>
      <c r="BN35" s="58">
        <v>0</v>
      </c>
      <c r="BO35" s="13">
        <v>0</v>
      </c>
      <c r="BP35" s="57">
        <v>0</v>
      </c>
      <c r="BQ35" s="58">
        <v>0</v>
      </c>
      <c r="BR35" s="13">
        <v>0</v>
      </c>
      <c r="BS35" s="57">
        <v>0</v>
      </c>
      <c r="BT35" s="58">
        <v>0</v>
      </c>
      <c r="BU35" s="13">
        <v>2</v>
      </c>
      <c r="BV35" s="57">
        <v>0</v>
      </c>
      <c r="BW35" s="58">
        <v>0</v>
      </c>
      <c r="BX35" s="13">
        <v>0</v>
      </c>
      <c r="BY35" s="57">
        <v>0</v>
      </c>
      <c r="BZ35" s="58">
        <v>0</v>
      </c>
      <c r="CA35" s="13">
        <v>0</v>
      </c>
      <c r="CB35" s="57">
        <v>0</v>
      </c>
      <c r="CC35" s="58">
        <v>0</v>
      </c>
      <c r="CD35" s="13">
        <v>0</v>
      </c>
      <c r="CE35" s="57">
        <v>0</v>
      </c>
      <c r="CF35" s="58">
        <v>0</v>
      </c>
      <c r="CG35" s="13">
        <v>0</v>
      </c>
      <c r="CH35" s="57">
        <v>0</v>
      </c>
      <c r="CI35" s="58">
        <v>0</v>
      </c>
      <c r="CJ35" s="13">
        <v>0</v>
      </c>
      <c r="CK35" s="57">
        <v>0</v>
      </c>
      <c r="CL35" s="58">
        <v>0</v>
      </c>
      <c r="CM35" s="13">
        <v>0</v>
      </c>
      <c r="CN35" s="57">
        <v>0</v>
      </c>
      <c r="CO35" s="58">
        <v>0</v>
      </c>
      <c r="CP35" s="13">
        <v>0</v>
      </c>
      <c r="CQ35" s="57">
        <v>0</v>
      </c>
      <c r="CR35" s="58">
        <v>0</v>
      </c>
      <c r="CS35" s="13">
        <v>0</v>
      </c>
      <c r="CT35" s="57">
        <v>0</v>
      </c>
      <c r="CU35" s="58">
        <v>0</v>
      </c>
      <c r="CV35" s="13">
        <v>0</v>
      </c>
      <c r="CW35" s="57">
        <v>0</v>
      </c>
      <c r="CX35" s="58">
        <v>0</v>
      </c>
      <c r="CY35" s="13">
        <v>0</v>
      </c>
      <c r="CZ35" s="57">
        <v>0</v>
      </c>
      <c r="DA35" s="58">
        <v>0</v>
      </c>
      <c r="DB35" s="13">
        <v>0</v>
      </c>
      <c r="DC35" s="57">
        <v>0</v>
      </c>
      <c r="DD35" s="58">
        <v>0</v>
      </c>
      <c r="DE35" s="13">
        <v>1</v>
      </c>
      <c r="DF35" s="57">
        <v>0</v>
      </c>
      <c r="DG35" s="58">
        <v>0</v>
      </c>
      <c r="DH35" s="13">
        <v>1</v>
      </c>
      <c r="DI35" s="57">
        <v>0</v>
      </c>
      <c r="DJ35" s="58">
        <v>0</v>
      </c>
      <c r="DK35" s="13">
        <v>0</v>
      </c>
      <c r="DL35" s="57">
        <v>0</v>
      </c>
      <c r="DM35" s="58">
        <v>0</v>
      </c>
      <c r="DN35" s="13">
        <v>0</v>
      </c>
      <c r="DO35" s="57">
        <v>0</v>
      </c>
      <c r="DP35" s="58">
        <v>0</v>
      </c>
      <c r="DQ35" s="13">
        <v>0</v>
      </c>
      <c r="DR35" s="57">
        <v>0</v>
      </c>
      <c r="DS35" s="58">
        <v>0</v>
      </c>
      <c r="DT35" s="13">
        <v>0</v>
      </c>
      <c r="DU35" s="57">
        <v>0</v>
      </c>
      <c r="DV35" s="56">
        <v>15</v>
      </c>
      <c r="DW35" s="15">
        <v>290</v>
      </c>
      <c r="DX35" s="57">
        <f t="shared" ref="DX35" si="105">DW35/DV35*1000</f>
        <v>19333.333333333332</v>
      </c>
      <c r="DY35" s="56">
        <v>1</v>
      </c>
      <c r="DZ35" s="15">
        <v>15</v>
      </c>
      <c r="EA35" s="57">
        <f t="shared" si="104"/>
        <v>15000</v>
      </c>
      <c r="EB35" s="56">
        <v>0</v>
      </c>
      <c r="EC35" s="15">
        <v>13</v>
      </c>
      <c r="ED35" s="57">
        <v>0</v>
      </c>
      <c r="EE35" s="11">
        <f t="shared" si="5"/>
        <v>16</v>
      </c>
      <c r="EF35" s="17">
        <f t="shared" si="6"/>
        <v>325</v>
      </c>
      <c r="EG35" s="6"/>
      <c r="EH35" s="9"/>
      <c r="EI35" s="6"/>
      <c r="EJ35" s="6"/>
      <c r="EK35" s="1"/>
      <c r="EL35" s="2"/>
      <c r="EM35" s="1"/>
      <c r="EN35" s="1"/>
      <c r="EO35" s="1"/>
      <c r="EP35" s="2"/>
      <c r="EQ35" s="1"/>
      <c r="ER35" s="1"/>
      <c r="ES35" s="1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</row>
    <row r="36" spans="1:256" x14ac:dyDescent="0.3">
      <c r="A36" s="72">
        <v>2011</v>
      </c>
      <c r="B36" s="73" t="s">
        <v>9</v>
      </c>
      <c r="C36" s="58">
        <v>0</v>
      </c>
      <c r="D36" s="13">
        <v>20</v>
      </c>
      <c r="E36" s="57">
        <v>0</v>
      </c>
      <c r="F36" s="58"/>
      <c r="G36" s="13"/>
      <c r="H36" s="57"/>
      <c r="I36" s="58">
        <v>0</v>
      </c>
      <c r="J36" s="13">
        <v>20</v>
      </c>
      <c r="K36" s="57">
        <v>0</v>
      </c>
      <c r="L36" s="58">
        <v>0</v>
      </c>
      <c r="M36" s="13">
        <v>0</v>
      </c>
      <c r="N36" s="57">
        <v>0</v>
      </c>
      <c r="O36" s="58">
        <v>0</v>
      </c>
      <c r="P36" s="13">
        <v>0</v>
      </c>
      <c r="Q36" s="57">
        <v>0</v>
      </c>
      <c r="R36" s="58">
        <v>0</v>
      </c>
      <c r="S36" s="13">
        <v>0</v>
      </c>
      <c r="T36" s="57">
        <v>0</v>
      </c>
      <c r="U36" s="58">
        <v>0</v>
      </c>
      <c r="V36" s="13">
        <v>0</v>
      </c>
      <c r="W36" s="57">
        <v>0</v>
      </c>
      <c r="X36" s="58">
        <v>0</v>
      </c>
      <c r="Y36" s="13">
        <v>0</v>
      </c>
      <c r="Z36" s="57">
        <v>0</v>
      </c>
      <c r="AA36" s="58">
        <v>0</v>
      </c>
      <c r="AB36" s="13">
        <v>0</v>
      </c>
      <c r="AC36" s="57">
        <v>0</v>
      </c>
      <c r="AD36" s="58">
        <v>0</v>
      </c>
      <c r="AE36" s="13">
        <v>0</v>
      </c>
      <c r="AF36" s="57">
        <v>0</v>
      </c>
      <c r="AG36" s="58">
        <v>0</v>
      </c>
      <c r="AH36" s="13">
        <v>0</v>
      </c>
      <c r="AI36" s="57">
        <v>0</v>
      </c>
      <c r="AJ36" s="58">
        <v>0</v>
      </c>
      <c r="AK36" s="13">
        <v>0</v>
      </c>
      <c r="AL36" s="57">
        <v>0</v>
      </c>
      <c r="AM36" s="58">
        <v>0</v>
      </c>
      <c r="AN36" s="13">
        <v>0</v>
      </c>
      <c r="AO36" s="57">
        <v>0</v>
      </c>
      <c r="AP36" s="58">
        <v>0</v>
      </c>
      <c r="AQ36" s="13">
        <v>0</v>
      </c>
      <c r="AR36" s="57">
        <v>0</v>
      </c>
      <c r="AS36" s="58">
        <v>0</v>
      </c>
      <c r="AT36" s="13">
        <v>0</v>
      </c>
      <c r="AU36" s="57">
        <v>0</v>
      </c>
      <c r="AV36" s="58">
        <v>0</v>
      </c>
      <c r="AW36" s="13">
        <v>1</v>
      </c>
      <c r="AX36" s="57">
        <v>0</v>
      </c>
      <c r="AY36" s="58">
        <v>0</v>
      </c>
      <c r="AZ36" s="13">
        <v>0</v>
      </c>
      <c r="BA36" s="57">
        <v>0</v>
      </c>
      <c r="BB36" s="58">
        <v>0</v>
      </c>
      <c r="BC36" s="13">
        <v>0</v>
      </c>
      <c r="BD36" s="57">
        <v>0</v>
      </c>
      <c r="BE36" s="58">
        <v>0</v>
      </c>
      <c r="BF36" s="13">
        <v>1</v>
      </c>
      <c r="BG36" s="57">
        <v>0</v>
      </c>
      <c r="BH36" s="58">
        <v>0</v>
      </c>
      <c r="BI36" s="13">
        <v>0</v>
      </c>
      <c r="BJ36" s="57">
        <v>0</v>
      </c>
      <c r="BK36" s="58">
        <v>0</v>
      </c>
      <c r="BL36" s="13">
        <v>0</v>
      </c>
      <c r="BM36" s="57">
        <v>0</v>
      </c>
      <c r="BN36" s="58">
        <v>0</v>
      </c>
      <c r="BO36" s="13">
        <v>0</v>
      </c>
      <c r="BP36" s="57">
        <v>0</v>
      </c>
      <c r="BQ36" s="58">
        <v>0</v>
      </c>
      <c r="BR36" s="13">
        <v>1</v>
      </c>
      <c r="BS36" s="57">
        <v>0</v>
      </c>
      <c r="BT36" s="58">
        <v>0</v>
      </c>
      <c r="BU36" s="13">
        <v>2</v>
      </c>
      <c r="BV36" s="57">
        <v>0</v>
      </c>
      <c r="BW36" s="58">
        <v>0</v>
      </c>
      <c r="BX36" s="13">
        <v>0</v>
      </c>
      <c r="BY36" s="57">
        <v>0</v>
      </c>
      <c r="BZ36" s="58">
        <v>0</v>
      </c>
      <c r="CA36" s="13">
        <v>0</v>
      </c>
      <c r="CB36" s="57">
        <v>0</v>
      </c>
      <c r="CC36" s="58">
        <v>0</v>
      </c>
      <c r="CD36" s="13">
        <v>2</v>
      </c>
      <c r="CE36" s="57">
        <v>0</v>
      </c>
      <c r="CF36" s="58">
        <v>0</v>
      </c>
      <c r="CG36" s="13">
        <v>0</v>
      </c>
      <c r="CH36" s="57">
        <v>0</v>
      </c>
      <c r="CI36" s="58">
        <v>0</v>
      </c>
      <c r="CJ36" s="13">
        <v>0</v>
      </c>
      <c r="CK36" s="57">
        <v>0</v>
      </c>
      <c r="CL36" s="58">
        <v>0</v>
      </c>
      <c r="CM36" s="13">
        <v>0</v>
      </c>
      <c r="CN36" s="57">
        <v>0</v>
      </c>
      <c r="CO36" s="58">
        <v>0</v>
      </c>
      <c r="CP36" s="13">
        <v>0</v>
      </c>
      <c r="CQ36" s="57">
        <v>0</v>
      </c>
      <c r="CR36" s="58">
        <v>0</v>
      </c>
      <c r="CS36" s="13">
        <v>0</v>
      </c>
      <c r="CT36" s="57">
        <v>0</v>
      </c>
      <c r="CU36" s="58">
        <v>0</v>
      </c>
      <c r="CV36" s="13">
        <v>0</v>
      </c>
      <c r="CW36" s="57">
        <v>0</v>
      </c>
      <c r="CX36" s="58">
        <v>0</v>
      </c>
      <c r="CY36" s="13">
        <v>0</v>
      </c>
      <c r="CZ36" s="57">
        <v>0</v>
      </c>
      <c r="DA36" s="58">
        <v>0</v>
      </c>
      <c r="DB36" s="13">
        <v>0</v>
      </c>
      <c r="DC36" s="57">
        <v>0</v>
      </c>
      <c r="DD36" s="58">
        <v>0</v>
      </c>
      <c r="DE36" s="13">
        <v>0</v>
      </c>
      <c r="DF36" s="57">
        <v>0</v>
      </c>
      <c r="DG36" s="58">
        <v>0</v>
      </c>
      <c r="DH36" s="13">
        <v>0</v>
      </c>
      <c r="DI36" s="57">
        <v>0</v>
      </c>
      <c r="DJ36" s="58">
        <v>0</v>
      </c>
      <c r="DK36" s="13">
        <v>0</v>
      </c>
      <c r="DL36" s="57">
        <v>0</v>
      </c>
      <c r="DM36" s="58">
        <v>0</v>
      </c>
      <c r="DN36" s="13">
        <v>0</v>
      </c>
      <c r="DO36" s="57">
        <v>0</v>
      </c>
      <c r="DP36" s="58">
        <v>0</v>
      </c>
      <c r="DQ36" s="13">
        <v>0</v>
      </c>
      <c r="DR36" s="57">
        <v>0</v>
      </c>
      <c r="DS36" s="58">
        <v>0</v>
      </c>
      <c r="DT36" s="13">
        <v>0</v>
      </c>
      <c r="DU36" s="57">
        <v>0</v>
      </c>
      <c r="DV36" s="58">
        <v>0</v>
      </c>
      <c r="DW36" s="13">
        <v>0</v>
      </c>
      <c r="DX36" s="57">
        <v>0</v>
      </c>
      <c r="DY36" s="56">
        <v>1</v>
      </c>
      <c r="DZ36" s="15">
        <v>22</v>
      </c>
      <c r="EA36" s="57">
        <f t="shared" si="104"/>
        <v>22000</v>
      </c>
      <c r="EB36" s="56">
        <v>0</v>
      </c>
      <c r="EC36" s="15">
        <v>3</v>
      </c>
      <c r="ED36" s="57">
        <v>0</v>
      </c>
      <c r="EE36" s="11">
        <f t="shared" si="5"/>
        <v>1</v>
      </c>
      <c r="EF36" s="17">
        <f t="shared" si="6"/>
        <v>52</v>
      </c>
      <c r="EG36" s="6"/>
      <c r="EH36" s="9"/>
      <c r="EI36" s="6"/>
      <c r="EJ36" s="6"/>
      <c r="EK36" s="1"/>
      <c r="EL36" s="2"/>
      <c r="EM36" s="1"/>
      <c r="EN36" s="1"/>
      <c r="EO36" s="1"/>
      <c r="EP36" s="2"/>
      <c r="EQ36" s="1"/>
      <c r="ER36" s="1"/>
      <c r="ES36" s="1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</row>
    <row r="37" spans="1:256" x14ac:dyDescent="0.3">
      <c r="A37" s="72">
        <v>2011</v>
      </c>
      <c r="B37" s="73" t="s">
        <v>10</v>
      </c>
      <c r="C37" s="58">
        <v>0</v>
      </c>
      <c r="D37" s="13">
        <v>3</v>
      </c>
      <c r="E37" s="57">
        <v>0</v>
      </c>
      <c r="F37" s="58"/>
      <c r="G37" s="13"/>
      <c r="H37" s="57"/>
      <c r="I37" s="58">
        <v>0</v>
      </c>
      <c r="J37" s="13">
        <v>3</v>
      </c>
      <c r="K37" s="57">
        <v>0</v>
      </c>
      <c r="L37" s="58">
        <v>0</v>
      </c>
      <c r="M37" s="13">
        <v>0</v>
      </c>
      <c r="N37" s="57">
        <v>0</v>
      </c>
      <c r="O37" s="58">
        <v>0</v>
      </c>
      <c r="P37" s="13">
        <v>0</v>
      </c>
      <c r="Q37" s="57">
        <v>0</v>
      </c>
      <c r="R37" s="58">
        <v>0</v>
      </c>
      <c r="S37" s="13">
        <v>0</v>
      </c>
      <c r="T37" s="57">
        <v>0</v>
      </c>
      <c r="U37" s="58">
        <v>0</v>
      </c>
      <c r="V37" s="13">
        <v>0</v>
      </c>
      <c r="W37" s="57">
        <v>0</v>
      </c>
      <c r="X37" s="58">
        <v>0</v>
      </c>
      <c r="Y37" s="13">
        <v>0</v>
      </c>
      <c r="Z37" s="57">
        <v>0</v>
      </c>
      <c r="AA37" s="58">
        <v>0</v>
      </c>
      <c r="AB37" s="13">
        <v>0</v>
      </c>
      <c r="AC37" s="57">
        <v>0</v>
      </c>
      <c r="AD37" s="58">
        <v>0</v>
      </c>
      <c r="AE37" s="13">
        <v>0</v>
      </c>
      <c r="AF37" s="57">
        <v>0</v>
      </c>
      <c r="AG37" s="58">
        <v>0</v>
      </c>
      <c r="AH37" s="13">
        <v>0</v>
      </c>
      <c r="AI37" s="57">
        <v>0</v>
      </c>
      <c r="AJ37" s="58">
        <v>0</v>
      </c>
      <c r="AK37" s="13">
        <v>0</v>
      </c>
      <c r="AL37" s="57">
        <v>0</v>
      </c>
      <c r="AM37" s="58">
        <v>0</v>
      </c>
      <c r="AN37" s="13">
        <v>0</v>
      </c>
      <c r="AO37" s="57">
        <v>0</v>
      </c>
      <c r="AP37" s="58">
        <v>0</v>
      </c>
      <c r="AQ37" s="13">
        <v>0</v>
      </c>
      <c r="AR37" s="57">
        <v>0</v>
      </c>
      <c r="AS37" s="58">
        <v>0</v>
      </c>
      <c r="AT37" s="13">
        <v>0</v>
      </c>
      <c r="AU37" s="57">
        <v>0</v>
      </c>
      <c r="AV37" s="58">
        <v>0</v>
      </c>
      <c r="AW37" s="13">
        <v>6</v>
      </c>
      <c r="AX37" s="57">
        <v>0</v>
      </c>
      <c r="AY37" s="58">
        <v>0</v>
      </c>
      <c r="AZ37" s="13">
        <v>0</v>
      </c>
      <c r="BA37" s="57">
        <v>0</v>
      </c>
      <c r="BB37" s="58">
        <v>0</v>
      </c>
      <c r="BC37" s="13">
        <v>0</v>
      </c>
      <c r="BD37" s="57">
        <v>0</v>
      </c>
      <c r="BE37" s="58">
        <v>0</v>
      </c>
      <c r="BF37" s="13">
        <v>0</v>
      </c>
      <c r="BG37" s="57">
        <v>0</v>
      </c>
      <c r="BH37" s="58">
        <v>0</v>
      </c>
      <c r="BI37" s="13">
        <v>5</v>
      </c>
      <c r="BJ37" s="57">
        <v>0</v>
      </c>
      <c r="BK37" s="58">
        <v>0</v>
      </c>
      <c r="BL37" s="13">
        <v>0</v>
      </c>
      <c r="BM37" s="57">
        <v>0</v>
      </c>
      <c r="BN37" s="58">
        <v>0</v>
      </c>
      <c r="BO37" s="13">
        <v>0</v>
      </c>
      <c r="BP37" s="57">
        <v>0</v>
      </c>
      <c r="BQ37" s="58">
        <v>0</v>
      </c>
      <c r="BR37" s="13">
        <v>0</v>
      </c>
      <c r="BS37" s="57">
        <v>0</v>
      </c>
      <c r="BT37" s="58">
        <v>1</v>
      </c>
      <c r="BU37" s="13">
        <v>14</v>
      </c>
      <c r="BV37" s="57">
        <f t="shared" ref="BV37:BV38" si="106">BU37/BT37*1000</f>
        <v>14000</v>
      </c>
      <c r="BW37" s="58">
        <v>0</v>
      </c>
      <c r="BX37" s="13">
        <v>0</v>
      </c>
      <c r="BY37" s="57">
        <v>0</v>
      </c>
      <c r="BZ37" s="58">
        <v>0</v>
      </c>
      <c r="CA37" s="13">
        <v>0</v>
      </c>
      <c r="CB37" s="57">
        <v>0</v>
      </c>
      <c r="CC37" s="58">
        <v>0</v>
      </c>
      <c r="CD37" s="13">
        <v>1</v>
      </c>
      <c r="CE37" s="57">
        <v>0</v>
      </c>
      <c r="CF37" s="58">
        <v>0</v>
      </c>
      <c r="CG37" s="13">
        <v>0</v>
      </c>
      <c r="CH37" s="57">
        <v>0</v>
      </c>
      <c r="CI37" s="58">
        <v>0</v>
      </c>
      <c r="CJ37" s="13">
        <v>0</v>
      </c>
      <c r="CK37" s="57">
        <v>0</v>
      </c>
      <c r="CL37" s="58">
        <v>0</v>
      </c>
      <c r="CM37" s="13">
        <v>0</v>
      </c>
      <c r="CN37" s="57">
        <v>0</v>
      </c>
      <c r="CO37" s="58">
        <v>0</v>
      </c>
      <c r="CP37" s="13">
        <v>0</v>
      </c>
      <c r="CQ37" s="57">
        <v>0</v>
      </c>
      <c r="CR37" s="58">
        <v>0</v>
      </c>
      <c r="CS37" s="13">
        <v>0</v>
      </c>
      <c r="CT37" s="57">
        <v>0</v>
      </c>
      <c r="CU37" s="58">
        <v>0</v>
      </c>
      <c r="CV37" s="13">
        <v>0</v>
      </c>
      <c r="CW37" s="57">
        <v>0</v>
      </c>
      <c r="CX37" s="58">
        <v>0</v>
      </c>
      <c r="CY37" s="13">
        <v>0</v>
      </c>
      <c r="CZ37" s="57">
        <v>0</v>
      </c>
      <c r="DA37" s="58">
        <v>0</v>
      </c>
      <c r="DB37" s="13">
        <v>0</v>
      </c>
      <c r="DC37" s="57">
        <v>0</v>
      </c>
      <c r="DD37" s="58">
        <v>0</v>
      </c>
      <c r="DE37" s="13">
        <v>1</v>
      </c>
      <c r="DF37" s="57">
        <v>0</v>
      </c>
      <c r="DG37" s="58">
        <v>0</v>
      </c>
      <c r="DH37" s="13">
        <v>1</v>
      </c>
      <c r="DI37" s="57">
        <v>0</v>
      </c>
      <c r="DJ37" s="58">
        <v>0</v>
      </c>
      <c r="DK37" s="13">
        <v>0</v>
      </c>
      <c r="DL37" s="57">
        <v>0</v>
      </c>
      <c r="DM37" s="58">
        <v>0</v>
      </c>
      <c r="DN37" s="13">
        <v>0</v>
      </c>
      <c r="DO37" s="57">
        <v>0</v>
      </c>
      <c r="DP37" s="58">
        <v>0</v>
      </c>
      <c r="DQ37" s="13">
        <v>0</v>
      </c>
      <c r="DR37" s="57">
        <v>0</v>
      </c>
      <c r="DS37" s="58">
        <v>0</v>
      </c>
      <c r="DT37" s="13">
        <v>0</v>
      </c>
      <c r="DU37" s="57">
        <v>0</v>
      </c>
      <c r="DV37" s="58">
        <v>0</v>
      </c>
      <c r="DW37" s="13">
        <v>0</v>
      </c>
      <c r="DX37" s="57">
        <v>0</v>
      </c>
      <c r="DY37" s="56">
        <v>1</v>
      </c>
      <c r="DZ37" s="15">
        <v>19</v>
      </c>
      <c r="EA37" s="57">
        <f t="shared" si="104"/>
        <v>19000</v>
      </c>
      <c r="EB37" s="56">
        <v>0</v>
      </c>
      <c r="EC37" s="15">
        <v>15</v>
      </c>
      <c r="ED37" s="57">
        <v>0</v>
      </c>
      <c r="EE37" s="11">
        <f t="shared" si="5"/>
        <v>2</v>
      </c>
      <c r="EF37" s="17">
        <f t="shared" si="6"/>
        <v>65</v>
      </c>
      <c r="EG37" s="6"/>
      <c r="EH37" s="9"/>
      <c r="EI37" s="6"/>
      <c r="EJ37" s="6"/>
      <c r="EK37" s="1"/>
      <c r="EL37" s="2"/>
      <c r="EM37" s="1"/>
      <c r="EN37" s="1"/>
      <c r="EO37" s="1"/>
      <c r="EP37" s="2"/>
      <c r="EQ37" s="1"/>
      <c r="ER37" s="1"/>
      <c r="ES37" s="1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</row>
    <row r="38" spans="1:256" x14ac:dyDescent="0.3">
      <c r="A38" s="72">
        <v>2011</v>
      </c>
      <c r="B38" s="73" t="s">
        <v>11</v>
      </c>
      <c r="C38" s="58">
        <v>0</v>
      </c>
      <c r="D38" s="13">
        <v>11</v>
      </c>
      <c r="E38" s="57">
        <v>0</v>
      </c>
      <c r="F38" s="58"/>
      <c r="G38" s="13"/>
      <c r="H38" s="57"/>
      <c r="I38" s="58">
        <v>0</v>
      </c>
      <c r="J38" s="13">
        <v>11</v>
      </c>
      <c r="K38" s="57">
        <v>0</v>
      </c>
      <c r="L38" s="58">
        <v>0</v>
      </c>
      <c r="M38" s="13">
        <v>0</v>
      </c>
      <c r="N38" s="57">
        <v>0</v>
      </c>
      <c r="O38" s="58">
        <v>0</v>
      </c>
      <c r="P38" s="13">
        <v>0</v>
      </c>
      <c r="Q38" s="57">
        <v>0</v>
      </c>
      <c r="R38" s="58">
        <v>0</v>
      </c>
      <c r="S38" s="13">
        <v>0</v>
      </c>
      <c r="T38" s="57">
        <v>0</v>
      </c>
      <c r="U38" s="58">
        <v>0</v>
      </c>
      <c r="V38" s="13">
        <v>0</v>
      </c>
      <c r="W38" s="57">
        <v>0</v>
      </c>
      <c r="X38" s="58">
        <v>0</v>
      </c>
      <c r="Y38" s="13">
        <v>0</v>
      </c>
      <c r="Z38" s="57">
        <v>0</v>
      </c>
      <c r="AA38" s="58">
        <v>0</v>
      </c>
      <c r="AB38" s="13">
        <v>0</v>
      </c>
      <c r="AC38" s="57">
        <v>0</v>
      </c>
      <c r="AD38" s="58">
        <v>0</v>
      </c>
      <c r="AE38" s="13">
        <v>0</v>
      </c>
      <c r="AF38" s="57">
        <v>0</v>
      </c>
      <c r="AG38" s="58">
        <v>0</v>
      </c>
      <c r="AH38" s="13">
        <v>0</v>
      </c>
      <c r="AI38" s="57">
        <v>0</v>
      </c>
      <c r="AJ38" s="58">
        <v>0</v>
      </c>
      <c r="AK38" s="13">
        <v>0</v>
      </c>
      <c r="AL38" s="57">
        <v>0</v>
      </c>
      <c r="AM38" s="58">
        <v>0</v>
      </c>
      <c r="AN38" s="13">
        <v>0</v>
      </c>
      <c r="AO38" s="57">
        <v>0</v>
      </c>
      <c r="AP38" s="58">
        <v>0</v>
      </c>
      <c r="AQ38" s="13">
        <v>0</v>
      </c>
      <c r="AR38" s="57">
        <v>0</v>
      </c>
      <c r="AS38" s="58">
        <v>0</v>
      </c>
      <c r="AT38" s="13">
        <v>0</v>
      </c>
      <c r="AU38" s="57">
        <v>0</v>
      </c>
      <c r="AV38" s="58">
        <v>0</v>
      </c>
      <c r="AW38" s="13">
        <v>7</v>
      </c>
      <c r="AX38" s="57">
        <v>0</v>
      </c>
      <c r="AY38" s="58">
        <v>0</v>
      </c>
      <c r="AZ38" s="13">
        <v>0</v>
      </c>
      <c r="BA38" s="57">
        <v>0</v>
      </c>
      <c r="BB38" s="58">
        <v>0</v>
      </c>
      <c r="BC38" s="13">
        <v>0</v>
      </c>
      <c r="BD38" s="57">
        <v>0</v>
      </c>
      <c r="BE38" s="58">
        <v>0</v>
      </c>
      <c r="BF38" s="13">
        <v>0</v>
      </c>
      <c r="BG38" s="57">
        <v>0</v>
      </c>
      <c r="BH38" s="58">
        <v>0</v>
      </c>
      <c r="BI38" s="13">
        <v>0</v>
      </c>
      <c r="BJ38" s="57">
        <v>0</v>
      </c>
      <c r="BK38" s="58">
        <v>0</v>
      </c>
      <c r="BL38" s="13">
        <v>0</v>
      </c>
      <c r="BM38" s="57">
        <v>0</v>
      </c>
      <c r="BN38" s="58">
        <v>0</v>
      </c>
      <c r="BO38" s="13">
        <v>0</v>
      </c>
      <c r="BP38" s="57">
        <v>0</v>
      </c>
      <c r="BQ38" s="58">
        <v>0</v>
      </c>
      <c r="BR38" s="13">
        <v>1</v>
      </c>
      <c r="BS38" s="57">
        <v>0</v>
      </c>
      <c r="BT38" s="58">
        <v>1</v>
      </c>
      <c r="BU38" s="13">
        <v>14</v>
      </c>
      <c r="BV38" s="57">
        <f t="shared" si="106"/>
        <v>14000</v>
      </c>
      <c r="BW38" s="58">
        <v>0</v>
      </c>
      <c r="BX38" s="13">
        <v>0</v>
      </c>
      <c r="BY38" s="57">
        <v>0</v>
      </c>
      <c r="BZ38" s="58">
        <v>0</v>
      </c>
      <c r="CA38" s="13">
        <v>0</v>
      </c>
      <c r="CB38" s="57">
        <v>0</v>
      </c>
      <c r="CC38" s="58">
        <v>0</v>
      </c>
      <c r="CD38" s="13">
        <v>1</v>
      </c>
      <c r="CE38" s="57">
        <v>0</v>
      </c>
      <c r="CF38" s="58">
        <v>0</v>
      </c>
      <c r="CG38" s="13">
        <v>0</v>
      </c>
      <c r="CH38" s="57">
        <v>0</v>
      </c>
      <c r="CI38" s="58">
        <v>0</v>
      </c>
      <c r="CJ38" s="13">
        <v>0</v>
      </c>
      <c r="CK38" s="57">
        <v>0</v>
      </c>
      <c r="CL38" s="58">
        <v>0</v>
      </c>
      <c r="CM38" s="13">
        <v>0</v>
      </c>
      <c r="CN38" s="57">
        <v>0</v>
      </c>
      <c r="CO38" s="58">
        <v>0</v>
      </c>
      <c r="CP38" s="13">
        <v>0</v>
      </c>
      <c r="CQ38" s="57">
        <v>0</v>
      </c>
      <c r="CR38" s="58">
        <v>0</v>
      </c>
      <c r="CS38" s="13">
        <v>0</v>
      </c>
      <c r="CT38" s="57">
        <v>0</v>
      </c>
      <c r="CU38" s="58">
        <v>0</v>
      </c>
      <c r="CV38" s="13">
        <v>0</v>
      </c>
      <c r="CW38" s="57">
        <v>0</v>
      </c>
      <c r="CX38" s="58">
        <v>0</v>
      </c>
      <c r="CY38" s="13">
        <v>0</v>
      </c>
      <c r="CZ38" s="57">
        <v>0</v>
      </c>
      <c r="DA38" s="58">
        <v>0</v>
      </c>
      <c r="DB38" s="13">
        <v>0</v>
      </c>
      <c r="DC38" s="57">
        <v>0</v>
      </c>
      <c r="DD38" s="58">
        <v>0</v>
      </c>
      <c r="DE38" s="13">
        <v>1</v>
      </c>
      <c r="DF38" s="57">
        <v>0</v>
      </c>
      <c r="DG38" s="58">
        <v>0</v>
      </c>
      <c r="DH38" s="13">
        <v>0</v>
      </c>
      <c r="DI38" s="57">
        <v>0</v>
      </c>
      <c r="DJ38" s="58">
        <v>0</v>
      </c>
      <c r="DK38" s="13">
        <v>0</v>
      </c>
      <c r="DL38" s="57">
        <v>0</v>
      </c>
      <c r="DM38" s="58">
        <v>0</v>
      </c>
      <c r="DN38" s="13">
        <v>0</v>
      </c>
      <c r="DO38" s="57">
        <v>0</v>
      </c>
      <c r="DP38" s="58">
        <v>0</v>
      </c>
      <c r="DQ38" s="13">
        <v>0</v>
      </c>
      <c r="DR38" s="57">
        <v>0</v>
      </c>
      <c r="DS38" s="58">
        <v>0</v>
      </c>
      <c r="DT38" s="13">
        <v>0</v>
      </c>
      <c r="DU38" s="57">
        <v>0</v>
      </c>
      <c r="DV38" s="58">
        <v>0</v>
      </c>
      <c r="DW38" s="13">
        <v>0</v>
      </c>
      <c r="DX38" s="57">
        <v>0</v>
      </c>
      <c r="DY38" s="56">
        <v>4</v>
      </c>
      <c r="DZ38" s="15">
        <v>92</v>
      </c>
      <c r="EA38" s="57">
        <f t="shared" si="104"/>
        <v>23000</v>
      </c>
      <c r="EB38" s="56">
        <v>0</v>
      </c>
      <c r="EC38" s="15">
        <v>2</v>
      </c>
      <c r="ED38" s="57">
        <v>0</v>
      </c>
      <c r="EE38" s="11">
        <f t="shared" ref="EE38:EE56" si="107">C38+R38+AA38+AG38+AJ38+AV38+AY38+BE38+BH38+BN38+BQ38+BT38+CC38+CL38+CO38+CX38+DA38+DD38+DG38+DJ38+DS38+DV38+DY38+EB38</f>
        <v>5</v>
      </c>
      <c r="EF38" s="17">
        <f t="shared" ref="EF38:EF56" si="108">D38+S38+AB38+AH38+AK38+AW38+AZ38+BF38+BI38+BO38+BR38+BU38+CD38+CM38+CP38+CY38+DB38+DE38+DH38+DK38+DT38+DW38+DZ38+EC38</f>
        <v>129</v>
      </c>
      <c r="EG38" s="6"/>
      <c r="EH38" s="9"/>
      <c r="EI38" s="6"/>
      <c r="EJ38" s="6"/>
      <c r="EK38" s="1"/>
      <c r="EL38" s="2"/>
      <c r="EM38" s="1"/>
      <c r="EN38" s="1"/>
      <c r="EO38" s="1"/>
      <c r="EP38" s="2"/>
      <c r="EQ38" s="1"/>
      <c r="ER38" s="1"/>
      <c r="ES38" s="1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</row>
    <row r="39" spans="1:256" x14ac:dyDescent="0.3">
      <c r="A39" s="72">
        <v>2011</v>
      </c>
      <c r="B39" s="73" t="s">
        <v>12</v>
      </c>
      <c r="C39" s="58">
        <v>0</v>
      </c>
      <c r="D39" s="13">
        <v>2</v>
      </c>
      <c r="E39" s="57">
        <v>0</v>
      </c>
      <c r="F39" s="58"/>
      <c r="G39" s="13"/>
      <c r="H39" s="57"/>
      <c r="I39" s="58">
        <v>0</v>
      </c>
      <c r="J39" s="13">
        <v>2</v>
      </c>
      <c r="K39" s="57">
        <v>0</v>
      </c>
      <c r="L39" s="58">
        <v>0</v>
      </c>
      <c r="M39" s="13">
        <v>0</v>
      </c>
      <c r="N39" s="57">
        <v>0</v>
      </c>
      <c r="O39" s="58">
        <v>0</v>
      </c>
      <c r="P39" s="13">
        <v>0</v>
      </c>
      <c r="Q39" s="57">
        <v>0</v>
      </c>
      <c r="R39" s="58">
        <v>0</v>
      </c>
      <c r="S39" s="13">
        <v>0</v>
      </c>
      <c r="T39" s="57">
        <v>0</v>
      </c>
      <c r="U39" s="58">
        <v>0</v>
      </c>
      <c r="V39" s="13">
        <v>0</v>
      </c>
      <c r="W39" s="57">
        <v>0</v>
      </c>
      <c r="X39" s="58">
        <v>0</v>
      </c>
      <c r="Y39" s="13">
        <v>0</v>
      </c>
      <c r="Z39" s="57">
        <v>0</v>
      </c>
      <c r="AA39" s="58">
        <v>0</v>
      </c>
      <c r="AB39" s="13">
        <v>0</v>
      </c>
      <c r="AC39" s="57">
        <v>0</v>
      </c>
      <c r="AD39" s="58">
        <v>0</v>
      </c>
      <c r="AE39" s="13">
        <v>0</v>
      </c>
      <c r="AF39" s="57">
        <v>0</v>
      </c>
      <c r="AG39" s="58">
        <v>0</v>
      </c>
      <c r="AH39" s="13">
        <v>0</v>
      </c>
      <c r="AI39" s="57">
        <v>0</v>
      </c>
      <c r="AJ39" s="58">
        <v>0</v>
      </c>
      <c r="AK39" s="13">
        <v>0</v>
      </c>
      <c r="AL39" s="57">
        <v>0</v>
      </c>
      <c r="AM39" s="58">
        <v>0</v>
      </c>
      <c r="AN39" s="13">
        <v>0</v>
      </c>
      <c r="AO39" s="57">
        <v>0</v>
      </c>
      <c r="AP39" s="58">
        <v>0</v>
      </c>
      <c r="AQ39" s="13">
        <v>0</v>
      </c>
      <c r="AR39" s="57">
        <v>0</v>
      </c>
      <c r="AS39" s="58">
        <v>0</v>
      </c>
      <c r="AT39" s="13">
        <v>0</v>
      </c>
      <c r="AU39" s="57">
        <v>0</v>
      </c>
      <c r="AV39" s="58">
        <v>0</v>
      </c>
      <c r="AW39" s="13">
        <v>1</v>
      </c>
      <c r="AX39" s="57">
        <v>0</v>
      </c>
      <c r="AY39" s="58">
        <v>0</v>
      </c>
      <c r="AZ39" s="13">
        <v>0</v>
      </c>
      <c r="BA39" s="57">
        <v>0</v>
      </c>
      <c r="BB39" s="58">
        <v>0</v>
      </c>
      <c r="BC39" s="13">
        <v>0</v>
      </c>
      <c r="BD39" s="57">
        <v>0</v>
      </c>
      <c r="BE39" s="58">
        <v>0</v>
      </c>
      <c r="BF39" s="13">
        <v>0</v>
      </c>
      <c r="BG39" s="57">
        <v>0</v>
      </c>
      <c r="BH39" s="58">
        <v>0</v>
      </c>
      <c r="BI39" s="13">
        <v>2</v>
      </c>
      <c r="BJ39" s="57">
        <v>0</v>
      </c>
      <c r="BK39" s="58">
        <v>0</v>
      </c>
      <c r="BL39" s="13">
        <v>0</v>
      </c>
      <c r="BM39" s="57">
        <v>0</v>
      </c>
      <c r="BN39" s="58">
        <v>0</v>
      </c>
      <c r="BO39" s="13">
        <v>0</v>
      </c>
      <c r="BP39" s="57">
        <v>0</v>
      </c>
      <c r="BQ39" s="58">
        <v>0</v>
      </c>
      <c r="BR39" s="13">
        <v>0</v>
      </c>
      <c r="BS39" s="57">
        <v>0</v>
      </c>
      <c r="BT39" s="58">
        <v>0</v>
      </c>
      <c r="BU39" s="13">
        <v>10</v>
      </c>
      <c r="BV39" s="57">
        <v>0</v>
      </c>
      <c r="BW39" s="58">
        <v>0</v>
      </c>
      <c r="BX39" s="13">
        <v>0</v>
      </c>
      <c r="BY39" s="57">
        <v>0</v>
      </c>
      <c r="BZ39" s="58">
        <v>0</v>
      </c>
      <c r="CA39" s="13">
        <v>0</v>
      </c>
      <c r="CB39" s="57">
        <v>0</v>
      </c>
      <c r="CC39" s="65">
        <v>0</v>
      </c>
      <c r="CD39" s="14">
        <v>1</v>
      </c>
      <c r="CE39" s="57">
        <v>0</v>
      </c>
      <c r="CF39" s="65">
        <v>0</v>
      </c>
      <c r="CG39" s="14">
        <v>0</v>
      </c>
      <c r="CH39" s="57">
        <v>0</v>
      </c>
      <c r="CI39" s="65">
        <v>0</v>
      </c>
      <c r="CJ39" s="14">
        <v>0</v>
      </c>
      <c r="CK39" s="57">
        <v>0</v>
      </c>
      <c r="CL39" s="65">
        <v>0</v>
      </c>
      <c r="CM39" s="14">
        <v>0</v>
      </c>
      <c r="CN39" s="57">
        <v>0</v>
      </c>
      <c r="CO39" s="65">
        <v>0</v>
      </c>
      <c r="CP39" s="14">
        <v>0</v>
      </c>
      <c r="CQ39" s="57">
        <v>0</v>
      </c>
      <c r="CR39" s="58">
        <v>0</v>
      </c>
      <c r="CS39" s="13">
        <v>0</v>
      </c>
      <c r="CT39" s="57">
        <v>0</v>
      </c>
      <c r="CU39" s="58">
        <v>0</v>
      </c>
      <c r="CV39" s="13">
        <v>0</v>
      </c>
      <c r="CW39" s="57">
        <v>0</v>
      </c>
      <c r="CX39" s="58">
        <v>0</v>
      </c>
      <c r="CY39" s="13">
        <v>0</v>
      </c>
      <c r="CZ39" s="57">
        <v>0</v>
      </c>
      <c r="DA39" s="58">
        <v>0</v>
      </c>
      <c r="DB39" s="13">
        <v>0</v>
      </c>
      <c r="DC39" s="57">
        <v>0</v>
      </c>
      <c r="DD39" s="58">
        <v>0</v>
      </c>
      <c r="DE39" s="13">
        <v>0</v>
      </c>
      <c r="DF39" s="57">
        <v>0</v>
      </c>
      <c r="DG39" s="58">
        <v>0</v>
      </c>
      <c r="DH39" s="13">
        <v>3</v>
      </c>
      <c r="DI39" s="57">
        <v>0</v>
      </c>
      <c r="DJ39" s="65">
        <v>0</v>
      </c>
      <c r="DK39" s="14">
        <v>0</v>
      </c>
      <c r="DL39" s="57">
        <v>0</v>
      </c>
      <c r="DM39" s="58">
        <v>0</v>
      </c>
      <c r="DN39" s="13">
        <v>0</v>
      </c>
      <c r="DO39" s="57">
        <v>0</v>
      </c>
      <c r="DP39" s="58">
        <v>0</v>
      </c>
      <c r="DQ39" s="13">
        <v>0</v>
      </c>
      <c r="DR39" s="57">
        <v>0</v>
      </c>
      <c r="DS39" s="58">
        <v>0</v>
      </c>
      <c r="DT39" s="13">
        <v>0</v>
      </c>
      <c r="DU39" s="57">
        <v>0</v>
      </c>
      <c r="DV39" s="58">
        <v>0</v>
      </c>
      <c r="DW39" s="13">
        <v>0</v>
      </c>
      <c r="DX39" s="57">
        <v>0</v>
      </c>
      <c r="DY39" s="56">
        <v>1</v>
      </c>
      <c r="DZ39" s="15">
        <v>15</v>
      </c>
      <c r="EA39" s="57">
        <f t="shared" si="104"/>
        <v>15000</v>
      </c>
      <c r="EB39" s="56">
        <v>0</v>
      </c>
      <c r="EC39" s="15">
        <v>2</v>
      </c>
      <c r="ED39" s="57">
        <v>0</v>
      </c>
      <c r="EE39" s="11">
        <f t="shared" si="107"/>
        <v>1</v>
      </c>
      <c r="EF39" s="17">
        <f t="shared" si="108"/>
        <v>36</v>
      </c>
      <c r="EG39" s="6"/>
      <c r="EH39" s="9"/>
      <c r="EI39" s="6"/>
      <c r="EJ39" s="6"/>
      <c r="EK39" s="1"/>
      <c r="EL39" s="2"/>
      <c r="EM39" s="1"/>
      <c r="EN39" s="1"/>
      <c r="EO39" s="1"/>
      <c r="EP39" s="2"/>
      <c r="EQ39" s="1"/>
      <c r="ER39" s="1"/>
      <c r="ES39" s="1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</row>
    <row r="40" spans="1:256" x14ac:dyDescent="0.3">
      <c r="A40" s="72">
        <v>2011</v>
      </c>
      <c r="B40" s="73" t="s">
        <v>13</v>
      </c>
      <c r="C40" s="58">
        <v>0</v>
      </c>
      <c r="D40" s="13">
        <v>0</v>
      </c>
      <c r="E40" s="57">
        <v>0</v>
      </c>
      <c r="F40" s="58"/>
      <c r="G40" s="13"/>
      <c r="H40" s="57"/>
      <c r="I40" s="58">
        <v>0</v>
      </c>
      <c r="J40" s="13">
        <v>0</v>
      </c>
      <c r="K40" s="57">
        <v>0</v>
      </c>
      <c r="L40" s="58">
        <v>0</v>
      </c>
      <c r="M40" s="13">
        <v>0</v>
      </c>
      <c r="N40" s="57">
        <v>0</v>
      </c>
      <c r="O40" s="58">
        <v>0</v>
      </c>
      <c r="P40" s="13">
        <v>0</v>
      </c>
      <c r="Q40" s="57">
        <v>0</v>
      </c>
      <c r="R40" s="58">
        <v>0</v>
      </c>
      <c r="S40" s="13">
        <v>0</v>
      </c>
      <c r="T40" s="57">
        <v>0</v>
      </c>
      <c r="U40" s="58">
        <v>0</v>
      </c>
      <c r="V40" s="13">
        <v>0</v>
      </c>
      <c r="W40" s="57">
        <v>0</v>
      </c>
      <c r="X40" s="58">
        <v>0</v>
      </c>
      <c r="Y40" s="13">
        <v>0</v>
      </c>
      <c r="Z40" s="57">
        <v>0</v>
      </c>
      <c r="AA40" s="58">
        <v>0</v>
      </c>
      <c r="AB40" s="13">
        <v>0</v>
      </c>
      <c r="AC40" s="57">
        <v>0</v>
      </c>
      <c r="AD40" s="58">
        <v>0</v>
      </c>
      <c r="AE40" s="13">
        <v>0</v>
      </c>
      <c r="AF40" s="57">
        <v>0</v>
      </c>
      <c r="AG40" s="58">
        <v>0</v>
      </c>
      <c r="AH40" s="13">
        <v>0</v>
      </c>
      <c r="AI40" s="57">
        <v>0</v>
      </c>
      <c r="AJ40" s="58">
        <v>0</v>
      </c>
      <c r="AK40" s="13">
        <v>0</v>
      </c>
      <c r="AL40" s="57">
        <v>0</v>
      </c>
      <c r="AM40" s="58">
        <v>0</v>
      </c>
      <c r="AN40" s="13">
        <v>0</v>
      </c>
      <c r="AO40" s="57">
        <v>0</v>
      </c>
      <c r="AP40" s="58">
        <v>0</v>
      </c>
      <c r="AQ40" s="13">
        <v>0</v>
      </c>
      <c r="AR40" s="57">
        <v>0</v>
      </c>
      <c r="AS40" s="58">
        <v>0</v>
      </c>
      <c r="AT40" s="13">
        <v>0</v>
      </c>
      <c r="AU40" s="57">
        <v>0</v>
      </c>
      <c r="AV40" s="58">
        <v>0</v>
      </c>
      <c r="AW40" s="13">
        <v>0</v>
      </c>
      <c r="AX40" s="57">
        <v>0</v>
      </c>
      <c r="AY40" s="58">
        <v>0</v>
      </c>
      <c r="AZ40" s="13">
        <v>0</v>
      </c>
      <c r="BA40" s="57">
        <v>0</v>
      </c>
      <c r="BB40" s="58">
        <v>0</v>
      </c>
      <c r="BC40" s="13">
        <v>0</v>
      </c>
      <c r="BD40" s="57">
        <v>0</v>
      </c>
      <c r="BE40" s="58">
        <v>0</v>
      </c>
      <c r="BF40" s="13">
        <v>1</v>
      </c>
      <c r="BG40" s="57">
        <v>0</v>
      </c>
      <c r="BH40" s="58">
        <v>0</v>
      </c>
      <c r="BI40" s="13">
        <v>2</v>
      </c>
      <c r="BJ40" s="57">
        <v>0</v>
      </c>
      <c r="BK40" s="58">
        <v>0</v>
      </c>
      <c r="BL40" s="13">
        <v>0</v>
      </c>
      <c r="BM40" s="57">
        <v>0</v>
      </c>
      <c r="BN40" s="58">
        <v>0</v>
      </c>
      <c r="BO40" s="13">
        <v>0</v>
      </c>
      <c r="BP40" s="57">
        <v>0</v>
      </c>
      <c r="BQ40" s="58">
        <v>0</v>
      </c>
      <c r="BR40" s="13">
        <v>7</v>
      </c>
      <c r="BS40" s="57">
        <v>0</v>
      </c>
      <c r="BT40" s="58">
        <v>1</v>
      </c>
      <c r="BU40" s="13">
        <v>14</v>
      </c>
      <c r="BV40" s="57">
        <f t="shared" ref="BV40" si="109">BU40/BT40*1000</f>
        <v>14000</v>
      </c>
      <c r="BW40" s="58">
        <v>0</v>
      </c>
      <c r="BX40" s="13">
        <v>0</v>
      </c>
      <c r="BY40" s="57">
        <v>0</v>
      </c>
      <c r="BZ40" s="58">
        <v>0</v>
      </c>
      <c r="CA40" s="13">
        <v>0</v>
      </c>
      <c r="CB40" s="57">
        <v>0</v>
      </c>
      <c r="CC40" s="58">
        <v>0</v>
      </c>
      <c r="CD40" s="13">
        <v>3</v>
      </c>
      <c r="CE40" s="57">
        <v>0</v>
      </c>
      <c r="CF40" s="58">
        <v>0</v>
      </c>
      <c r="CG40" s="13">
        <v>0</v>
      </c>
      <c r="CH40" s="57">
        <v>0</v>
      </c>
      <c r="CI40" s="58">
        <v>0</v>
      </c>
      <c r="CJ40" s="13">
        <v>0</v>
      </c>
      <c r="CK40" s="57">
        <v>0</v>
      </c>
      <c r="CL40" s="58">
        <v>0</v>
      </c>
      <c r="CM40" s="13">
        <v>0</v>
      </c>
      <c r="CN40" s="57">
        <v>0</v>
      </c>
      <c r="CO40" s="58">
        <v>0</v>
      </c>
      <c r="CP40" s="13">
        <v>0</v>
      </c>
      <c r="CQ40" s="57">
        <v>0</v>
      </c>
      <c r="CR40" s="58">
        <v>0</v>
      </c>
      <c r="CS40" s="13">
        <v>0</v>
      </c>
      <c r="CT40" s="57">
        <v>0</v>
      </c>
      <c r="CU40" s="58">
        <v>0</v>
      </c>
      <c r="CV40" s="13">
        <v>0</v>
      </c>
      <c r="CW40" s="57">
        <v>0</v>
      </c>
      <c r="CX40" s="58">
        <v>0</v>
      </c>
      <c r="CY40" s="13">
        <v>0</v>
      </c>
      <c r="CZ40" s="57">
        <v>0</v>
      </c>
      <c r="DA40" s="58">
        <v>0</v>
      </c>
      <c r="DB40" s="13">
        <v>0</v>
      </c>
      <c r="DC40" s="57">
        <v>0</v>
      </c>
      <c r="DD40" s="58">
        <v>0</v>
      </c>
      <c r="DE40" s="13">
        <v>1</v>
      </c>
      <c r="DF40" s="57">
        <v>0</v>
      </c>
      <c r="DG40" s="58">
        <v>0</v>
      </c>
      <c r="DH40" s="13">
        <v>0</v>
      </c>
      <c r="DI40" s="57">
        <v>0</v>
      </c>
      <c r="DJ40" s="58">
        <v>0</v>
      </c>
      <c r="DK40" s="13">
        <v>0</v>
      </c>
      <c r="DL40" s="57">
        <v>0</v>
      </c>
      <c r="DM40" s="58">
        <v>0</v>
      </c>
      <c r="DN40" s="13">
        <v>0</v>
      </c>
      <c r="DO40" s="57">
        <v>0</v>
      </c>
      <c r="DP40" s="58">
        <v>0</v>
      </c>
      <c r="DQ40" s="13">
        <v>0</v>
      </c>
      <c r="DR40" s="57">
        <v>0</v>
      </c>
      <c r="DS40" s="58">
        <v>0</v>
      </c>
      <c r="DT40" s="13">
        <v>0</v>
      </c>
      <c r="DU40" s="57">
        <v>0</v>
      </c>
      <c r="DV40" s="58">
        <v>0</v>
      </c>
      <c r="DW40" s="13">
        <v>0</v>
      </c>
      <c r="DX40" s="57">
        <v>0</v>
      </c>
      <c r="DY40" s="56">
        <v>1</v>
      </c>
      <c r="DZ40" s="15">
        <v>32</v>
      </c>
      <c r="EA40" s="57">
        <f t="shared" si="104"/>
        <v>32000</v>
      </c>
      <c r="EB40" s="56">
        <v>0</v>
      </c>
      <c r="EC40" s="15">
        <v>8</v>
      </c>
      <c r="ED40" s="57">
        <v>0</v>
      </c>
      <c r="EE40" s="11">
        <f t="shared" si="107"/>
        <v>2</v>
      </c>
      <c r="EF40" s="17">
        <f t="shared" si="108"/>
        <v>68</v>
      </c>
      <c r="EG40" s="6"/>
      <c r="EH40" s="9"/>
      <c r="EI40" s="6"/>
      <c r="EJ40" s="6"/>
      <c r="EK40" s="1"/>
      <c r="EL40" s="2"/>
      <c r="EM40" s="1"/>
      <c r="EN40" s="1"/>
      <c r="EO40" s="1"/>
      <c r="EP40" s="2"/>
      <c r="EQ40" s="1"/>
      <c r="ER40" s="1"/>
      <c r="ES40" s="1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</row>
    <row r="41" spans="1:256" x14ac:dyDescent="0.3">
      <c r="A41" s="72">
        <v>2011</v>
      </c>
      <c r="B41" s="73" t="s">
        <v>14</v>
      </c>
      <c r="C41" s="58">
        <v>0</v>
      </c>
      <c r="D41" s="13">
        <v>0</v>
      </c>
      <c r="E41" s="57">
        <v>0</v>
      </c>
      <c r="F41" s="58"/>
      <c r="G41" s="13"/>
      <c r="H41" s="57"/>
      <c r="I41" s="58">
        <v>0</v>
      </c>
      <c r="J41" s="13">
        <v>0</v>
      </c>
      <c r="K41" s="57">
        <v>0</v>
      </c>
      <c r="L41" s="58">
        <v>0</v>
      </c>
      <c r="M41" s="13">
        <v>0</v>
      </c>
      <c r="N41" s="57">
        <v>0</v>
      </c>
      <c r="O41" s="58">
        <v>0</v>
      </c>
      <c r="P41" s="13">
        <v>0</v>
      </c>
      <c r="Q41" s="57">
        <v>0</v>
      </c>
      <c r="R41" s="58">
        <v>0</v>
      </c>
      <c r="S41" s="13">
        <v>0</v>
      </c>
      <c r="T41" s="57">
        <v>0</v>
      </c>
      <c r="U41" s="58">
        <v>0</v>
      </c>
      <c r="V41" s="13">
        <v>0</v>
      </c>
      <c r="W41" s="57">
        <v>0</v>
      </c>
      <c r="X41" s="58">
        <v>0</v>
      </c>
      <c r="Y41" s="13">
        <v>0</v>
      </c>
      <c r="Z41" s="57">
        <v>0</v>
      </c>
      <c r="AA41" s="58">
        <v>0</v>
      </c>
      <c r="AB41" s="13">
        <v>0</v>
      </c>
      <c r="AC41" s="57">
        <v>0</v>
      </c>
      <c r="AD41" s="58">
        <v>0</v>
      </c>
      <c r="AE41" s="13">
        <v>0</v>
      </c>
      <c r="AF41" s="57">
        <v>0</v>
      </c>
      <c r="AG41" s="58">
        <v>0</v>
      </c>
      <c r="AH41" s="13">
        <v>0</v>
      </c>
      <c r="AI41" s="57">
        <v>0</v>
      </c>
      <c r="AJ41" s="58">
        <v>0</v>
      </c>
      <c r="AK41" s="13">
        <v>0</v>
      </c>
      <c r="AL41" s="57">
        <v>0</v>
      </c>
      <c r="AM41" s="58">
        <v>0</v>
      </c>
      <c r="AN41" s="13">
        <v>0</v>
      </c>
      <c r="AO41" s="57">
        <v>0</v>
      </c>
      <c r="AP41" s="58">
        <v>0</v>
      </c>
      <c r="AQ41" s="13">
        <v>0</v>
      </c>
      <c r="AR41" s="57">
        <v>0</v>
      </c>
      <c r="AS41" s="58">
        <v>0</v>
      </c>
      <c r="AT41" s="13">
        <v>0</v>
      </c>
      <c r="AU41" s="57">
        <v>0</v>
      </c>
      <c r="AV41" s="58">
        <v>0</v>
      </c>
      <c r="AW41" s="13">
        <v>0</v>
      </c>
      <c r="AX41" s="57">
        <v>0</v>
      </c>
      <c r="AY41" s="58">
        <v>0</v>
      </c>
      <c r="AZ41" s="13">
        <v>0</v>
      </c>
      <c r="BA41" s="57">
        <v>0</v>
      </c>
      <c r="BB41" s="58">
        <v>0</v>
      </c>
      <c r="BC41" s="13">
        <v>0</v>
      </c>
      <c r="BD41" s="57">
        <v>0</v>
      </c>
      <c r="BE41" s="58">
        <v>0</v>
      </c>
      <c r="BF41" s="13">
        <v>0</v>
      </c>
      <c r="BG41" s="57">
        <v>0</v>
      </c>
      <c r="BH41" s="58">
        <v>0</v>
      </c>
      <c r="BI41" s="13">
        <v>1</v>
      </c>
      <c r="BJ41" s="57">
        <v>0</v>
      </c>
      <c r="BK41" s="58">
        <v>0</v>
      </c>
      <c r="BL41" s="13">
        <v>0</v>
      </c>
      <c r="BM41" s="57">
        <v>0</v>
      </c>
      <c r="BN41" s="58">
        <v>0</v>
      </c>
      <c r="BO41" s="13">
        <v>0</v>
      </c>
      <c r="BP41" s="57">
        <v>0</v>
      </c>
      <c r="BQ41" s="65">
        <v>0</v>
      </c>
      <c r="BR41" s="14">
        <v>1</v>
      </c>
      <c r="BS41" s="57">
        <v>0</v>
      </c>
      <c r="BT41" s="58">
        <v>0</v>
      </c>
      <c r="BU41" s="13">
        <v>2</v>
      </c>
      <c r="BV41" s="57">
        <v>0</v>
      </c>
      <c r="BW41" s="58">
        <v>0</v>
      </c>
      <c r="BX41" s="13">
        <v>0</v>
      </c>
      <c r="BY41" s="57">
        <v>0</v>
      </c>
      <c r="BZ41" s="58">
        <v>0</v>
      </c>
      <c r="CA41" s="13">
        <v>0</v>
      </c>
      <c r="CB41" s="57">
        <v>0</v>
      </c>
      <c r="CC41" s="65">
        <v>0</v>
      </c>
      <c r="CD41" s="14">
        <v>3</v>
      </c>
      <c r="CE41" s="57">
        <v>0</v>
      </c>
      <c r="CF41" s="65">
        <v>0</v>
      </c>
      <c r="CG41" s="14">
        <v>0</v>
      </c>
      <c r="CH41" s="57">
        <v>0</v>
      </c>
      <c r="CI41" s="65">
        <v>0</v>
      </c>
      <c r="CJ41" s="14">
        <v>0</v>
      </c>
      <c r="CK41" s="57">
        <v>0</v>
      </c>
      <c r="CL41" s="65">
        <v>0</v>
      </c>
      <c r="CM41" s="14">
        <v>0</v>
      </c>
      <c r="CN41" s="57">
        <v>0</v>
      </c>
      <c r="CO41" s="65">
        <v>0</v>
      </c>
      <c r="CP41" s="14">
        <v>0</v>
      </c>
      <c r="CQ41" s="57">
        <v>0</v>
      </c>
      <c r="CR41" s="58">
        <v>0</v>
      </c>
      <c r="CS41" s="13">
        <v>0</v>
      </c>
      <c r="CT41" s="57">
        <v>0</v>
      </c>
      <c r="CU41" s="58">
        <v>0</v>
      </c>
      <c r="CV41" s="13">
        <v>0</v>
      </c>
      <c r="CW41" s="57">
        <v>0</v>
      </c>
      <c r="CX41" s="58">
        <v>0</v>
      </c>
      <c r="CY41" s="13">
        <v>0</v>
      </c>
      <c r="CZ41" s="57">
        <v>0</v>
      </c>
      <c r="DA41" s="58">
        <v>0</v>
      </c>
      <c r="DB41" s="13">
        <v>0</v>
      </c>
      <c r="DC41" s="57">
        <v>0</v>
      </c>
      <c r="DD41" s="58">
        <v>0</v>
      </c>
      <c r="DE41" s="13">
        <v>1</v>
      </c>
      <c r="DF41" s="57">
        <v>0</v>
      </c>
      <c r="DG41" s="58">
        <v>0</v>
      </c>
      <c r="DH41" s="13">
        <v>6</v>
      </c>
      <c r="DI41" s="57">
        <v>0</v>
      </c>
      <c r="DJ41" s="65">
        <v>0</v>
      </c>
      <c r="DK41" s="14">
        <v>0</v>
      </c>
      <c r="DL41" s="57">
        <v>0</v>
      </c>
      <c r="DM41" s="58">
        <v>0</v>
      </c>
      <c r="DN41" s="13">
        <v>0</v>
      </c>
      <c r="DO41" s="57">
        <v>0</v>
      </c>
      <c r="DP41" s="58">
        <v>0</v>
      </c>
      <c r="DQ41" s="13">
        <v>0</v>
      </c>
      <c r="DR41" s="57">
        <v>0</v>
      </c>
      <c r="DS41" s="58">
        <v>0</v>
      </c>
      <c r="DT41" s="13">
        <v>0</v>
      </c>
      <c r="DU41" s="57">
        <v>0</v>
      </c>
      <c r="DV41" s="58">
        <v>0</v>
      </c>
      <c r="DW41" s="13">
        <v>0</v>
      </c>
      <c r="DX41" s="57">
        <v>0</v>
      </c>
      <c r="DY41" s="56">
        <v>3</v>
      </c>
      <c r="DZ41" s="15">
        <v>68</v>
      </c>
      <c r="EA41" s="57">
        <f t="shared" si="104"/>
        <v>22666.666666666668</v>
      </c>
      <c r="EB41" s="56">
        <v>0</v>
      </c>
      <c r="EC41" s="15">
        <v>1</v>
      </c>
      <c r="ED41" s="57">
        <v>0</v>
      </c>
      <c r="EE41" s="11">
        <f t="shared" si="107"/>
        <v>3</v>
      </c>
      <c r="EF41" s="17">
        <f t="shared" si="108"/>
        <v>83</v>
      </c>
      <c r="EG41" s="6"/>
      <c r="EH41" s="9"/>
      <c r="EI41" s="6"/>
      <c r="EJ41" s="6"/>
      <c r="EK41" s="1"/>
      <c r="EL41" s="2"/>
      <c r="EM41" s="1"/>
      <c r="EN41" s="1"/>
      <c r="EO41" s="1"/>
      <c r="EP41" s="2"/>
      <c r="EQ41" s="1"/>
      <c r="ER41" s="1"/>
      <c r="ES41" s="1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</row>
    <row r="42" spans="1:256" x14ac:dyDescent="0.3">
      <c r="A42" s="72">
        <v>2011</v>
      </c>
      <c r="B42" s="73" t="s">
        <v>15</v>
      </c>
      <c r="C42" s="58">
        <v>0</v>
      </c>
      <c r="D42" s="13">
        <v>0</v>
      </c>
      <c r="E42" s="57">
        <v>0</v>
      </c>
      <c r="F42" s="58"/>
      <c r="G42" s="13"/>
      <c r="H42" s="57"/>
      <c r="I42" s="58">
        <v>0</v>
      </c>
      <c r="J42" s="13">
        <v>0</v>
      </c>
      <c r="K42" s="57">
        <v>0</v>
      </c>
      <c r="L42" s="58">
        <v>0</v>
      </c>
      <c r="M42" s="13">
        <v>0</v>
      </c>
      <c r="N42" s="57">
        <v>0</v>
      </c>
      <c r="O42" s="58">
        <v>0</v>
      </c>
      <c r="P42" s="13">
        <v>0</v>
      </c>
      <c r="Q42" s="57">
        <v>0</v>
      </c>
      <c r="R42" s="58">
        <v>0</v>
      </c>
      <c r="S42" s="13">
        <v>0</v>
      </c>
      <c r="T42" s="57">
        <v>0</v>
      </c>
      <c r="U42" s="58">
        <v>0</v>
      </c>
      <c r="V42" s="13">
        <v>0</v>
      </c>
      <c r="W42" s="57">
        <v>0</v>
      </c>
      <c r="X42" s="58">
        <v>0</v>
      </c>
      <c r="Y42" s="13">
        <v>0</v>
      </c>
      <c r="Z42" s="57">
        <v>0</v>
      </c>
      <c r="AA42" s="58">
        <v>0</v>
      </c>
      <c r="AB42" s="13">
        <v>1</v>
      </c>
      <c r="AC42" s="57">
        <v>0</v>
      </c>
      <c r="AD42" s="58">
        <v>0</v>
      </c>
      <c r="AE42" s="13">
        <v>0</v>
      </c>
      <c r="AF42" s="57">
        <v>0</v>
      </c>
      <c r="AG42" s="58">
        <v>0</v>
      </c>
      <c r="AH42" s="13">
        <v>0</v>
      </c>
      <c r="AI42" s="57">
        <v>0</v>
      </c>
      <c r="AJ42" s="58">
        <v>0</v>
      </c>
      <c r="AK42" s="13">
        <v>0</v>
      </c>
      <c r="AL42" s="57">
        <v>0</v>
      </c>
      <c r="AM42" s="58">
        <v>0</v>
      </c>
      <c r="AN42" s="13">
        <v>0</v>
      </c>
      <c r="AO42" s="57">
        <v>0</v>
      </c>
      <c r="AP42" s="58">
        <v>0</v>
      </c>
      <c r="AQ42" s="13">
        <v>0</v>
      </c>
      <c r="AR42" s="57">
        <v>0</v>
      </c>
      <c r="AS42" s="58">
        <v>0</v>
      </c>
      <c r="AT42" s="13">
        <v>0</v>
      </c>
      <c r="AU42" s="57">
        <v>0</v>
      </c>
      <c r="AV42" s="58">
        <v>0</v>
      </c>
      <c r="AW42" s="13">
        <v>4</v>
      </c>
      <c r="AX42" s="57">
        <v>0</v>
      </c>
      <c r="AY42" s="58">
        <v>0</v>
      </c>
      <c r="AZ42" s="13">
        <v>0</v>
      </c>
      <c r="BA42" s="57">
        <v>0</v>
      </c>
      <c r="BB42" s="58">
        <v>0</v>
      </c>
      <c r="BC42" s="13">
        <v>0</v>
      </c>
      <c r="BD42" s="57">
        <v>0</v>
      </c>
      <c r="BE42" s="58">
        <v>0</v>
      </c>
      <c r="BF42" s="13">
        <v>0</v>
      </c>
      <c r="BG42" s="57">
        <v>0</v>
      </c>
      <c r="BH42" s="58">
        <v>0</v>
      </c>
      <c r="BI42" s="13">
        <v>0</v>
      </c>
      <c r="BJ42" s="57">
        <v>0</v>
      </c>
      <c r="BK42" s="58">
        <v>0</v>
      </c>
      <c r="BL42" s="13">
        <v>0</v>
      </c>
      <c r="BM42" s="57">
        <v>0</v>
      </c>
      <c r="BN42" s="58">
        <v>0</v>
      </c>
      <c r="BO42" s="13">
        <v>0</v>
      </c>
      <c r="BP42" s="57">
        <v>0</v>
      </c>
      <c r="BQ42" s="58">
        <v>0</v>
      </c>
      <c r="BR42" s="13">
        <v>1</v>
      </c>
      <c r="BS42" s="57">
        <v>0</v>
      </c>
      <c r="BT42" s="58">
        <v>2</v>
      </c>
      <c r="BU42" s="13">
        <v>36</v>
      </c>
      <c r="BV42" s="57">
        <f t="shared" ref="BV42" si="110">BU42/BT42*1000</f>
        <v>18000</v>
      </c>
      <c r="BW42" s="58">
        <v>0</v>
      </c>
      <c r="BX42" s="13">
        <v>0</v>
      </c>
      <c r="BY42" s="57">
        <v>0</v>
      </c>
      <c r="BZ42" s="58">
        <v>0</v>
      </c>
      <c r="CA42" s="13">
        <v>0</v>
      </c>
      <c r="CB42" s="57">
        <v>0</v>
      </c>
      <c r="CC42" s="58">
        <v>0</v>
      </c>
      <c r="CD42" s="13">
        <v>1</v>
      </c>
      <c r="CE42" s="57">
        <v>0</v>
      </c>
      <c r="CF42" s="58">
        <v>0</v>
      </c>
      <c r="CG42" s="13">
        <v>0</v>
      </c>
      <c r="CH42" s="57">
        <v>0</v>
      </c>
      <c r="CI42" s="58">
        <v>0</v>
      </c>
      <c r="CJ42" s="13">
        <v>0</v>
      </c>
      <c r="CK42" s="57">
        <v>0</v>
      </c>
      <c r="CL42" s="58">
        <v>0</v>
      </c>
      <c r="CM42" s="13">
        <v>0</v>
      </c>
      <c r="CN42" s="57">
        <v>0</v>
      </c>
      <c r="CO42" s="58">
        <v>0</v>
      </c>
      <c r="CP42" s="13">
        <v>0</v>
      </c>
      <c r="CQ42" s="57">
        <v>0</v>
      </c>
      <c r="CR42" s="58">
        <v>0</v>
      </c>
      <c r="CS42" s="13">
        <v>0</v>
      </c>
      <c r="CT42" s="57">
        <v>0</v>
      </c>
      <c r="CU42" s="58">
        <v>0</v>
      </c>
      <c r="CV42" s="13">
        <v>0</v>
      </c>
      <c r="CW42" s="57">
        <v>0</v>
      </c>
      <c r="CX42" s="58">
        <v>0</v>
      </c>
      <c r="CY42" s="13">
        <v>0</v>
      </c>
      <c r="CZ42" s="57">
        <v>0</v>
      </c>
      <c r="DA42" s="58">
        <v>0</v>
      </c>
      <c r="DB42" s="13">
        <v>0</v>
      </c>
      <c r="DC42" s="57">
        <v>0</v>
      </c>
      <c r="DD42" s="58">
        <v>0</v>
      </c>
      <c r="DE42" s="13">
        <v>3</v>
      </c>
      <c r="DF42" s="57">
        <v>0</v>
      </c>
      <c r="DG42" s="58">
        <v>0</v>
      </c>
      <c r="DH42" s="13">
        <v>2</v>
      </c>
      <c r="DI42" s="57">
        <v>0</v>
      </c>
      <c r="DJ42" s="58">
        <v>0</v>
      </c>
      <c r="DK42" s="13">
        <v>0</v>
      </c>
      <c r="DL42" s="57">
        <v>0</v>
      </c>
      <c r="DM42" s="58">
        <v>0</v>
      </c>
      <c r="DN42" s="13">
        <v>0</v>
      </c>
      <c r="DO42" s="57">
        <v>0</v>
      </c>
      <c r="DP42" s="58">
        <v>0</v>
      </c>
      <c r="DQ42" s="13">
        <v>0</v>
      </c>
      <c r="DR42" s="57">
        <v>0</v>
      </c>
      <c r="DS42" s="58">
        <v>0</v>
      </c>
      <c r="DT42" s="13">
        <v>0</v>
      </c>
      <c r="DU42" s="57">
        <v>0</v>
      </c>
      <c r="DV42" s="56">
        <v>30</v>
      </c>
      <c r="DW42" s="15">
        <v>723</v>
      </c>
      <c r="DX42" s="57">
        <f t="shared" ref="DX42" si="111">DW42/DV42*1000</f>
        <v>24100</v>
      </c>
      <c r="DY42" s="56">
        <v>3</v>
      </c>
      <c r="DZ42" s="15">
        <v>64</v>
      </c>
      <c r="EA42" s="57">
        <f t="shared" si="104"/>
        <v>21333.333333333332</v>
      </c>
      <c r="EB42" s="56">
        <v>0</v>
      </c>
      <c r="EC42" s="15">
        <v>1</v>
      </c>
      <c r="ED42" s="57">
        <v>0</v>
      </c>
      <c r="EE42" s="11">
        <f t="shared" si="107"/>
        <v>35</v>
      </c>
      <c r="EF42" s="17">
        <f t="shared" si="108"/>
        <v>836</v>
      </c>
      <c r="EG42" s="6"/>
      <c r="EH42" s="9"/>
      <c r="EI42" s="6"/>
      <c r="EJ42" s="6"/>
      <c r="EK42" s="1"/>
      <c r="EL42" s="2"/>
      <c r="EM42" s="1"/>
      <c r="EN42" s="1"/>
      <c r="EO42" s="1"/>
      <c r="EP42" s="2"/>
      <c r="EQ42" s="1"/>
      <c r="ER42" s="1"/>
      <c r="ES42" s="1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</row>
    <row r="43" spans="1:256" x14ac:dyDescent="0.3">
      <c r="A43" s="72">
        <v>2011</v>
      </c>
      <c r="B43" s="73" t="s">
        <v>16</v>
      </c>
      <c r="C43" s="58">
        <v>0</v>
      </c>
      <c r="D43" s="13">
        <v>0</v>
      </c>
      <c r="E43" s="57">
        <v>0</v>
      </c>
      <c r="F43" s="58"/>
      <c r="G43" s="13"/>
      <c r="H43" s="57"/>
      <c r="I43" s="58">
        <v>0</v>
      </c>
      <c r="J43" s="13">
        <v>0</v>
      </c>
      <c r="K43" s="57">
        <v>0</v>
      </c>
      <c r="L43" s="58">
        <v>0</v>
      </c>
      <c r="M43" s="13">
        <v>0</v>
      </c>
      <c r="N43" s="57">
        <v>0</v>
      </c>
      <c r="O43" s="58">
        <v>0</v>
      </c>
      <c r="P43" s="13">
        <v>0</v>
      </c>
      <c r="Q43" s="57">
        <v>0</v>
      </c>
      <c r="R43" s="58">
        <v>0</v>
      </c>
      <c r="S43" s="13">
        <v>0</v>
      </c>
      <c r="T43" s="57">
        <v>0</v>
      </c>
      <c r="U43" s="58">
        <v>0</v>
      </c>
      <c r="V43" s="13">
        <v>0</v>
      </c>
      <c r="W43" s="57">
        <v>0</v>
      </c>
      <c r="X43" s="58">
        <v>0</v>
      </c>
      <c r="Y43" s="13">
        <v>0</v>
      </c>
      <c r="Z43" s="57">
        <v>0</v>
      </c>
      <c r="AA43" s="58">
        <v>0</v>
      </c>
      <c r="AB43" s="13">
        <v>0</v>
      </c>
      <c r="AC43" s="57">
        <v>0</v>
      </c>
      <c r="AD43" s="58">
        <v>0</v>
      </c>
      <c r="AE43" s="13">
        <v>0</v>
      </c>
      <c r="AF43" s="57">
        <v>0</v>
      </c>
      <c r="AG43" s="58">
        <v>0</v>
      </c>
      <c r="AH43" s="13">
        <v>0</v>
      </c>
      <c r="AI43" s="57">
        <v>0</v>
      </c>
      <c r="AJ43" s="58">
        <v>0</v>
      </c>
      <c r="AK43" s="13">
        <v>0</v>
      </c>
      <c r="AL43" s="57">
        <v>0</v>
      </c>
      <c r="AM43" s="58">
        <v>0</v>
      </c>
      <c r="AN43" s="13">
        <v>0</v>
      </c>
      <c r="AO43" s="57">
        <v>0</v>
      </c>
      <c r="AP43" s="58">
        <v>0</v>
      </c>
      <c r="AQ43" s="13">
        <v>0</v>
      </c>
      <c r="AR43" s="57">
        <v>0</v>
      </c>
      <c r="AS43" s="58">
        <v>0</v>
      </c>
      <c r="AT43" s="13">
        <v>0</v>
      </c>
      <c r="AU43" s="57">
        <v>0</v>
      </c>
      <c r="AV43" s="58">
        <v>0</v>
      </c>
      <c r="AW43" s="13">
        <v>0</v>
      </c>
      <c r="AX43" s="57">
        <v>0</v>
      </c>
      <c r="AY43" s="58">
        <v>0</v>
      </c>
      <c r="AZ43" s="13">
        <v>0</v>
      </c>
      <c r="BA43" s="57">
        <v>0</v>
      </c>
      <c r="BB43" s="58">
        <v>0</v>
      </c>
      <c r="BC43" s="13">
        <v>0</v>
      </c>
      <c r="BD43" s="57">
        <v>0</v>
      </c>
      <c r="BE43" s="58">
        <v>0</v>
      </c>
      <c r="BF43" s="13">
        <v>0</v>
      </c>
      <c r="BG43" s="57">
        <v>0</v>
      </c>
      <c r="BH43" s="58">
        <v>0</v>
      </c>
      <c r="BI43" s="13">
        <v>1</v>
      </c>
      <c r="BJ43" s="57">
        <v>0</v>
      </c>
      <c r="BK43" s="58">
        <v>0</v>
      </c>
      <c r="BL43" s="13">
        <v>0</v>
      </c>
      <c r="BM43" s="57">
        <v>0</v>
      </c>
      <c r="BN43" s="58">
        <v>0</v>
      </c>
      <c r="BO43" s="13">
        <v>0</v>
      </c>
      <c r="BP43" s="57">
        <v>0</v>
      </c>
      <c r="BQ43" s="58">
        <v>0</v>
      </c>
      <c r="BR43" s="13">
        <v>0</v>
      </c>
      <c r="BS43" s="57">
        <v>0</v>
      </c>
      <c r="BT43" s="58">
        <v>0</v>
      </c>
      <c r="BU43" s="13">
        <v>2</v>
      </c>
      <c r="BV43" s="57">
        <v>0</v>
      </c>
      <c r="BW43" s="58">
        <v>0</v>
      </c>
      <c r="BX43" s="13">
        <v>0</v>
      </c>
      <c r="BY43" s="57">
        <v>0</v>
      </c>
      <c r="BZ43" s="58">
        <v>0</v>
      </c>
      <c r="CA43" s="13">
        <v>0</v>
      </c>
      <c r="CB43" s="57">
        <v>0</v>
      </c>
      <c r="CC43" s="58">
        <v>0</v>
      </c>
      <c r="CD43" s="13">
        <v>0</v>
      </c>
      <c r="CE43" s="57">
        <v>0</v>
      </c>
      <c r="CF43" s="58">
        <v>0</v>
      </c>
      <c r="CG43" s="13">
        <v>0</v>
      </c>
      <c r="CH43" s="57">
        <v>0</v>
      </c>
      <c r="CI43" s="58">
        <v>0</v>
      </c>
      <c r="CJ43" s="13">
        <v>0</v>
      </c>
      <c r="CK43" s="57">
        <v>0</v>
      </c>
      <c r="CL43" s="58">
        <v>0</v>
      </c>
      <c r="CM43" s="13">
        <v>0</v>
      </c>
      <c r="CN43" s="57">
        <v>0</v>
      </c>
      <c r="CO43" s="58">
        <v>0</v>
      </c>
      <c r="CP43" s="13">
        <v>0</v>
      </c>
      <c r="CQ43" s="57">
        <v>0</v>
      </c>
      <c r="CR43" s="58">
        <v>0</v>
      </c>
      <c r="CS43" s="13">
        <v>0</v>
      </c>
      <c r="CT43" s="57">
        <v>0</v>
      </c>
      <c r="CU43" s="58">
        <v>0</v>
      </c>
      <c r="CV43" s="13">
        <v>0</v>
      </c>
      <c r="CW43" s="57">
        <v>0</v>
      </c>
      <c r="CX43" s="58">
        <v>0</v>
      </c>
      <c r="CY43" s="13">
        <v>0</v>
      </c>
      <c r="CZ43" s="57">
        <v>0</v>
      </c>
      <c r="DA43" s="58">
        <v>0</v>
      </c>
      <c r="DB43" s="13">
        <v>0</v>
      </c>
      <c r="DC43" s="57">
        <v>0</v>
      </c>
      <c r="DD43" s="58">
        <v>0</v>
      </c>
      <c r="DE43" s="13">
        <v>0</v>
      </c>
      <c r="DF43" s="57">
        <v>0</v>
      </c>
      <c r="DG43" s="58">
        <v>0</v>
      </c>
      <c r="DH43" s="13">
        <v>0</v>
      </c>
      <c r="DI43" s="57">
        <v>0</v>
      </c>
      <c r="DJ43" s="58">
        <v>0</v>
      </c>
      <c r="DK43" s="13">
        <v>0</v>
      </c>
      <c r="DL43" s="57">
        <v>0</v>
      </c>
      <c r="DM43" s="58">
        <v>0</v>
      </c>
      <c r="DN43" s="13">
        <v>0</v>
      </c>
      <c r="DO43" s="57">
        <v>0</v>
      </c>
      <c r="DP43" s="58">
        <v>0</v>
      </c>
      <c r="DQ43" s="13">
        <v>0</v>
      </c>
      <c r="DR43" s="57">
        <v>0</v>
      </c>
      <c r="DS43" s="58">
        <v>0</v>
      </c>
      <c r="DT43" s="13">
        <v>0</v>
      </c>
      <c r="DU43" s="57">
        <v>0</v>
      </c>
      <c r="DV43" s="58">
        <v>0</v>
      </c>
      <c r="DW43" s="13">
        <v>0</v>
      </c>
      <c r="DX43" s="57">
        <v>0</v>
      </c>
      <c r="DY43" s="56">
        <v>1</v>
      </c>
      <c r="DZ43" s="15">
        <v>34</v>
      </c>
      <c r="EA43" s="57">
        <f t="shared" si="104"/>
        <v>34000</v>
      </c>
      <c r="EB43" s="56">
        <v>0</v>
      </c>
      <c r="EC43" s="15">
        <v>4</v>
      </c>
      <c r="ED43" s="57">
        <v>0</v>
      </c>
      <c r="EE43" s="11">
        <f t="shared" si="107"/>
        <v>1</v>
      </c>
      <c r="EF43" s="17">
        <f t="shared" si="108"/>
        <v>41</v>
      </c>
      <c r="EG43" s="6"/>
      <c r="EH43" s="9"/>
      <c r="EI43" s="6"/>
      <c r="EJ43" s="6"/>
      <c r="EK43" s="1"/>
      <c r="EL43" s="2"/>
      <c r="EM43" s="1"/>
      <c r="EN43" s="1"/>
      <c r="EO43" s="1"/>
      <c r="EP43" s="2"/>
      <c r="EQ43" s="1"/>
      <c r="ER43" s="1"/>
      <c r="ES43" s="1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</row>
    <row r="44" spans="1:256" ht="15" thickBot="1" x14ac:dyDescent="0.35">
      <c r="A44" s="76"/>
      <c r="B44" s="77" t="s">
        <v>17</v>
      </c>
      <c r="C44" s="61">
        <f>SUM(C32:C43)</f>
        <v>0</v>
      </c>
      <c r="D44" s="38">
        <f>SUM(D32:D43)</f>
        <v>43</v>
      </c>
      <c r="E44" s="62"/>
      <c r="F44" s="61"/>
      <c r="G44" s="38"/>
      <c r="H44" s="62"/>
      <c r="I44" s="61">
        <f>SUM(I32:I43)</f>
        <v>0</v>
      </c>
      <c r="J44" s="38">
        <f>SUM(J32:J43)</f>
        <v>43</v>
      </c>
      <c r="K44" s="62"/>
      <c r="L44" s="61">
        <f t="shared" ref="L44:M44" si="112">SUM(L32:L43)</f>
        <v>0</v>
      </c>
      <c r="M44" s="38">
        <f t="shared" si="112"/>
        <v>0</v>
      </c>
      <c r="N44" s="62"/>
      <c r="O44" s="61">
        <f t="shared" ref="O44:P44" si="113">SUM(O32:O43)</f>
        <v>0</v>
      </c>
      <c r="P44" s="38">
        <f t="shared" si="113"/>
        <v>0</v>
      </c>
      <c r="Q44" s="62"/>
      <c r="R44" s="61">
        <f t="shared" ref="R44:S44" si="114">SUM(R32:R43)</f>
        <v>0</v>
      </c>
      <c r="S44" s="38">
        <f t="shared" si="114"/>
        <v>0</v>
      </c>
      <c r="T44" s="62"/>
      <c r="U44" s="61">
        <f t="shared" ref="U44:V44" si="115">SUM(U32:U43)</f>
        <v>0</v>
      </c>
      <c r="V44" s="38">
        <f t="shared" si="115"/>
        <v>0</v>
      </c>
      <c r="W44" s="62"/>
      <c r="X44" s="61">
        <f t="shared" ref="X44:Y44" si="116">SUM(X32:X43)</f>
        <v>0</v>
      </c>
      <c r="Y44" s="38">
        <f t="shared" si="116"/>
        <v>0</v>
      </c>
      <c r="Z44" s="62"/>
      <c r="AA44" s="61">
        <f t="shared" ref="AA44:AB44" si="117">SUM(AA32:AA43)</f>
        <v>0</v>
      </c>
      <c r="AB44" s="38">
        <f t="shared" si="117"/>
        <v>2</v>
      </c>
      <c r="AC44" s="62"/>
      <c r="AD44" s="61">
        <f t="shared" ref="AD44:AE44" si="118">SUM(AD32:AD43)</f>
        <v>0</v>
      </c>
      <c r="AE44" s="38">
        <f t="shared" si="118"/>
        <v>0</v>
      </c>
      <c r="AF44" s="62"/>
      <c r="AG44" s="61">
        <f t="shared" ref="AG44:AH44" si="119">SUM(AG32:AG43)</f>
        <v>0</v>
      </c>
      <c r="AH44" s="38">
        <f t="shared" si="119"/>
        <v>0</v>
      </c>
      <c r="AI44" s="62"/>
      <c r="AJ44" s="61">
        <f t="shared" ref="AJ44:AK44" si="120">SUM(AJ32:AJ43)</f>
        <v>0</v>
      </c>
      <c r="AK44" s="38">
        <f t="shared" si="120"/>
        <v>0</v>
      </c>
      <c r="AL44" s="62"/>
      <c r="AM44" s="61">
        <f>SUM(AM32:AM43)</f>
        <v>0</v>
      </c>
      <c r="AN44" s="38">
        <f>SUM(AN32:AN43)</f>
        <v>0</v>
      </c>
      <c r="AO44" s="62"/>
      <c r="AP44" s="61">
        <f t="shared" ref="AP44:AQ44" si="121">SUM(AP32:AP43)</f>
        <v>0</v>
      </c>
      <c r="AQ44" s="38">
        <f t="shared" si="121"/>
        <v>0</v>
      </c>
      <c r="AR44" s="62"/>
      <c r="AS44" s="61">
        <f t="shared" ref="AS44:AT44" si="122">SUM(AS32:AS43)</f>
        <v>0</v>
      </c>
      <c r="AT44" s="38">
        <f t="shared" si="122"/>
        <v>0</v>
      </c>
      <c r="AU44" s="62"/>
      <c r="AV44" s="61">
        <f t="shared" ref="AV44:AW44" si="123">SUM(AV32:AV43)</f>
        <v>0</v>
      </c>
      <c r="AW44" s="38">
        <f t="shared" si="123"/>
        <v>22</v>
      </c>
      <c r="AX44" s="62"/>
      <c r="AY44" s="61">
        <f t="shared" ref="AY44:AZ44" si="124">SUM(AY32:AY43)</f>
        <v>0</v>
      </c>
      <c r="AZ44" s="38">
        <f t="shared" si="124"/>
        <v>0</v>
      </c>
      <c r="BA44" s="62"/>
      <c r="BB44" s="61">
        <f t="shared" ref="BB44:BC44" si="125">SUM(BB32:BB43)</f>
        <v>0</v>
      </c>
      <c r="BC44" s="38">
        <f t="shared" si="125"/>
        <v>0</v>
      </c>
      <c r="BD44" s="62"/>
      <c r="BE44" s="61">
        <f t="shared" ref="BE44:BF44" si="126">SUM(BE32:BE43)</f>
        <v>0</v>
      </c>
      <c r="BF44" s="38">
        <f t="shared" si="126"/>
        <v>2</v>
      </c>
      <c r="BG44" s="62"/>
      <c r="BH44" s="61">
        <f t="shared" ref="BH44:BI44" si="127">SUM(BH32:BH43)</f>
        <v>0</v>
      </c>
      <c r="BI44" s="38">
        <f t="shared" si="127"/>
        <v>12</v>
      </c>
      <c r="BJ44" s="62"/>
      <c r="BK44" s="61">
        <f t="shared" ref="BK44:BL44" si="128">SUM(BK32:BK43)</f>
        <v>0</v>
      </c>
      <c r="BL44" s="38">
        <f t="shared" si="128"/>
        <v>0</v>
      </c>
      <c r="BM44" s="62"/>
      <c r="BN44" s="61">
        <f t="shared" ref="BN44:BO44" si="129">SUM(BN32:BN43)</f>
        <v>0</v>
      </c>
      <c r="BO44" s="38">
        <f t="shared" si="129"/>
        <v>0</v>
      </c>
      <c r="BP44" s="62"/>
      <c r="BQ44" s="61">
        <f t="shared" ref="BQ44:BR44" si="130">SUM(BQ32:BQ43)</f>
        <v>0</v>
      </c>
      <c r="BR44" s="38">
        <f t="shared" si="130"/>
        <v>12</v>
      </c>
      <c r="BS44" s="62"/>
      <c r="BT44" s="61">
        <f t="shared" ref="BT44:BU44" si="131">SUM(BT32:BT43)</f>
        <v>5</v>
      </c>
      <c r="BU44" s="38">
        <f t="shared" si="131"/>
        <v>104</v>
      </c>
      <c r="BV44" s="62"/>
      <c r="BW44" s="61">
        <f t="shared" ref="BW44:BX44" si="132">SUM(BW32:BW43)</f>
        <v>0</v>
      </c>
      <c r="BX44" s="38">
        <f t="shared" si="132"/>
        <v>0</v>
      </c>
      <c r="BY44" s="62"/>
      <c r="BZ44" s="61">
        <f t="shared" ref="BZ44:CA44" si="133">SUM(BZ32:BZ43)</f>
        <v>0</v>
      </c>
      <c r="CA44" s="38">
        <f t="shared" si="133"/>
        <v>0</v>
      </c>
      <c r="CB44" s="62"/>
      <c r="CC44" s="61">
        <f t="shared" ref="CC44:CD44" si="134">SUM(CC32:CC43)</f>
        <v>0</v>
      </c>
      <c r="CD44" s="38">
        <f t="shared" si="134"/>
        <v>12</v>
      </c>
      <c r="CE44" s="62"/>
      <c r="CF44" s="61">
        <f t="shared" ref="CF44:CG44" si="135">SUM(CF32:CF43)</f>
        <v>0</v>
      </c>
      <c r="CG44" s="38">
        <f t="shared" si="135"/>
        <v>0</v>
      </c>
      <c r="CH44" s="62"/>
      <c r="CI44" s="61">
        <f t="shared" ref="CI44:CJ44" si="136">SUM(CI32:CI43)</f>
        <v>0</v>
      </c>
      <c r="CJ44" s="38">
        <f t="shared" si="136"/>
        <v>0</v>
      </c>
      <c r="CK44" s="62"/>
      <c r="CL44" s="61">
        <f t="shared" ref="CL44:CM44" si="137">SUM(CL32:CL43)</f>
        <v>0</v>
      </c>
      <c r="CM44" s="38">
        <f t="shared" si="137"/>
        <v>0</v>
      </c>
      <c r="CN44" s="62"/>
      <c r="CO44" s="61">
        <f t="shared" ref="CO44:CP44" si="138">SUM(CO32:CO43)</f>
        <v>0</v>
      </c>
      <c r="CP44" s="38">
        <f t="shared" si="138"/>
        <v>1</v>
      </c>
      <c r="CQ44" s="62"/>
      <c r="CR44" s="61">
        <f t="shared" ref="CR44:CS44" si="139">SUM(CR32:CR43)</f>
        <v>0</v>
      </c>
      <c r="CS44" s="38">
        <f t="shared" si="139"/>
        <v>0</v>
      </c>
      <c r="CT44" s="62"/>
      <c r="CU44" s="61">
        <f t="shared" ref="CU44:CV44" si="140">SUM(CU32:CU43)</f>
        <v>0</v>
      </c>
      <c r="CV44" s="38">
        <f t="shared" si="140"/>
        <v>0</v>
      </c>
      <c r="CW44" s="62"/>
      <c r="CX44" s="61">
        <f t="shared" ref="CX44:CY44" si="141">SUM(CX32:CX43)</f>
        <v>0</v>
      </c>
      <c r="CY44" s="38">
        <f t="shared" si="141"/>
        <v>0</v>
      </c>
      <c r="CZ44" s="62"/>
      <c r="DA44" s="61">
        <f t="shared" ref="DA44:DB44" si="142">SUM(DA32:DA43)</f>
        <v>0</v>
      </c>
      <c r="DB44" s="38">
        <f t="shared" si="142"/>
        <v>0</v>
      </c>
      <c r="DC44" s="62"/>
      <c r="DD44" s="61">
        <f t="shared" ref="DD44:DE44" si="143">SUM(DD32:DD43)</f>
        <v>0</v>
      </c>
      <c r="DE44" s="38">
        <f t="shared" si="143"/>
        <v>11</v>
      </c>
      <c r="DF44" s="62"/>
      <c r="DG44" s="61">
        <f t="shared" ref="DG44:DH44" si="144">SUM(DG32:DG43)</f>
        <v>0</v>
      </c>
      <c r="DH44" s="38">
        <f t="shared" si="144"/>
        <v>16</v>
      </c>
      <c r="DI44" s="62"/>
      <c r="DJ44" s="61">
        <f t="shared" ref="DJ44:DK44" si="145">SUM(DJ32:DJ43)</f>
        <v>0</v>
      </c>
      <c r="DK44" s="38">
        <f t="shared" si="145"/>
        <v>0</v>
      </c>
      <c r="DL44" s="62"/>
      <c r="DM44" s="61">
        <f t="shared" ref="DM44:DN44" si="146">SUM(DM32:DM43)</f>
        <v>0</v>
      </c>
      <c r="DN44" s="38">
        <f t="shared" si="146"/>
        <v>0</v>
      </c>
      <c r="DO44" s="62"/>
      <c r="DP44" s="61">
        <f t="shared" ref="DP44:DQ44" si="147">SUM(DP32:DP43)</f>
        <v>0</v>
      </c>
      <c r="DQ44" s="38">
        <f t="shared" si="147"/>
        <v>0</v>
      </c>
      <c r="DR44" s="62"/>
      <c r="DS44" s="61">
        <f t="shared" ref="DS44:DT44" si="148">SUM(DS32:DS43)</f>
        <v>0</v>
      </c>
      <c r="DT44" s="38">
        <f t="shared" si="148"/>
        <v>0</v>
      </c>
      <c r="DU44" s="62"/>
      <c r="DV44" s="61">
        <f t="shared" ref="DV44:DW44" si="149">SUM(DV32:DV43)</f>
        <v>45</v>
      </c>
      <c r="DW44" s="38">
        <f t="shared" si="149"/>
        <v>1013</v>
      </c>
      <c r="DX44" s="62"/>
      <c r="DY44" s="61">
        <f t="shared" ref="DY44:DZ44" si="150">SUM(DY32:DY43)</f>
        <v>19</v>
      </c>
      <c r="DZ44" s="38">
        <f t="shared" si="150"/>
        <v>429</v>
      </c>
      <c r="EA44" s="62"/>
      <c r="EB44" s="61">
        <f t="shared" ref="EB44:EC44" si="151">SUM(EB32:EB43)</f>
        <v>0</v>
      </c>
      <c r="EC44" s="38">
        <f t="shared" si="151"/>
        <v>49</v>
      </c>
      <c r="ED44" s="62"/>
      <c r="EE44" s="39">
        <f t="shared" si="107"/>
        <v>69</v>
      </c>
      <c r="EF44" s="40">
        <f t="shared" si="108"/>
        <v>1728</v>
      </c>
      <c r="EG44" s="6"/>
      <c r="EH44" s="9"/>
      <c r="EI44" s="6"/>
      <c r="EJ44" s="6"/>
      <c r="EK44" s="1"/>
      <c r="EL44" s="2"/>
      <c r="EM44" s="1"/>
      <c r="EN44" s="1"/>
      <c r="EO44" s="1"/>
      <c r="EP44" s="2"/>
      <c r="EQ44" s="1"/>
      <c r="ER44" s="1"/>
      <c r="ES44" s="1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GD44" s="3"/>
      <c r="GI44" s="3"/>
      <c r="GN44" s="3"/>
      <c r="GS44" s="3"/>
      <c r="GX44" s="3"/>
      <c r="HC44" s="3"/>
      <c r="HH44" s="3"/>
      <c r="HM44" s="3"/>
      <c r="HR44" s="3"/>
      <c r="HW44" s="3"/>
      <c r="IB44" s="3"/>
      <c r="IG44" s="3"/>
      <c r="IL44" s="3"/>
      <c r="IQ44" s="3"/>
      <c r="IV44" s="3"/>
    </row>
    <row r="45" spans="1:256" x14ac:dyDescent="0.3">
      <c r="A45" s="72">
        <v>2012</v>
      </c>
      <c r="B45" s="73" t="s">
        <v>6</v>
      </c>
      <c r="C45" s="58">
        <v>0</v>
      </c>
      <c r="D45" s="13">
        <v>0</v>
      </c>
      <c r="E45" s="57">
        <v>0</v>
      </c>
      <c r="F45" s="58"/>
      <c r="G45" s="13"/>
      <c r="H45" s="57"/>
      <c r="I45" s="58">
        <v>0</v>
      </c>
      <c r="J45" s="13">
        <v>0</v>
      </c>
      <c r="K45" s="57">
        <v>0</v>
      </c>
      <c r="L45" s="58">
        <v>0</v>
      </c>
      <c r="M45" s="13">
        <v>0</v>
      </c>
      <c r="N45" s="57">
        <v>0</v>
      </c>
      <c r="O45" s="58">
        <v>0</v>
      </c>
      <c r="P45" s="13">
        <v>0</v>
      </c>
      <c r="Q45" s="57">
        <v>0</v>
      </c>
      <c r="R45" s="58">
        <v>0</v>
      </c>
      <c r="S45" s="13">
        <v>0</v>
      </c>
      <c r="T45" s="57">
        <v>0</v>
      </c>
      <c r="U45" s="58">
        <v>0</v>
      </c>
      <c r="V45" s="13">
        <v>0</v>
      </c>
      <c r="W45" s="57">
        <v>0</v>
      </c>
      <c r="X45" s="58">
        <v>0</v>
      </c>
      <c r="Y45" s="13">
        <v>0</v>
      </c>
      <c r="Z45" s="57">
        <v>0</v>
      </c>
      <c r="AA45" s="58">
        <v>0</v>
      </c>
      <c r="AB45" s="13">
        <v>0</v>
      </c>
      <c r="AC45" s="57">
        <v>0</v>
      </c>
      <c r="AD45" s="58">
        <v>0</v>
      </c>
      <c r="AE45" s="13">
        <v>0</v>
      </c>
      <c r="AF45" s="57">
        <v>0</v>
      </c>
      <c r="AG45" s="65">
        <v>0</v>
      </c>
      <c r="AH45" s="14">
        <v>0</v>
      </c>
      <c r="AI45" s="57">
        <v>0</v>
      </c>
      <c r="AJ45" s="65">
        <v>0</v>
      </c>
      <c r="AK45" s="14">
        <v>0</v>
      </c>
      <c r="AL45" s="57">
        <v>0</v>
      </c>
      <c r="AM45" s="65">
        <v>0</v>
      </c>
      <c r="AN45" s="14">
        <v>0</v>
      </c>
      <c r="AO45" s="57">
        <v>0</v>
      </c>
      <c r="AP45" s="58">
        <v>0</v>
      </c>
      <c r="AQ45" s="13">
        <v>0</v>
      </c>
      <c r="AR45" s="57">
        <v>0</v>
      </c>
      <c r="AS45" s="58">
        <v>0</v>
      </c>
      <c r="AT45" s="13">
        <v>0</v>
      </c>
      <c r="AU45" s="57">
        <v>0</v>
      </c>
      <c r="AV45" s="65">
        <v>0</v>
      </c>
      <c r="AW45" s="14">
        <v>1</v>
      </c>
      <c r="AX45" s="57">
        <v>0</v>
      </c>
      <c r="AY45" s="65">
        <v>0</v>
      </c>
      <c r="AZ45" s="14">
        <v>0</v>
      </c>
      <c r="BA45" s="57">
        <v>0</v>
      </c>
      <c r="BB45" s="65">
        <v>0</v>
      </c>
      <c r="BC45" s="14">
        <v>0</v>
      </c>
      <c r="BD45" s="57">
        <v>0</v>
      </c>
      <c r="BE45" s="65">
        <v>0</v>
      </c>
      <c r="BF45" s="14">
        <v>0</v>
      </c>
      <c r="BG45" s="57">
        <v>0</v>
      </c>
      <c r="BH45" s="65">
        <v>0</v>
      </c>
      <c r="BI45" s="14">
        <v>0</v>
      </c>
      <c r="BJ45" s="57">
        <v>0</v>
      </c>
      <c r="BK45" s="65">
        <v>0</v>
      </c>
      <c r="BL45" s="14">
        <v>0</v>
      </c>
      <c r="BM45" s="57">
        <v>0</v>
      </c>
      <c r="BN45" s="65">
        <v>0</v>
      </c>
      <c r="BO45" s="14">
        <v>0</v>
      </c>
      <c r="BP45" s="57">
        <v>0</v>
      </c>
      <c r="BQ45" s="65">
        <v>0</v>
      </c>
      <c r="BR45" s="14">
        <v>0</v>
      </c>
      <c r="BS45" s="57">
        <v>0</v>
      </c>
      <c r="BT45" s="56">
        <v>1</v>
      </c>
      <c r="BU45" s="15">
        <v>15</v>
      </c>
      <c r="BV45" s="57">
        <f t="shared" ref="BV45" si="152">BU45/BT45*1000</f>
        <v>15000</v>
      </c>
      <c r="BW45" s="58">
        <v>0</v>
      </c>
      <c r="BX45" s="13">
        <v>0</v>
      </c>
      <c r="BY45" s="57">
        <v>0</v>
      </c>
      <c r="BZ45" s="58">
        <v>0</v>
      </c>
      <c r="CA45" s="13">
        <v>0</v>
      </c>
      <c r="CB45" s="57">
        <v>0</v>
      </c>
      <c r="CC45" s="65">
        <v>0</v>
      </c>
      <c r="CD45" s="14">
        <v>3</v>
      </c>
      <c r="CE45" s="57">
        <v>0</v>
      </c>
      <c r="CF45" s="65">
        <v>0</v>
      </c>
      <c r="CG45" s="14">
        <v>0</v>
      </c>
      <c r="CH45" s="57">
        <v>0</v>
      </c>
      <c r="CI45" s="65">
        <v>0</v>
      </c>
      <c r="CJ45" s="14">
        <v>0</v>
      </c>
      <c r="CK45" s="57">
        <v>0</v>
      </c>
      <c r="CL45" s="65">
        <v>0</v>
      </c>
      <c r="CM45" s="14">
        <v>0</v>
      </c>
      <c r="CN45" s="57">
        <v>0</v>
      </c>
      <c r="CO45" s="65">
        <v>0</v>
      </c>
      <c r="CP45" s="14">
        <v>0</v>
      </c>
      <c r="CQ45" s="57">
        <v>0</v>
      </c>
      <c r="CR45" s="58">
        <v>0</v>
      </c>
      <c r="CS45" s="13">
        <v>0</v>
      </c>
      <c r="CT45" s="57">
        <v>0</v>
      </c>
      <c r="CU45" s="58">
        <v>0</v>
      </c>
      <c r="CV45" s="13">
        <v>0</v>
      </c>
      <c r="CW45" s="57">
        <v>0</v>
      </c>
      <c r="CX45" s="58">
        <v>0</v>
      </c>
      <c r="CY45" s="13">
        <v>0</v>
      </c>
      <c r="CZ45" s="57">
        <v>0</v>
      </c>
      <c r="DA45" s="65">
        <v>0</v>
      </c>
      <c r="DB45" s="14">
        <v>0</v>
      </c>
      <c r="DC45" s="57">
        <v>0</v>
      </c>
      <c r="DD45" s="65">
        <v>0</v>
      </c>
      <c r="DE45" s="14">
        <v>0</v>
      </c>
      <c r="DF45" s="57">
        <v>0</v>
      </c>
      <c r="DG45" s="65">
        <v>0</v>
      </c>
      <c r="DH45" s="14">
        <v>0</v>
      </c>
      <c r="DI45" s="57">
        <v>0</v>
      </c>
      <c r="DJ45" s="65">
        <v>0</v>
      </c>
      <c r="DK45" s="14">
        <v>0</v>
      </c>
      <c r="DL45" s="57">
        <v>0</v>
      </c>
      <c r="DM45" s="58">
        <v>0</v>
      </c>
      <c r="DN45" s="13">
        <v>0</v>
      </c>
      <c r="DO45" s="57">
        <v>0</v>
      </c>
      <c r="DP45" s="58">
        <v>0</v>
      </c>
      <c r="DQ45" s="13">
        <v>0</v>
      </c>
      <c r="DR45" s="57">
        <v>0</v>
      </c>
      <c r="DS45" s="65">
        <v>0</v>
      </c>
      <c r="DT45" s="14">
        <v>0</v>
      </c>
      <c r="DU45" s="57">
        <v>0</v>
      </c>
      <c r="DV45" s="56">
        <v>15</v>
      </c>
      <c r="DW45" s="15">
        <v>384</v>
      </c>
      <c r="DX45" s="57">
        <f t="shared" ref="DX45:DX46" si="153">DW45/DV45*1000</f>
        <v>25600</v>
      </c>
      <c r="DY45" s="56">
        <v>1</v>
      </c>
      <c r="DZ45" s="15">
        <v>22</v>
      </c>
      <c r="EA45" s="57">
        <f t="shared" ref="EA45:EA55" si="154">DZ45/DY45*1000</f>
        <v>22000</v>
      </c>
      <c r="EB45" s="56">
        <v>0</v>
      </c>
      <c r="EC45" s="15">
        <v>7</v>
      </c>
      <c r="ED45" s="57">
        <v>0</v>
      </c>
      <c r="EE45" s="11">
        <f t="shared" si="107"/>
        <v>17</v>
      </c>
      <c r="EF45" s="17">
        <f t="shared" si="108"/>
        <v>432</v>
      </c>
      <c r="EG45" s="6"/>
      <c r="EH45" s="9"/>
      <c r="EI45" s="6"/>
      <c r="EJ45" s="6"/>
      <c r="EK45" s="1"/>
      <c r="EL45" s="2"/>
      <c r="EM45" s="1"/>
      <c r="EN45" s="1"/>
      <c r="EO45" s="1"/>
      <c r="EP45" s="2"/>
      <c r="EQ45" s="1"/>
      <c r="ER45" s="1"/>
      <c r="ES45" s="1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</row>
    <row r="46" spans="1:256" x14ac:dyDescent="0.3">
      <c r="A46" s="72">
        <v>2012</v>
      </c>
      <c r="B46" s="73" t="s">
        <v>7</v>
      </c>
      <c r="C46" s="58">
        <v>0</v>
      </c>
      <c r="D46" s="13">
        <v>0</v>
      </c>
      <c r="E46" s="57">
        <v>0</v>
      </c>
      <c r="F46" s="58"/>
      <c r="G46" s="13"/>
      <c r="H46" s="57"/>
      <c r="I46" s="58">
        <v>0</v>
      </c>
      <c r="J46" s="13">
        <v>0</v>
      </c>
      <c r="K46" s="57">
        <v>0</v>
      </c>
      <c r="L46" s="58">
        <v>0</v>
      </c>
      <c r="M46" s="13">
        <v>0</v>
      </c>
      <c r="N46" s="57">
        <v>0</v>
      </c>
      <c r="O46" s="58">
        <v>0</v>
      </c>
      <c r="P46" s="13">
        <v>0</v>
      </c>
      <c r="Q46" s="57">
        <v>0</v>
      </c>
      <c r="R46" s="58">
        <v>0</v>
      </c>
      <c r="S46" s="13">
        <v>0</v>
      </c>
      <c r="T46" s="57">
        <v>0</v>
      </c>
      <c r="U46" s="58">
        <v>0</v>
      </c>
      <c r="V46" s="13">
        <v>0</v>
      </c>
      <c r="W46" s="57">
        <v>0</v>
      </c>
      <c r="X46" s="58">
        <v>0</v>
      </c>
      <c r="Y46" s="13">
        <v>0</v>
      </c>
      <c r="Z46" s="57">
        <v>0</v>
      </c>
      <c r="AA46" s="58">
        <v>0</v>
      </c>
      <c r="AB46" s="13">
        <v>1</v>
      </c>
      <c r="AC46" s="57">
        <v>0</v>
      </c>
      <c r="AD46" s="58">
        <v>0</v>
      </c>
      <c r="AE46" s="13">
        <v>0</v>
      </c>
      <c r="AF46" s="57">
        <v>0</v>
      </c>
      <c r="AG46" s="58">
        <v>0</v>
      </c>
      <c r="AH46" s="13">
        <v>0</v>
      </c>
      <c r="AI46" s="57">
        <v>0</v>
      </c>
      <c r="AJ46" s="58">
        <v>0</v>
      </c>
      <c r="AK46" s="13">
        <v>0</v>
      </c>
      <c r="AL46" s="57">
        <v>0</v>
      </c>
      <c r="AM46" s="58">
        <v>0</v>
      </c>
      <c r="AN46" s="13">
        <v>0</v>
      </c>
      <c r="AO46" s="57">
        <v>0</v>
      </c>
      <c r="AP46" s="58">
        <v>0</v>
      </c>
      <c r="AQ46" s="13">
        <v>0</v>
      </c>
      <c r="AR46" s="57">
        <v>0</v>
      </c>
      <c r="AS46" s="58">
        <v>0</v>
      </c>
      <c r="AT46" s="13">
        <v>0</v>
      </c>
      <c r="AU46" s="57">
        <v>0</v>
      </c>
      <c r="AV46" s="58">
        <v>0</v>
      </c>
      <c r="AW46" s="13">
        <v>0</v>
      </c>
      <c r="AX46" s="57">
        <v>0</v>
      </c>
      <c r="AY46" s="58">
        <v>0</v>
      </c>
      <c r="AZ46" s="13">
        <v>0</v>
      </c>
      <c r="BA46" s="57">
        <v>0</v>
      </c>
      <c r="BB46" s="58">
        <v>0</v>
      </c>
      <c r="BC46" s="13">
        <v>0</v>
      </c>
      <c r="BD46" s="57">
        <v>0</v>
      </c>
      <c r="BE46" s="58">
        <v>0</v>
      </c>
      <c r="BF46" s="13">
        <v>0</v>
      </c>
      <c r="BG46" s="57">
        <v>0</v>
      </c>
      <c r="BH46" s="58">
        <v>0</v>
      </c>
      <c r="BI46" s="13">
        <v>2</v>
      </c>
      <c r="BJ46" s="57">
        <v>0</v>
      </c>
      <c r="BK46" s="58">
        <v>0</v>
      </c>
      <c r="BL46" s="13">
        <v>0</v>
      </c>
      <c r="BM46" s="57">
        <v>0</v>
      </c>
      <c r="BN46" s="58">
        <v>0</v>
      </c>
      <c r="BO46" s="13">
        <v>0</v>
      </c>
      <c r="BP46" s="57">
        <v>0</v>
      </c>
      <c r="BQ46" s="58">
        <v>0</v>
      </c>
      <c r="BR46" s="13">
        <v>1</v>
      </c>
      <c r="BS46" s="57">
        <v>0</v>
      </c>
      <c r="BT46" s="56">
        <v>0</v>
      </c>
      <c r="BU46" s="15">
        <v>32</v>
      </c>
      <c r="BV46" s="57">
        <v>0</v>
      </c>
      <c r="BW46" s="58">
        <v>0</v>
      </c>
      <c r="BX46" s="13">
        <v>0</v>
      </c>
      <c r="BY46" s="57">
        <v>0</v>
      </c>
      <c r="BZ46" s="58">
        <v>0</v>
      </c>
      <c r="CA46" s="13">
        <v>0</v>
      </c>
      <c r="CB46" s="57">
        <v>0</v>
      </c>
      <c r="CC46" s="65">
        <v>0</v>
      </c>
      <c r="CD46" s="14">
        <v>2</v>
      </c>
      <c r="CE46" s="57">
        <v>0</v>
      </c>
      <c r="CF46" s="65">
        <v>0</v>
      </c>
      <c r="CG46" s="14">
        <v>0</v>
      </c>
      <c r="CH46" s="57">
        <v>0</v>
      </c>
      <c r="CI46" s="65">
        <v>0</v>
      </c>
      <c r="CJ46" s="14">
        <v>0</v>
      </c>
      <c r="CK46" s="57">
        <v>0</v>
      </c>
      <c r="CL46" s="65">
        <v>0</v>
      </c>
      <c r="CM46" s="14">
        <v>0</v>
      </c>
      <c r="CN46" s="57">
        <v>0</v>
      </c>
      <c r="CO46" s="65">
        <v>0</v>
      </c>
      <c r="CP46" s="14">
        <v>0</v>
      </c>
      <c r="CQ46" s="57">
        <v>0</v>
      </c>
      <c r="CR46" s="58">
        <v>0</v>
      </c>
      <c r="CS46" s="13">
        <v>0</v>
      </c>
      <c r="CT46" s="57">
        <v>0</v>
      </c>
      <c r="CU46" s="58">
        <v>0</v>
      </c>
      <c r="CV46" s="13">
        <v>0</v>
      </c>
      <c r="CW46" s="57">
        <v>0</v>
      </c>
      <c r="CX46" s="58">
        <v>0</v>
      </c>
      <c r="CY46" s="13">
        <v>0</v>
      </c>
      <c r="CZ46" s="57">
        <v>0</v>
      </c>
      <c r="DA46" s="58">
        <v>0</v>
      </c>
      <c r="DB46" s="13">
        <v>0</v>
      </c>
      <c r="DC46" s="57">
        <v>0</v>
      </c>
      <c r="DD46" s="58">
        <v>0</v>
      </c>
      <c r="DE46" s="13">
        <v>0</v>
      </c>
      <c r="DF46" s="57">
        <v>0</v>
      </c>
      <c r="DG46" s="58">
        <v>0</v>
      </c>
      <c r="DH46" s="13">
        <v>0</v>
      </c>
      <c r="DI46" s="57">
        <v>0</v>
      </c>
      <c r="DJ46" s="65">
        <v>0</v>
      </c>
      <c r="DK46" s="14">
        <v>0</v>
      </c>
      <c r="DL46" s="57">
        <v>0</v>
      </c>
      <c r="DM46" s="58">
        <v>0</v>
      </c>
      <c r="DN46" s="13">
        <v>0</v>
      </c>
      <c r="DO46" s="57">
        <v>0</v>
      </c>
      <c r="DP46" s="58">
        <v>0</v>
      </c>
      <c r="DQ46" s="13">
        <v>0</v>
      </c>
      <c r="DR46" s="57">
        <v>0</v>
      </c>
      <c r="DS46" s="58">
        <v>0</v>
      </c>
      <c r="DT46" s="13">
        <v>0</v>
      </c>
      <c r="DU46" s="57">
        <v>0</v>
      </c>
      <c r="DV46" s="56">
        <v>30</v>
      </c>
      <c r="DW46" s="15">
        <v>791</v>
      </c>
      <c r="DX46" s="57">
        <f t="shared" si="153"/>
        <v>26366.666666666668</v>
      </c>
      <c r="DY46" s="56">
        <v>1</v>
      </c>
      <c r="DZ46" s="15">
        <v>31</v>
      </c>
      <c r="EA46" s="57">
        <f t="shared" si="154"/>
        <v>31000</v>
      </c>
      <c r="EB46" s="58">
        <v>0</v>
      </c>
      <c r="EC46" s="13">
        <v>0</v>
      </c>
      <c r="ED46" s="57">
        <v>0</v>
      </c>
      <c r="EE46" s="11">
        <f t="shared" si="107"/>
        <v>31</v>
      </c>
      <c r="EF46" s="17">
        <f t="shared" si="108"/>
        <v>860</v>
      </c>
      <c r="EG46" s="6"/>
      <c r="EH46" s="9"/>
      <c r="EI46" s="6"/>
      <c r="EJ46" s="6"/>
      <c r="EK46" s="1"/>
      <c r="EL46" s="2"/>
      <c r="EM46" s="1"/>
      <c r="EN46" s="1"/>
      <c r="EO46" s="1"/>
      <c r="EP46" s="2"/>
      <c r="EQ46" s="1"/>
      <c r="ER46" s="1"/>
      <c r="ES46" s="1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</row>
    <row r="47" spans="1:256" x14ac:dyDescent="0.3">
      <c r="A47" s="72">
        <v>2012</v>
      </c>
      <c r="B47" s="73" t="s">
        <v>8</v>
      </c>
      <c r="C47" s="58">
        <v>0</v>
      </c>
      <c r="D47" s="13">
        <v>0</v>
      </c>
      <c r="E47" s="57">
        <v>0</v>
      </c>
      <c r="F47" s="58"/>
      <c r="G47" s="13"/>
      <c r="H47" s="57"/>
      <c r="I47" s="58">
        <v>0</v>
      </c>
      <c r="J47" s="13">
        <v>0</v>
      </c>
      <c r="K47" s="57">
        <v>0</v>
      </c>
      <c r="L47" s="58">
        <v>0</v>
      </c>
      <c r="M47" s="13">
        <v>0</v>
      </c>
      <c r="N47" s="57">
        <v>0</v>
      </c>
      <c r="O47" s="58">
        <v>0</v>
      </c>
      <c r="P47" s="13">
        <v>0</v>
      </c>
      <c r="Q47" s="57">
        <v>0</v>
      </c>
      <c r="R47" s="58">
        <v>0</v>
      </c>
      <c r="S47" s="13">
        <v>0</v>
      </c>
      <c r="T47" s="57">
        <v>0</v>
      </c>
      <c r="U47" s="58">
        <v>0</v>
      </c>
      <c r="V47" s="13">
        <v>0</v>
      </c>
      <c r="W47" s="57">
        <v>0</v>
      </c>
      <c r="X47" s="58">
        <v>0</v>
      </c>
      <c r="Y47" s="13">
        <v>0</v>
      </c>
      <c r="Z47" s="57">
        <v>0</v>
      </c>
      <c r="AA47" s="58">
        <v>0</v>
      </c>
      <c r="AB47" s="13">
        <v>0</v>
      </c>
      <c r="AC47" s="57">
        <v>0</v>
      </c>
      <c r="AD47" s="58">
        <v>0</v>
      </c>
      <c r="AE47" s="13">
        <v>0</v>
      </c>
      <c r="AF47" s="57">
        <v>0</v>
      </c>
      <c r="AG47" s="58">
        <v>0</v>
      </c>
      <c r="AH47" s="13">
        <v>0</v>
      </c>
      <c r="AI47" s="57">
        <v>0</v>
      </c>
      <c r="AJ47" s="58">
        <v>0</v>
      </c>
      <c r="AK47" s="13">
        <v>0</v>
      </c>
      <c r="AL47" s="57">
        <v>0</v>
      </c>
      <c r="AM47" s="58">
        <v>0</v>
      </c>
      <c r="AN47" s="13">
        <v>0</v>
      </c>
      <c r="AO47" s="57">
        <v>0</v>
      </c>
      <c r="AP47" s="58">
        <v>0</v>
      </c>
      <c r="AQ47" s="13">
        <v>0</v>
      </c>
      <c r="AR47" s="57">
        <v>0</v>
      </c>
      <c r="AS47" s="58">
        <v>0</v>
      </c>
      <c r="AT47" s="13">
        <v>0</v>
      </c>
      <c r="AU47" s="57">
        <v>0</v>
      </c>
      <c r="AV47" s="58">
        <v>0</v>
      </c>
      <c r="AW47" s="13">
        <v>2</v>
      </c>
      <c r="AX47" s="57">
        <v>0</v>
      </c>
      <c r="AY47" s="58">
        <v>0</v>
      </c>
      <c r="AZ47" s="13">
        <v>0</v>
      </c>
      <c r="BA47" s="57">
        <v>0</v>
      </c>
      <c r="BB47" s="58">
        <v>0</v>
      </c>
      <c r="BC47" s="13">
        <v>0</v>
      </c>
      <c r="BD47" s="57">
        <v>0</v>
      </c>
      <c r="BE47" s="58">
        <v>0</v>
      </c>
      <c r="BF47" s="13">
        <v>1</v>
      </c>
      <c r="BG47" s="57">
        <v>0</v>
      </c>
      <c r="BH47" s="58">
        <v>0</v>
      </c>
      <c r="BI47" s="13">
        <v>1</v>
      </c>
      <c r="BJ47" s="57">
        <v>0</v>
      </c>
      <c r="BK47" s="58">
        <v>0</v>
      </c>
      <c r="BL47" s="13">
        <v>0</v>
      </c>
      <c r="BM47" s="57">
        <v>0</v>
      </c>
      <c r="BN47" s="58">
        <v>0</v>
      </c>
      <c r="BO47" s="13">
        <v>0</v>
      </c>
      <c r="BP47" s="57">
        <v>0</v>
      </c>
      <c r="BQ47" s="58">
        <v>0</v>
      </c>
      <c r="BR47" s="13">
        <v>0</v>
      </c>
      <c r="BS47" s="57">
        <v>0</v>
      </c>
      <c r="BT47" s="56">
        <v>0</v>
      </c>
      <c r="BU47" s="15">
        <v>2</v>
      </c>
      <c r="BV47" s="57">
        <v>0</v>
      </c>
      <c r="BW47" s="58">
        <v>0</v>
      </c>
      <c r="BX47" s="13">
        <v>0</v>
      </c>
      <c r="BY47" s="57">
        <v>0</v>
      </c>
      <c r="BZ47" s="58">
        <v>0</v>
      </c>
      <c r="CA47" s="13">
        <v>0</v>
      </c>
      <c r="CB47" s="57">
        <v>0</v>
      </c>
      <c r="CC47" s="58">
        <v>0</v>
      </c>
      <c r="CD47" s="13">
        <v>1</v>
      </c>
      <c r="CE47" s="57">
        <v>0</v>
      </c>
      <c r="CF47" s="58">
        <v>0</v>
      </c>
      <c r="CG47" s="13">
        <v>0</v>
      </c>
      <c r="CH47" s="57">
        <v>0</v>
      </c>
      <c r="CI47" s="58">
        <v>0</v>
      </c>
      <c r="CJ47" s="13">
        <v>0</v>
      </c>
      <c r="CK47" s="57">
        <v>0</v>
      </c>
      <c r="CL47" s="58">
        <v>0</v>
      </c>
      <c r="CM47" s="13">
        <v>0</v>
      </c>
      <c r="CN47" s="57">
        <v>0</v>
      </c>
      <c r="CO47" s="58">
        <v>0</v>
      </c>
      <c r="CP47" s="13">
        <v>0</v>
      </c>
      <c r="CQ47" s="57">
        <v>0</v>
      </c>
      <c r="CR47" s="58">
        <v>0</v>
      </c>
      <c r="CS47" s="13">
        <v>0</v>
      </c>
      <c r="CT47" s="57">
        <v>0</v>
      </c>
      <c r="CU47" s="58">
        <v>0</v>
      </c>
      <c r="CV47" s="13">
        <v>0</v>
      </c>
      <c r="CW47" s="57">
        <v>0</v>
      </c>
      <c r="CX47" s="58">
        <v>0</v>
      </c>
      <c r="CY47" s="13">
        <v>0</v>
      </c>
      <c r="CZ47" s="57">
        <v>0</v>
      </c>
      <c r="DA47" s="58">
        <v>0</v>
      </c>
      <c r="DB47" s="13">
        <v>0</v>
      </c>
      <c r="DC47" s="57">
        <v>0</v>
      </c>
      <c r="DD47" s="58">
        <v>0</v>
      </c>
      <c r="DE47" s="13">
        <v>0</v>
      </c>
      <c r="DF47" s="57">
        <v>0</v>
      </c>
      <c r="DG47" s="58">
        <v>0</v>
      </c>
      <c r="DH47" s="13">
        <v>0</v>
      </c>
      <c r="DI47" s="57">
        <v>0</v>
      </c>
      <c r="DJ47" s="58">
        <v>0</v>
      </c>
      <c r="DK47" s="13">
        <v>0</v>
      </c>
      <c r="DL47" s="57">
        <v>0</v>
      </c>
      <c r="DM47" s="58">
        <v>0</v>
      </c>
      <c r="DN47" s="13">
        <v>0</v>
      </c>
      <c r="DO47" s="57">
        <v>0</v>
      </c>
      <c r="DP47" s="58">
        <v>0</v>
      </c>
      <c r="DQ47" s="13">
        <v>0</v>
      </c>
      <c r="DR47" s="57">
        <v>0</v>
      </c>
      <c r="DS47" s="58">
        <v>0</v>
      </c>
      <c r="DT47" s="13">
        <v>0</v>
      </c>
      <c r="DU47" s="57">
        <v>0</v>
      </c>
      <c r="DV47" s="58">
        <v>0</v>
      </c>
      <c r="DW47" s="13">
        <v>0</v>
      </c>
      <c r="DX47" s="57">
        <v>0</v>
      </c>
      <c r="DY47" s="56">
        <v>1</v>
      </c>
      <c r="DZ47" s="15">
        <v>26</v>
      </c>
      <c r="EA47" s="57">
        <f t="shared" si="154"/>
        <v>26000</v>
      </c>
      <c r="EB47" s="56">
        <v>1</v>
      </c>
      <c r="EC47" s="15">
        <v>9</v>
      </c>
      <c r="ED47" s="57">
        <f t="shared" ref="ED47" si="155">EC47/EB47*1000</f>
        <v>9000</v>
      </c>
      <c r="EE47" s="11">
        <f t="shared" si="107"/>
        <v>2</v>
      </c>
      <c r="EF47" s="17">
        <f t="shared" si="108"/>
        <v>42</v>
      </c>
      <c r="EG47" s="6"/>
      <c r="EH47" s="9"/>
      <c r="EI47" s="6"/>
      <c r="EJ47" s="6"/>
      <c r="EK47" s="1"/>
      <c r="EL47" s="2"/>
      <c r="EM47" s="1"/>
      <c r="EN47" s="1"/>
      <c r="EO47" s="1"/>
      <c r="EP47" s="2"/>
      <c r="EQ47" s="1"/>
      <c r="ER47" s="1"/>
      <c r="ES47" s="1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</row>
    <row r="48" spans="1:256" x14ac:dyDescent="0.3">
      <c r="A48" s="72">
        <v>2012</v>
      </c>
      <c r="B48" s="73" t="s">
        <v>9</v>
      </c>
      <c r="C48" s="58">
        <v>0</v>
      </c>
      <c r="D48" s="13">
        <v>0</v>
      </c>
      <c r="E48" s="57">
        <v>0</v>
      </c>
      <c r="F48" s="58"/>
      <c r="G48" s="13"/>
      <c r="H48" s="57"/>
      <c r="I48" s="58">
        <v>0</v>
      </c>
      <c r="J48" s="13">
        <v>0</v>
      </c>
      <c r="K48" s="57">
        <v>0</v>
      </c>
      <c r="L48" s="58">
        <v>0</v>
      </c>
      <c r="M48" s="13">
        <v>0</v>
      </c>
      <c r="N48" s="57">
        <v>0</v>
      </c>
      <c r="O48" s="58">
        <v>0</v>
      </c>
      <c r="P48" s="13">
        <v>0</v>
      </c>
      <c r="Q48" s="57">
        <v>0</v>
      </c>
      <c r="R48" s="58">
        <v>0</v>
      </c>
      <c r="S48" s="13">
        <v>0</v>
      </c>
      <c r="T48" s="57">
        <v>0</v>
      </c>
      <c r="U48" s="58">
        <v>0</v>
      </c>
      <c r="V48" s="13">
        <v>0</v>
      </c>
      <c r="W48" s="57">
        <v>0</v>
      </c>
      <c r="X48" s="58">
        <v>0</v>
      </c>
      <c r="Y48" s="13">
        <v>0</v>
      </c>
      <c r="Z48" s="57">
        <v>0</v>
      </c>
      <c r="AA48" s="58">
        <v>0</v>
      </c>
      <c r="AB48" s="13">
        <v>0</v>
      </c>
      <c r="AC48" s="57">
        <v>0</v>
      </c>
      <c r="AD48" s="58">
        <v>0</v>
      </c>
      <c r="AE48" s="13">
        <v>0</v>
      </c>
      <c r="AF48" s="57">
        <v>0</v>
      </c>
      <c r="AG48" s="58">
        <v>0</v>
      </c>
      <c r="AH48" s="13">
        <v>0</v>
      </c>
      <c r="AI48" s="57">
        <v>0</v>
      </c>
      <c r="AJ48" s="58">
        <v>0</v>
      </c>
      <c r="AK48" s="13">
        <v>0</v>
      </c>
      <c r="AL48" s="57">
        <v>0</v>
      </c>
      <c r="AM48" s="58">
        <v>0</v>
      </c>
      <c r="AN48" s="13">
        <v>0</v>
      </c>
      <c r="AO48" s="57">
        <v>0</v>
      </c>
      <c r="AP48" s="58">
        <v>0</v>
      </c>
      <c r="AQ48" s="13">
        <v>0</v>
      </c>
      <c r="AR48" s="57">
        <v>0</v>
      </c>
      <c r="AS48" s="58">
        <v>0</v>
      </c>
      <c r="AT48" s="13">
        <v>0</v>
      </c>
      <c r="AU48" s="57">
        <v>0</v>
      </c>
      <c r="AV48" s="58">
        <v>0</v>
      </c>
      <c r="AW48" s="13">
        <v>1</v>
      </c>
      <c r="AX48" s="57">
        <v>0</v>
      </c>
      <c r="AY48" s="58">
        <v>0</v>
      </c>
      <c r="AZ48" s="13">
        <v>0</v>
      </c>
      <c r="BA48" s="57">
        <v>0</v>
      </c>
      <c r="BB48" s="58">
        <v>0</v>
      </c>
      <c r="BC48" s="13">
        <v>0</v>
      </c>
      <c r="BD48" s="57">
        <v>0</v>
      </c>
      <c r="BE48" s="58">
        <v>0</v>
      </c>
      <c r="BF48" s="13">
        <v>0</v>
      </c>
      <c r="BG48" s="57">
        <v>0</v>
      </c>
      <c r="BH48" s="58">
        <v>0</v>
      </c>
      <c r="BI48" s="13">
        <v>0</v>
      </c>
      <c r="BJ48" s="57">
        <v>0</v>
      </c>
      <c r="BK48" s="58">
        <v>0</v>
      </c>
      <c r="BL48" s="13">
        <v>0</v>
      </c>
      <c r="BM48" s="57">
        <v>0</v>
      </c>
      <c r="BN48" s="58">
        <v>0</v>
      </c>
      <c r="BO48" s="13">
        <v>0</v>
      </c>
      <c r="BP48" s="57">
        <v>0</v>
      </c>
      <c r="BQ48" s="58">
        <v>0</v>
      </c>
      <c r="BR48" s="13">
        <v>0</v>
      </c>
      <c r="BS48" s="57">
        <v>0</v>
      </c>
      <c r="BT48" s="56">
        <v>0</v>
      </c>
      <c r="BU48" s="15">
        <v>10</v>
      </c>
      <c r="BV48" s="57">
        <v>0</v>
      </c>
      <c r="BW48" s="58">
        <v>0</v>
      </c>
      <c r="BX48" s="13">
        <v>0</v>
      </c>
      <c r="BY48" s="57">
        <v>0</v>
      </c>
      <c r="BZ48" s="58">
        <v>0</v>
      </c>
      <c r="CA48" s="13">
        <v>0</v>
      </c>
      <c r="CB48" s="57">
        <v>0</v>
      </c>
      <c r="CC48" s="65">
        <v>0</v>
      </c>
      <c r="CD48" s="14">
        <v>1</v>
      </c>
      <c r="CE48" s="57">
        <v>0</v>
      </c>
      <c r="CF48" s="65">
        <v>0</v>
      </c>
      <c r="CG48" s="14">
        <v>0</v>
      </c>
      <c r="CH48" s="57">
        <v>0</v>
      </c>
      <c r="CI48" s="65">
        <v>0</v>
      </c>
      <c r="CJ48" s="14">
        <v>0</v>
      </c>
      <c r="CK48" s="57">
        <v>0</v>
      </c>
      <c r="CL48" s="65">
        <v>0</v>
      </c>
      <c r="CM48" s="14">
        <v>0</v>
      </c>
      <c r="CN48" s="57">
        <v>0</v>
      </c>
      <c r="CO48" s="65">
        <v>0</v>
      </c>
      <c r="CP48" s="14">
        <v>0</v>
      </c>
      <c r="CQ48" s="57">
        <v>0</v>
      </c>
      <c r="CR48" s="58">
        <v>0</v>
      </c>
      <c r="CS48" s="13">
        <v>0</v>
      </c>
      <c r="CT48" s="57">
        <v>0</v>
      </c>
      <c r="CU48" s="58">
        <v>0</v>
      </c>
      <c r="CV48" s="13">
        <v>0</v>
      </c>
      <c r="CW48" s="57">
        <v>0</v>
      </c>
      <c r="CX48" s="58">
        <v>0</v>
      </c>
      <c r="CY48" s="13">
        <v>0</v>
      </c>
      <c r="CZ48" s="57">
        <v>0</v>
      </c>
      <c r="DA48" s="58">
        <v>0</v>
      </c>
      <c r="DB48" s="13">
        <v>0</v>
      </c>
      <c r="DC48" s="57">
        <v>0</v>
      </c>
      <c r="DD48" s="58">
        <v>0</v>
      </c>
      <c r="DE48" s="13">
        <v>0</v>
      </c>
      <c r="DF48" s="57">
        <v>0</v>
      </c>
      <c r="DG48" s="58">
        <v>0</v>
      </c>
      <c r="DH48" s="13">
        <v>1</v>
      </c>
      <c r="DI48" s="57">
        <v>0</v>
      </c>
      <c r="DJ48" s="65">
        <v>0</v>
      </c>
      <c r="DK48" s="14">
        <v>0</v>
      </c>
      <c r="DL48" s="57">
        <v>0</v>
      </c>
      <c r="DM48" s="58">
        <v>0</v>
      </c>
      <c r="DN48" s="13">
        <v>0</v>
      </c>
      <c r="DO48" s="57">
        <v>0</v>
      </c>
      <c r="DP48" s="58">
        <v>0</v>
      </c>
      <c r="DQ48" s="13">
        <v>0</v>
      </c>
      <c r="DR48" s="57">
        <v>0</v>
      </c>
      <c r="DS48" s="58">
        <v>0</v>
      </c>
      <c r="DT48" s="13">
        <v>0</v>
      </c>
      <c r="DU48" s="57">
        <v>0</v>
      </c>
      <c r="DV48" s="58">
        <v>0</v>
      </c>
      <c r="DW48" s="13">
        <v>0</v>
      </c>
      <c r="DX48" s="57">
        <v>0</v>
      </c>
      <c r="DY48" s="56">
        <v>1</v>
      </c>
      <c r="DZ48" s="15">
        <v>43</v>
      </c>
      <c r="EA48" s="57">
        <f t="shared" si="154"/>
        <v>43000</v>
      </c>
      <c r="EB48" s="56">
        <v>0</v>
      </c>
      <c r="EC48" s="15">
        <v>10</v>
      </c>
      <c r="ED48" s="57">
        <v>0</v>
      </c>
      <c r="EE48" s="11">
        <f t="shared" si="107"/>
        <v>1</v>
      </c>
      <c r="EF48" s="17">
        <f t="shared" si="108"/>
        <v>66</v>
      </c>
      <c r="EG48" s="6"/>
      <c r="EH48" s="9"/>
      <c r="EI48" s="6"/>
      <c r="EJ48" s="6"/>
      <c r="EK48" s="1"/>
      <c r="EL48" s="2"/>
      <c r="EM48" s="1"/>
      <c r="EN48" s="1"/>
      <c r="EO48" s="1"/>
      <c r="EP48" s="2"/>
      <c r="EQ48" s="1"/>
      <c r="ER48" s="1"/>
      <c r="ES48" s="1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</row>
    <row r="49" spans="1:256" x14ac:dyDescent="0.3">
      <c r="A49" s="72">
        <v>2012</v>
      </c>
      <c r="B49" s="73" t="s">
        <v>10</v>
      </c>
      <c r="C49" s="58">
        <v>0</v>
      </c>
      <c r="D49" s="13">
        <v>0</v>
      </c>
      <c r="E49" s="57">
        <v>0</v>
      </c>
      <c r="F49" s="58"/>
      <c r="G49" s="13"/>
      <c r="H49" s="57"/>
      <c r="I49" s="58">
        <v>0</v>
      </c>
      <c r="J49" s="13">
        <v>0</v>
      </c>
      <c r="K49" s="57">
        <v>0</v>
      </c>
      <c r="L49" s="58">
        <v>0</v>
      </c>
      <c r="M49" s="13">
        <v>0</v>
      </c>
      <c r="N49" s="57">
        <v>0</v>
      </c>
      <c r="O49" s="58">
        <v>0</v>
      </c>
      <c r="P49" s="13">
        <v>0</v>
      </c>
      <c r="Q49" s="57">
        <v>0</v>
      </c>
      <c r="R49" s="58">
        <v>0</v>
      </c>
      <c r="S49" s="13">
        <v>0</v>
      </c>
      <c r="T49" s="57">
        <v>0</v>
      </c>
      <c r="U49" s="58">
        <v>0</v>
      </c>
      <c r="V49" s="13">
        <v>0</v>
      </c>
      <c r="W49" s="57">
        <v>0</v>
      </c>
      <c r="X49" s="58">
        <v>0</v>
      </c>
      <c r="Y49" s="13">
        <v>0</v>
      </c>
      <c r="Z49" s="57">
        <v>0</v>
      </c>
      <c r="AA49" s="58">
        <v>0</v>
      </c>
      <c r="AB49" s="13">
        <v>2</v>
      </c>
      <c r="AC49" s="57">
        <v>0</v>
      </c>
      <c r="AD49" s="58">
        <v>0</v>
      </c>
      <c r="AE49" s="13">
        <v>0</v>
      </c>
      <c r="AF49" s="57">
        <v>0</v>
      </c>
      <c r="AG49" s="58">
        <v>0</v>
      </c>
      <c r="AH49" s="13">
        <v>0</v>
      </c>
      <c r="AI49" s="57">
        <v>0</v>
      </c>
      <c r="AJ49" s="58">
        <v>0</v>
      </c>
      <c r="AK49" s="13">
        <v>0</v>
      </c>
      <c r="AL49" s="57">
        <v>0</v>
      </c>
      <c r="AM49" s="58">
        <v>0</v>
      </c>
      <c r="AN49" s="13">
        <v>0</v>
      </c>
      <c r="AO49" s="57">
        <v>0</v>
      </c>
      <c r="AP49" s="58">
        <v>0</v>
      </c>
      <c r="AQ49" s="13">
        <v>0</v>
      </c>
      <c r="AR49" s="57">
        <v>0</v>
      </c>
      <c r="AS49" s="58">
        <v>0</v>
      </c>
      <c r="AT49" s="13">
        <v>0</v>
      </c>
      <c r="AU49" s="57">
        <v>0</v>
      </c>
      <c r="AV49" s="58">
        <v>0</v>
      </c>
      <c r="AW49" s="13">
        <v>0</v>
      </c>
      <c r="AX49" s="57">
        <v>0</v>
      </c>
      <c r="AY49" s="58">
        <v>0</v>
      </c>
      <c r="AZ49" s="13">
        <v>0</v>
      </c>
      <c r="BA49" s="57">
        <v>0</v>
      </c>
      <c r="BB49" s="58">
        <v>0</v>
      </c>
      <c r="BC49" s="13">
        <v>0</v>
      </c>
      <c r="BD49" s="57">
        <v>0</v>
      </c>
      <c r="BE49" s="58">
        <v>0</v>
      </c>
      <c r="BF49" s="13">
        <v>0</v>
      </c>
      <c r="BG49" s="57">
        <v>0</v>
      </c>
      <c r="BH49" s="58">
        <v>0</v>
      </c>
      <c r="BI49" s="13">
        <v>0</v>
      </c>
      <c r="BJ49" s="57">
        <v>0</v>
      </c>
      <c r="BK49" s="58">
        <v>0</v>
      </c>
      <c r="BL49" s="13">
        <v>0</v>
      </c>
      <c r="BM49" s="57">
        <v>0</v>
      </c>
      <c r="BN49" s="58">
        <v>0</v>
      </c>
      <c r="BO49" s="13">
        <v>0</v>
      </c>
      <c r="BP49" s="57">
        <v>0</v>
      </c>
      <c r="BQ49" s="58">
        <v>0</v>
      </c>
      <c r="BR49" s="13">
        <v>0</v>
      </c>
      <c r="BS49" s="57">
        <v>0</v>
      </c>
      <c r="BT49" s="56">
        <v>0</v>
      </c>
      <c r="BU49" s="15">
        <v>5</v>
      </c>
      <c r="BV49" s="57">
        <v>0</v>
      </c>
      <c r="BW49" s="58">
        <v>0</v>
      </c>
      <c r="BX49" s="13">
        <v>0</v>
      </c>
      <c r="BY49" s="57">
        <v>0</v>
      </c>
      <c r="BZ49" s="58">
        <v>0</v>
      </c>
      <c r="CA49" s="13">
        <v>0</v>
      </c>
      <c r="CB49" s="57">
        <v>0</v>
      </c>
      <c r="CC49" s="58">
        <v>0</v>
      </c>
      <c r="CD49" s="13">
        <v>3</v>
      </c>
      <c r="CE49" s="57">
        <v>0</v>
      </c>
      <c r="CF49" s="58">
        <v>0</v>
      </c>
      <c r="CG49" s="13">
        <v>0</v>
      </c>
      <c r="CH49" s="57">
        <v>0</v>
      </c>
      <c r="CI49" s="58">
        <v>0</v>
      </c>
      <c r="CJ49" s="13">
        <v>0</v>
      </c>
      <c r="CK49" s="57">
        <v>0</v>
      </c>
      <c r="CL49" s="58">
        <v>0</v>
      </c>
      <c r="CM49" s="13">
        <v>0</v>
      </c>
      <c r="CN49" s="57">
        <v>0</v>
      </c>
      <c r="CO49" s="58">
        <v>0</v>
      </c>
      <c r="CP49" s="13">
        <v>0</v>
      </c>
      <c r="CQ49" s="57">
        <v>0</v>
      </c>
      <c r="CR49" s="58">
        <v>0</v>
      </c>
      <c r="CS49" s="13">
        <v>0</v>
      </c>
      <c r="CT49" s="57">
        <v>0</v>
      </c>
      <c r="CU49" s="58">
        <v>0</v>
      </c>
      <c r="CV49" s="13">
        <v>0</v>
      </c>
      <c r="CW49" s="57">
        <v>0</v>
      </c>
      <c r="CX49" s="58">
        <v>0</v>
      </c>
      <c r="CY49" s="13">
        <v>0</v>
      </c>
      <c r="CZ49" s="57">
        <v>0</v>
      </c>
      <c r="DA49" s="58">
        <v>0</v>
      </c>
      <c r="DB49" s="13">
        <v>0</v>
      </c>
      <c r="DC49" s="57">
        <v>0</v>
      </c>
      <c r="DD49" s="58">
        <v>0</v>
      </c>
      <c r="DE49" s="13">
        <v>0</v>
      </c>
      <c r="DF49" s="57">
        <v>0</v>
      </c>
      <c r="DG49" s="58">
        <v>0</v>
      </c>
      <c r="DH49" s="13">
        <v>1</v>
      </c>
      <c r="DI49" s="57">
        <v>0</v>
      </c>
      <c r="DJ49" s="58">
        <v>0</v>
      </c>
      <c r="DK49" s="13">
        <v>11</v>
      </c>
      <c r="DL49" s="57">
        <v>0</v>
      </c>
      <c r="DM49" s="58">
        <v>0</v>
      </c>
      <c r="DN49" s="13">
        <v>0</v>
      </c>
      <c r="DO49" s="57">
        <v>0</v>
      </c>
      <c r="DP49" s="58">
        <v>0</v>
      </c>
      <c r="DQ49" s="13">
        <v>0</v>
      </c>
      <c r="DR49" s="57">
        <v>0</v>
      </c>
      <c r="DS49" s="58">
        <v>0</v>
      </c>
      <c r="DT49" s="13">
        <v>0</v>
      </c>
      <c r="DU49" s="57">
        <v>0</v>
      </c>
      <c r="DV49" s="58">
        <v>0</v>
      </c>
      <c r="DW49" s="13">
        <v>0</v>
      </c>
      <c r="DX49" s="57">
        <v>0</v>
      </c>
      <c r="DY49" s="56">
        <v>1</v>
      </c>
      <c r="DZ49" s="15">
        <v>41</v>
      </c>
      <c r="EA49" s="57">
        <f t="shared" si="154"/>
        <v>41000</v>
      </c>
      <c r="EB49" s="56">
        <v>1</v>
      </c>
      <c r="EC49" s="15">
        <v>5</v>
      </c>
      <c r="ED49" s="57">
        <f t="shared" ref="ED49" si="156">EC49/EB49*1000</f>
        <v>5000</v>
      </c>
      <c r="EE49" s="11">
        <f t="shared" si="107"/>
        <v>2</v>
      </c>
      <c r="EF49" s="17">
        <f t="shared" si="108"/>
        <v>68</v>
      </c>
      <c r="EG49" s="6"/>
      <c r="EH49" s="9"/>
      <c r="EI49" s="6"/>
      <c r="EJ49" s="6"/>
      <c r="EK49" s="1"/>
      <c r="EL49" s="2"/>
      <c r="EM49" s="1"/>
      <c r="EN49" s="1"/>
      <c r="EO49" s="1"/>
      <c r="EP49" s="2"/>
      <c r="EQ49" s="1"/>
      <c r="ER49" s="1"/>
      <c r="ES49" s="1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</row>
    <row r="50" spans="1:256" x14ac:dyDescent="0.3">
      <c r="A50" s="72">
        <v>2012</v>
      </c>
      <c r="B50" s="73" t="s">
        <v>11</v>
      </c>
      <c r="C50" s="58">
        <v>0</v>
      </c>
      <c r="D50" s="13">
        <v>0</v>
      </c>
      <c r="E50" s="57">
        <v>0</v>
      </c>
      <c r="F50" s="58"/>
      <c r="G50" s="13"/>
      <c r="H50" s="57"/>
      <c r="I50" s="58">
        <v>0</v>
      </c>
      <c r="J50" s="13">
        <v>0</v>
      </c>
      <c r="K50" s="57">
        <v>0</v>
      </c>
      <c r="L50" s="58">
        <v>0</v>
      </c>
      <c r="M50" s="13">
        <v>0</v>
      </c>
      <c r="N50" s="57">
        <v>0</v>
      </c>
      <c r="O50" s="58">
        <v>0</v>
      </c>
      <c r="P50" s="13">
        <v>0</v>
      </c>
      <c r="Q50" s="57">
        <v>0</v>
      </c>
      <c r="R50" s="58">
        <v>0</v>
      </c>
      <c r="S50" s="13">
        <v>0</v>
      </c>
      <c r="T50" s="57">
        <v>0</v>
      </c>
      <c r="U50" s="58">
        <v>0</v>
      </c>
      <c r="V50" s="13">
        <v>0</v>
      </c>
      <c r="W50" s="57">
        <v>0</v>
      </c>
      <c r="X50" s="58">
        <v>0</v>
      </c>
      <c r="Y50" s="13">
        <v>0</v>
      </c>
      <c r="Z50" s="57">
        <v>0</v>
      </c>
      <c r="AA50" s="58">
        <v>0</v>
      </c>
      <c r="AB50" s="13">
        <v>5</v>
      </c>
      <c r="AC50" s="57">
        <v>0</v>
      </c>
      <c r="AD50" s="58">
        <v>0</v>
      </c>
      <c r="AE50" s="13">
        <v>0</v>
      </c>
      <c r="AF50" s="57">
        <v>0</v>
      </c>
      <c r="AG50" s="58">
        <v>0</v>
      </c>
      <c r="AH50" s="13">
        <v>0</v>
      </c>
      <c r="AI50" s="57">
        <v>0</v>
      </c>
      <c r="AJ50" s="58">
        <v>0</v>
      </c>
      <c r="AK50" s="13">
        <v>0</v>
      </c>
      <c r="AL50" s="57">
        <v>0</v>
      </c>
      <c r="AM50" s="58">
        <v>0</v>
      </c>
      <c r="AN50" s="13">
        <v>0</v>
      </c>
      <c r="AO50" s="57">
        <v>0</v>
      </c>
      <c r="AP50" s="58">
        <v>0</v>
      </c>
      <c r="AQ50" s="13">
        <v>0</v>
      </c>
      <c r="AR50" s="57">
        <v>0</v>
      </c>
      <c r="AS50" s="58">
        <v>0</v>
      </c>
      <c r="AT50" s="13">
        <v>0</v>
      </c>
      <c r="AU50" s="57">
        <v>0</v>
      </c>
      <c r="AV50" s="58">
        <v>0</v>
      </c>
      <c r="AW50" s="13">
        <v>0</v>
      </c>
      <c r="AX50" s="57">
        <v>0</v>
      </c>
      <c r="AY50" s="58">
        <v>0</v>
      </c>
      <c r="AZ50" s="13">
        <v>0</v>
      </c>
      <c r="BA50" s="57">
        <v>0</v>
      </c>
      <c r="BB50" s="58">
        <v>0</v>
      </c>
      <c r="BC50" s="13">
        <v>0</v>
      </c>
      <c r="BD50" s="57">
        <v>0</v>
      </c>
      <c r="BE50" s="58">
        <v>0</v>
      </c>
      <c r="BF50" s="13">
        <v>0</v>
      </c>
      <c r="BG50" s="57">
        <v>0</v>
      </c>
      <c r="BH50" s="58">
        <v>0</v>
      </c>
      <c r="BI50" s="13">
        <v>2</v>
      </c>
      <c r="BJ50" s="57">
        <v>0</v>
      </c>
      <c r="BK50" s="58">
        <v>0</v>
      </c>
      <c r="BL50" s="13">
        <v>0</v>
      </c>
      <c r="BM50" s="57">
        <v>0</v>
      </c>
      <c r="BN50" s="58">
        <v>0</v>
      </c>
      <c r="BO50" s="13">
        <v>0</v>
      </c>
      <c r="BP50" s="57">
        <v>0</v>
      </c>
      <c r="BQ50" s="58">
        <v>0</v>
      </c>
      <c r="BR50" s="13">
        <v>0</v>
      </c>
      <c r="BS50" s="57">
        <v>0</v>
      </c>
      <c r="BT50" s="56">
        <v>0</v>
      </c>
      <c r="BU50" s="15">
        <v>26</v>
      </c>
      <c r="BV50" s="57">
        <v>0</v>
      </c>
      <c r="BW50" s="58">
        <v>0</v>
      </c>
      <c r="BX50" s="13">
        <v>0</v>
      </c>
      <c r="BY50" s="57">
        <v>0</v>
      </c>
      <c r="BZ50" s="58">
        <v>0</v>
      </c>
      <c r="CA50" s="13">
        <v>0</v>
      </c>
      <c r="CB50" s="57">
        <v>0</v>
      </c>
      <c r="CC50" s="58">
        <v>0</v>
      </c>
      <c r="CD50" s="13">
        <v>1</v>
      </c>
      <c r="CE50" s="57">
        <v>0</v>
      </c>
      <c r="CF50" s="58">
        <v>0</v>
      </c>
      <c r="CG50" s="13">
        <v>0</v>
      </c>
      <c r="CH50" s="57">
        <v>0</v>
      </c>
      <c r="CI50" s="58">
        <v>0</v>
      </c>
      <c r="CJ50" s="13">
        <v>0</v>
      </c>
      <c r="CK50" s="57">
        <v>0</v>
      </c>
      <c r="CL50" s="58">
        <v>0</v>
      </c>
      <c r="CM50" s="13">
        <v>0</v>
      </c>
      <c r="CN50" s="57">
        <v>0</v>
      </c>
      <c r="CO50" s="58">
        <v>0</v>
      </c>
      <c r="CP50" s="13">
        <v>0</v>
      </c>
      <c r="CQ50" s="57">
        <v>0</v>
      </c>
      <c r="CR50" s="58">
        <v>0</v>
      </c>
      <c r="CS50" s="13">
        <v>0</v>
      </c>
      <c r="CT50" s="57">
        <v>0</v>
      </c>
      <c r="CU50" s="58">
        <v>0</v>
      </c>
      <c r="CV50" s="13">
        <v>0</v>
      </c>
      <c r="CW50" s="57">
        <v>0</v>
      </c>
      <c r="CX50" s="58">
        <v>0</v>
      </c>
      <c r="CY50" s="13">
        <v>0</v>
      </c>
      <c r="CZ50" s="57">
        <v>0</v>
      </c>
      <c r="DA50" s="58">
        <v>0</v>
      </c>
      <c r="DB50" s="13">
        <v>0</v>
      </c>
      <c r="DC50" s="57">
        <v>0</v>
      </c>
      <c r="DD50" s="58">
        <v>0</v>
      </c>
      <c r="DE50" s="13">
        <v>0</v>
      </c>
      <c r="DF50" s="57">
        <v>0</v>
      </c>
      <c r="DG50" s="58">
        <v>0</v>
      </c>
      <c r="DH50" s="13">
        <v>0</v>
      </c>
      <c r="DI50" s="57">
        <v>0</v>
      </c>
      <c r="DJ50" s="58">
        <v>0</v>
      </c>
      <c r="DK50" s="13">
        <v>0</v>
      </c>
      <c r="DL50" s="57">
        <v>0</v>
      </c>
      <c r="DM50" s="58">
        <v>0</v>
      </c>
      <c r="DN50" s="13">
        <v>0</v>
      </c>
      <c r="DO50" s="57">
        <v>0</v>
      </c>
      <c r="DP50" s="58">
        <v>0</v>
      </c>
      <c r="DQ50" s="13">
        <v>0</v>
      </c>
      <c r="DR50" s="57">
        <v>0</v>
      </c>
      <c r="DS50" s="58">
        <v>0</v>
      </c>
      <c r="DT50" s="13">
        <v>0</v>
      </c>
      <c r="DU50" s="57">
        <v>0</v>
      </c>
      <c r="DV50" s="58">
        <v>0</v>
      </c>
      <c r="DW50" s="13">
        <v>0</v>
      </c>
      <c r="DX50" s="57">
        <v>0</v>
      </c>
      <c r="DY50" s="56">
        <v>1</v>
      </c>
      <c r="DZ50" s="15">
        <v>43</v>
      </c>
      <c r="EA50" s="57">
        <f t="shared" si="154"/>
        <v>43000</v>
      </c>
      <c r="EB50" s="56">
        <v>0</v>
      </c>
      <c r="EC50" s="15">
        <v>12</v>
      </c>
      <c r="ED50" s="57">
        <v>0</v>
      </c>
      <c r="EE50" s="11">
        <f t="shared" si="107"/>
        <v>1</v>
      </c>
      <c r="EF50" s="17">
        <f t="shared" si="108"/>
        <v>89</v>
      </c>
      <c r="EG50" s="6"/>
      <c r="EH50" s="9"/>
      <c r="EI50" s="6"/>
      <c r="EJ50" s="6"/>
      <c r="EK50" s="1"/>
      <c r="EL50" s="2"/>
      <c r="EM50" s="1"/>
      <c r="EN50" s="1"/>
      <c r="EO50" s="1"/>
      <c r="EP50" s="2"/>
      <c r="EQ50" s="1"/>
      <c r="ER50" s="1"/>
      <c r="ES50" s="1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</row>
    <row r="51" spans="1:256" x14ac:dyDescent="0.3">
      <c r="A51" s="72">
        <v>2012</v>
      </c>
      <c r="B51" s="73" t="s">
        <v>12</v>
      </c>
      <c r="C51" s="58">
        <v>0</v>
      </c>
      <c r="D51" s="13">
        <v>0</v>
      </c>
      <c r="E51" s="57">
        <v>0</v>
      </c>
      <c r="F51" s="58"/>
      <c r="G51" s="13"/>
      <c r="H51" s="57"/>
      <c r="I51" s="58">
        <v>0</v>
      </c>
      <c r="J51" s="13">
        <v>0</v>
      </c>
      <c r="K51" s="57">
        <v>0</v>
      </c>
      <c r="L51" s="58">
        <v>0</v>
      </c>
      <c r="M51" s="13">
        <v>0</v>
      </c>
      <c r="N51" s="57">
        <v>0</v>
      </c>
      <c r="O51" s="58">
        <v>0</v>
      </c>
      <c r="P51" s="13">
        <v>0</v>
      </c>
      <c r="Q51" s="57">
        <v>0</v>
      </c>
      <c r="R51" s="58">
        <v>0</v>
      </c>
      <c r="S51" s="13">
        <v>0</v>
      </c>
      <c r="T51" s="57">
        <v>0</v>
      </c>
      <c r="U51" s="58">
        <v>0</v>
      </c>
      <c r="V51" s="13">
        <v>0</v>
      </c>
      <c r="W51" s="57">
        <v>0</v>
      </c>
      <c r="X51" s="58">
        <v>0</v>
      </c>
      <c r="Y51" s="13">
        <v>0</v>
      </c>
      <c r="Z51" s="57">
        <v>0</v>
      </c>
      <c r="AA51" s="58">
        <v>0</v>
      </c>
      <c r="AB51" s="13">
        <v>0</v>
      </c>
      <c r="AC51" s="57">
        <v>0</v>
      </c>
      <c r="AD51" s="58">
        <v>0</v>
      </c>
      <c r="AE51" s="13">
        <v>0</v>
      </c>
      <c r="AF51" s="57">
        <v>0</v>
      </c>
      <c r="AG51" s="58">
        <v>0</v>
      </c>
      <c r="AH51" s="13">
        <v>0</v>
      </c>
      <c r="AI51" s="57">
        <v>0</v>
      </c>
      <c r="AJ51" s="58">
        <v>0</v>
      </c>
      <c r="AK51" s="13">
        <v>0</v>
      </c>
      <c r="AL51" s="57">
        <v>0</v>
      </c>
      <c r="AM51" s="58">
        <v>0</v>
      </c>
      <c r="AN51" s="13">
        <v>0</v>
      </c>
      <c r="AO51" s="57">
        <v>0</v>
      </c>
      <c r="AP51" s="58">
        <v>0</v>
      </c>
      <c r="AQ51" s="13">
        <v>0</v>
      </c>
      <c r="AR51" s="57">
        <v>0</v>
      </c>
      <c r="AS51" s="58">
        <v>0</v>
      </c>
      <c r="AT51" s="13">
        <v>0</v>
      </c>
      <c r="AU51" s="57">
        <v>0</v>
      </c>
      <c r="AV51" s="58">
        <v>0</v>
      </c>
      <c r="AW51" s="13">
        <v>2</v>
      </c>
      <c r="AX51" s="57">
        <v>0</v>
      </c>
      <c r="AY51" s="58">
        <v>0</v>
      </c>
      <c r="AZ51" s="13">
        <v>0</v>
      </c>
      <c r="BA51" s="57">
        <v>0</v>
      </c>
      <c r="BB51" s="58">
        <v>0</v>
      </c>
      <c r="BC51" s="13">
        <v>0</v>
      </c>
      <c r="BD51" s="57">
        <v>0</v>
      </c>
      <c r="BE51" s="58">
        <v>0</v>
      </c>
      <c r="BF51" s="13">
        <v>0</v>
      </c>
      <c r="BG51" s="57">
        <v>0</v>
      </c>
      <c r="BH51" s="58">
        <v>0</v>
      </c>
      <c r="BI51" s="13">
        <v>1</v>
      </c>
      <c r="BJ51" s="57">
        <v>0</v>
      </c>
      <c r="BK51" s="58">
        <v>0</v>
      </c>
      <c r="BL51" s="13">
        <v>0</v>
      </c>
      <c r="BM51" s="57">
        <v>0</v>
      </c>
      <c r="BN51" s="58">
        <v>0</v>
      </c>
      <c r="BO51" s="13">
        <v>0</v>
      </c>
      <c r="BP51" s="57">
        <v>0</v>
      </c>
      <c r="BQ51" s="58">
        <v>0</v>
      </c>
      <c r="BR51" s="13">
        <v>0</v>
      </c>
      <c r="BS51" s="57">
        <v>0</v>
      </c>
      <c r="BT51" s="56">
        <v>1</v>
      </c>
      <c r="BU51" s="15">
        <v>35</v>
      </c>
      <c r="BV51" s="57">
        <f t="shared" ref="BV51" si="157">BU51/BT51*1000</f>
        <v>35000</v>
      </c>
      <c r="BW51" s="58">
        <v>0</v>
      </c>
      <c r="BX51" s="13">
        <v>0</v>
      </c>
      <c r="BY51" s="57">
        <v>0</v>
      </c>
      <c r="BZ51" s="58">
        <v>0</v>
      </c>
      <c r="CA51" s="13">
        <v>0</v>
      </c>
      <c r="CB51" s="57">
        <v>0</v>
      </c>
      <c r="CC51" s="58">
        <v>0</v>
      </c>
      <c r="CD51" s="13">
        <v>3</v>
      </c>
      <c r="CE51" s="57">
        <v>0</v>
      </c>
      <c r="CF51" s="58">
        <v>0</v>
      </c>
      <c r="CG51" s="13">
        <v>0</v>
      </c>
      <c r="CH51" s="57">
        <v>0</v>
      </c>
      <c r="CI51" s="58">
        <v>0</v>
      </c>
      <c r="CJ51" s="13">
        <v>0</v>
      </c>
      <c r="CK51" s="57">
        <v>0</v>
      </c>
      <c r="CL51" s="58">
        <v>0</v>
      </c>
      <c r="CM51" s="13">
        <v>0</v>
      </c>
      <c r="CN51" s="57">
        <v>0</v>
      </c>
      <c r="CO51" s="58">
        <v>0</v>
      </c>
      <c r="CP51" s="13">
        <v>0</v>
      </c>
      <c r="CQ51" s="57">
        <v>0</v>
      </c>
      <c r="CR51" s="58">
        <v>0</v>
      </c>
      <c r="CS51" s="13">
        <v>0</v>
      </c>
      <c r="CT51" s="57">
        <v>0</v>
      </c>
      <c r="CU51" s="58">
        <v>0</v>
      </c>
      <c r="CV51" s="13">
        <v>0</v>
      </c>
      <c r="CW51" s="57">
        <v>0</v>
      </c>
      <c r="CX51" s="58">
        <v>0</v>
      </c>
      <c r="CY51" s="13">
        <v>0</v>
      </c>
      <c r="CZ51" s="57">
        <v>0</v>
      </c>
      <c r="DA51" s="58">
        <v>0</v>
      </c>
      <c r="DB51" s="13">
        <v>0</v>
      </c>
      <c r="DC51" s="57">
        <v>0</v>
      </c>
      <c r="DD51" s="58">
        <v>0</v>
      </c>
      <c r="DE51" s="13">
        <v>0</v>
      </c>
      <c r="DF51" s="57">
        <v>0</v>
      </c>
      <c r="DG51" s="58">
        <v>0</v>
      </c>
      <c r="DH51" s="13">
        <v>1</v>
      </c>
      <c r="DI51" s="57">
        <v>0</v>
      </c>
      <c r="DJ51" s="58">
        <v>0</v>
      </c>
      <c r="DK51" s="13">
        <v>0</v>
      </c>
      <c r="DL51" s="57">
        <v>0</v>
      </c>
      <c r="DM51" s="58">
        <v>0</v>
      </c>
      <c r="DN51" s="13">
        <v>0</v>
      </c>
      <c r="DO51" s="57">
        <v>0</v>
      </c>
      <c r="DP51" s="58">
        <v>0</v>
      </c>
      <c r="DQ51" s="13">
        <v>0</v>
      </c>
      <c r="DR51" s="57">
        <v>0</v>
      </c>
      <c r="DS51" s="58">
        <v>0</v>
      </c>
      <c r="DT51" s="13">
        <v>0</v>
      </c>
      <c r="DU51" s="57">
        <v>0</v>
      </c>
      <c r="DV51" s="58">
        <v>0</v>
      </c>
      <c r="DW51" s="13">
        <v>0</v>
      </c>
      <c r="DX51" s="57">
        <v>0</v>
      </c>
      <c r="DY51" s="56">
        <v>1</v>
      </c>
      <c r="DZ51" s="15">
        <v>40</v>
      </c>
      <c r="EA51" s="57">
        <f t="shared" si="154"/>
        <v>40000</v>
      </c>
      <c r="EB51" s="56">
        <v>6</v>
      </c>
      <c r="EC51" s="15">
        <v>128</v>
      </c>
      <c r="ED51" s="57">
        <f t="shared" ref="ED51" si="158">EC51/EB51*1000</f>
        <v>21333.333333333332</v>
      </c>
      <c r="EE51" s="11">
        <f t="shared" si="107"/>
        <v>8</v>
      </c>
      <c r="EF51" s="17">
        <f t="shared" si="108"/>
        <v>210</v>
      </c>
      <c r="EG51" s="6"/>
      <c r="EH51" s="9"/>
      <c r="EI51" s="6"/>
      <c r="EJ51" s="6"/>
      <c r="EK51" s="1"/>
      <c r="EL51" s="2"/>
      <c r="EM51" s="1"/>
      <c r="EN51" s="1"/>
      <c r="EO51" s="1"/>
      <c r="EP51" s="2"/>
      <c r="EQ51" s="1"/>
      <c r="ER51" s="1"/>
      <c r="ES51" s="1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</row>
    <row r="52" spans="1:256" x14ac:dyDescent="0.3">
      <c r="A52" s="72">
        <v>2012</v>
      </c>
      <c r="B52" s="73" t="s">
        <v>13</v>
      </c>
      <c r="C52" s="58">
        <v>0</v>
      </c>
      <c r="D52" s="13">
        <v>0</v>
      </c>
      <c r="E52" s="57">
        <v>0</v>
      </c>
      <c r="F52" s="58"/>
      <c r="G52" s="13"/>
      <c r="H52" s="57"/>
      <c r="I52" s="58">
        <v>0</v>
      </c>
      <c r="J52" s="13">
        <v>0</v>
      </c>
      <c r="K52" s="57">
        <v>0</v>
      </c>
      <c r="L52" s="58">
        <v>0</v>
      </c>
      <c r="M52" s="13">
        <v>0</v>
      </c>
      <c r="N52" s="57">
        <v>0</v>
      </c>
      <c r="O52" s="58">
        <v>0</v>
      </c>
      <c r="P52" s="13">
        <v>0</v>
      </c>
      <c r="Q52" s="57">
        <v>0</v>
      </c>
      <c r="R52" s="58">
        <v>0</v>
      </c>
      <c r="S52" s="13">
        <v>0</v>
      </c>
      <c r="T52" s="57">
        <v>0</v>
      </c>
      <c r="U52" s="58">
        <v>0</v>
      </c>
      <c r="V52" s="13">
        <v>0</v>
      </c>
      <c r="W52" s="57">
        <v>0</v>
      </c>
      <c r="X52" s="58">
        <v>0</v>
      </c>
      <c r="Y52" s="13">
        <v>0</v>
      </c>
      <c r="Z52" s="57">
        <v>0</v>
      </c>
      <c r="AA52" s="58">
        <v>0</v>
      </c>
      <c r="AB52" s="13">
        <v>2</v>
      </c>
      <c r="AC52" s="57">
        <v>0</v>
      </c>
      <c r="AD52" s="58">
        <v>0</v>
      </c>
      <c r="AE52" s="13">
        <v>0</v>
      </c>
      <c r="AF52" s="57">
        <v>0</v>
      </c>
      <c r="AG52" s="58">
        <v>0</v>
      </c>
      <c r="AH52" s="13">
        <v>0</v>
      </c>
      <c r="AI52" s="57">
        <v>0</v>
      </c>
      <c r="AJ52" s="58">
        <v>0</v>
      </c>
      <c r="AK52" s="13">
        <v>0</v>
      </c>
      <c r="AL52" s="57">
        <v>0</v>
      </c>
      <c r="AM52" s="58">
        <v>0</v>
      </c>
      <c r="AN52" s="13">
        <v>0</v>
      </c>
      <c r="AO52" s="57">
        <v>0</v>
      </c>
      <c r="AP52" s="58">
        <v>0</v>
      </c>
      <c r="AQ52" s="13">
        <v>0</v>
      </c>
      <c r="AR52" s="57">
        <v>0</v>
      </c>
      <c r="AS52" s="58">
        <v>0</v>
      </c>
      <c r="AT52" s="13">
        <v>0</v>
      </c>
      <c r="AU52" s="57">
        <v>0</v>
      </c>
      <c r="AV52" s="58">
        <v>0</v>
      </c>
      <c r="AW52" s="13">
        <v>2</v>
      </c>
      <c r="AX52" s="57">
        <v>0</v>
      </c>
      <c r="AY52" s="58">
        <v>0</v>
      </c>
      <c r="AZ52" s="13">
        <v>0</v>
      </c>
      <c r="BA52" s="57">
        <v>0</v>
      </c>
      <c r="BB52" s="58">
        <v>0</v>
      </c>
      <c r="BC52" s="13">
        <v>0</v>
      </c>
      <c r="BD52" s="57">
        <v>0</v>
      </c>
      <c r="BE52" s="58">
        <v>0</v>
      </c>
      <c r="BF52" s="13">
        <v>0</v>
      </c>
      <c r="BG52" s="57">
        <v>0</v>
      </c>
      <c r="BH52" s="58">
        <v>0</v>
      </c>
      <c r="BI52" s="13">
        <v>2</v>
      </c>
      <c r="BJ52" s="57">
        <v>0</v>
      </c>
      <c r="BK52" s="58">
        <v>0</v>
      </c>
      <c r="BL52" s="13">
        <v>0</v>
      </c>
      <c r="BM52" s="57">
        <v>0</v>
      </c>
      <c r="BN52" s="58">
        <v>0</v>
      </c>
      <c r="BO52" s="13">
        <v>0</v>
      </c>
      <c r="BP52" s="57">
        <v>0</v>
      </c>
      <c r="BQ52" s="58">
        <v>0</v>
      </c>
      <c r="BR52" s="13">
        <v>1</v>
      </c>
      <c r="BS52" s="57">
        <v>0</v>
      </c>
      <c r="BT52" s="56">
        <v>0</v>
      </c>
      <c r="BU52" s="15">
        <v>52</v>
      </c>
      <c r="BV52" s="57">
        <v>0</v>
      </c>
      <c r="BW52" s="58">
        <v>0</v>
      </c>
      <c r="BX52" s="13">
        <v>0</v>
      </c>
      <c r="BY52" s="57">
        <v>0</v>
      </c>
      <c r="BZ52" s="58">
        <v>0</v>
      </c>
      <c r="CA52" s="13">
        <v>0</v>
      </c>
      <c r="CB52" s="57">
        <v>0</v>
      </c>
      <c r="CC52" s="58">
        <v>0</v>
      </c>
      <c r="CD52" s="13">
        <v>2</v>
      </c>
      <c r="CE52" s="57">
        <v>0</v>
      </c>
      <c r="CF52" s="58">
        <v>0</v>
      </c>
      <c r="CG52" s="13">
        <v>0</v>
      </c>
      <c r="CH52" s="57">
        <v>0</v>
      </c>
      <c r="CI52" s="58">
        <v>0</v>
      </c>
      <c r="CJ52" s="13">
        <v>0</v>
      </c>
      <c r="CK52" s="57">
        <v>0</v>
      </c>
      <c r="CL52" s="58">
        <v>0</v>
      </c>
      <c r="CM52" s="13">
        <v>0</v>
      </c>
      <c r="CN52" s="57">
        <v>0</v>
      </c>
      <c r="CO52" s="58">
        <v>0</v>
      </c>
      <c r="CP52" s="13">
        <v>0</v>
      </c>
      <c r="CQ52" s="57">
        <v>0</v>
      </c>
      <c r="CR52" s="58">
        <v>0</v>
      </c>
      <c r="CS52" s="13">
        <v>0</v>
      </c>
      <c r="CT52" s="57">
        <v>0</v>
      </c>
      <c r="CU52" s="58">
        <v>0</v>
      </c>
      <c r="CV52" s="13">
        <v>0</v>
      </c>
      <c r="CW52" s="57">
        <v>0</v>
      </c>
      <c r="CX52" s="58">
        <v>0</v>
      </c>
      <c r="CY52" s="13">
        <v>0</v>
      </c>
      <c r="CZ52" s="57">
        <v>0</v>
      </c>
      <c r="DA52" s="58">
        <v>0</v>
      </c>
      <c r="DB52" s="13">
        <v>0</v>
      </c>
      <c r="DC52" s="57">
        <v>0</v>
      </c>
      <c r="DD52" s="58">
        <v>0</v>
      </c>
      <c r="DE52" s="13">
        <v>0</v>
      </c>
      <c r="DF52" s="57">
        <v>0</v>
      </c>
      <c r="DG52" s="58">
        <v>0</v>
      </c>
      <c r="DH52" s="13">
        <v>3</v>
      </c>
      <c r="DI52" s="57">
        <v>0</v>
      </c>
      <c r="DJ52" s="58">
        <v>0</v>
      </c>
      <c r="DK52" s="13">
        <v>0</v>
      </c>
      <c r="DL52" s="57">
        <v>0</v>
      </c>
      <c r="DM52" s="58">
        <v>0</v>
      </c>
      <c r="DN52" s="13">
        <v>0</v>
      </c>
      <c r="DO52" s="57">
        <v>0</v>
      </c>
      <c r="DP52" s="58">
        <v>0</v>
      </c>
      <c r="DQ52" s="13">
        <v>0</v>
      </c>
      <c r="DR52" s="57">
        <v>0</v>
      </c>
      <c r="DS52" s="58">
        <v>0</v>
      </c>
      <c r="DT52" s="13">
        <v>0</v>
      </c>
      <c r="DU52" s="57">
        <v>0</v>
      </c>
      <c r="DV52" s="58">
        <v>0</v>
      </c>
      <c r="DW52" s="13">
        <v>0</v>
      </c>
      <c r="DX52" s="57">
        <v>0</v>
      </c>
      <c r="DY52" s="56">
        <v>1</v>
      </c>
      <c r="DZ52" s="15">
        <v>44</v>
      </c>
      <c r="EA52" s="57">
        <f t="shared" si="154"/>
        <v>44000</v>
      </c>
      <c r="EB52" s="56">
        <v>0</v>
      </c>
      <c r="EC52" s="15">
        <v>1</v>
      </c>
      <c r="ED52" s="57">
        <v>0</v>
      </c>
      <c r="EE52" s="11">
        <f t="shared" si="107"/>
        <v>1</v>
      </c>
      <c r="EF52" s="17">
        <f t="shared" si="108"/>
        <v>109</v>
      </c>
      <c r="EG52" s="6"/>
      <c r="EH52" s="9"/>
      <c r="EI52" s="6"/>
      <c r="EJ52" s="6"/>
      <c r="EK52" s="1"/>
      <c r="EL52" s="2"/>
      <c r="EM52" s="1"/>
      <c r="EN52" s="1"/>
      <c r="EO52" s="1"/>
      <c r="EP52" s="2"/>
      <c r="EQ52" s="1"/>
      <c r="ER52" s="1"/>
      <c r="ES52" s="1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</row>
    <row r="53" spans="1:256" x14ac:dyDescent="0.3">
      <c r="A53" s="72">
        <v>2012</v>
      </c>
      <c r="B53" s="73" t="s">
        <v>14</v>
      </c>
      <c r="C53" s="58">
        <v>0</v>
      </c>
      <c r="D53" s="13">
        <v>0</v>
      </c>
      <c r="E53" s="57">
        <v>0</v>
      </c>
      <c r="F53" s="58"/>
      <c r="G53" s="13"/>
      <c r="H53" s="57"/>
      <c r="I53" s="58">
        <v>0</v>
      </c>
      <c r="J53" s="13">
        <v>0</v>
      </c>
      <c r="K53" s="57">
        <v>0</v>
      </c>
      <c r="L53" s="58">
        <v>0</v>
      </c>
      <c r="M53" s="13">
        <v>0</v>
      </c>
      <c r="N53" s="57">
        <v>0</v>
      </c>
      <c r="O53" s="58">
        <v>0</v>
      </c>
      <c r="P53" s="13">
        <v>0</v>
      </c>
      <c r="Q53" s="57">
        <v>0</v>
      </c>
      <c r="R53" s="58">
        <v>0</v>
      </c>
      <c r="S53" s="13">
        <v>0</v>
      </c>
      <c r="T53" s="57">
        <v>0</v>
      </c>
      <c r="U53" s="58">
        <v>0</v>
      </c>
      <c r="V53" s="13">
        <v>0</v>
      </c>
      <c r="W53" s="57">
        <v>0</v>
      </c>
      <c r="X53" s="58">
        <v>0</v>
      </c>
      <c r="Y53" s="13">
        <v>0</v>
      </c>
      <c r="Z53" s="57">
        <v>0</v>
      </c>
      <c r="AA53" s="58">
        <v>0</v>
      </c>
      <c r="AB53" s="13">
        <v>7</v>
      </c>
      <c r="AC53" s="57">
        <v>0</v>
      </c>
      <c r="AD53" s="58">
        <v>0</v>
      </c>
      <c r="AE53" s="13">
        <v>0</v>
      </c>
      <c r="AF53" s="57">
        <v>0</v>
      </c>
      <c r="AG53" s="58">
        <v>0</v>
      </c>
      <c r="AH53" s="13">
        <v>0</v>
      </c>
      <c r="AI53" s="57">
        <v>0</v>
      </c>
      <c r="AJ53" s="58">
        <v>0</v>
      </c>
      <c r="AK53" s="13">
        <v>0</v>
      </c>
      <c r="AL53" s="57">
        <v>0</v>
      </c>
      <c r="AM53" s="58">
        <v>0</v>
      </c>
      <c r="AN53" s="13">
        <v>0</v>
      </c>
      <c r="AO53" s="57">
        <v>0</v>
      </c>
      <c r="AP53" s="58">
        <v>0</v>
      </c>
      <c r="AQ53" s="13">
        <v>0</v>
      </c>
      <c r="AR53" s="57">
        <v>0</v>
      </c>
      <c r="AS53" s="58">
        <v>0</v>
      </c>
      <c r="AT53" s="13">
        <v>0</v>
      </c>
      <c r="AU53" s="57">
        <v>0</v>
      </c>
      <c r="AV53" s="58">
        <v>0</v>
      </c>
      <c r="AW53" s="13">
        <v>2</v>
      </c>
      <c r="AX53" s="57">
        <v>0</v>
      </c>
      <c r="AY53" s="58">
        <v>0</v>
      </c>
      <c r="AZ53" s="13">
        <v>0</v>
      </c>
      <c r="BA53" s="57">
        <v>0</v>
      </c>
      <c r="BB53" s="58">
        <v>0</v>
      </c>
      <c r="BC53" s="13">
        <v>0</v>
      </c>
      <c r="BD53" s="57">
        <v>0</v>
      </c>
      <c r="BE53" s="58">
        <v>0</v>
      </c>
      <c r="BF53" s="13">
        <v>0</v>
      </c>
      <c r="BG53" s="57">
        <v>0</v>
      </c>
      <c r="BH53" s="58">
        <v>0</v>
      </c>
      <c r="BI53" s="13">
        <v>1</v>
      </c>
      <c r="BJ53" s="57">
        <v>0</v>
      </c>
      <c r="BK53" s="58">
        <v>0</v>
      </c>
      <c r="BL53" s="13">
        <v>0</v>
      </c>
      <c r="BM53" s="57">
        <v>0</v>
      </c>
      <c r="BN53" s="58">
        <v>0</v>
      </c>
      <c r="BO53" s="13">
        <v>0</v>
      </c>
      <c r="BP53" s="57">
        <v>0</v>
      </c>
      <c r="BQ53" s="58">
        <v>0</v>
      </c>
      <c r="BR53" s="13">
        <v>0</v>
      </c>
      <c r="BS53" s="57">
        <v>0</v>
      </c>
      <c r="BT53" s="56">
        <v>0</v>
      </c>
      <c r="BU53" s="15">
        <v>14</v>
      </c>
      <c r="BV53" s="57">
        <v>0</v>
      </c>
      <c r="BW53" s="58">
        <v>0</v>
      </c>
      <c r="BX53" s="13">
        <v>0</v>
      </c>
      <c r="BY53" s="57">
        <v>0</v>
      </c>
      <c r="BZ53" s="58">
        <v>0</v>
      </c>
      <c r="CA53" s="13">
        <v>0</v>
      </c>
      <c r="CB53" s="57">
        <v>0</v>
      </c>
      <c r="CC53" s="58">
        <v>0</v>
      </c>
      <c r="CD53" s="13">
        <v>5</v>
      </c>
      <c r="CE53" s="57">
        <v>0</v>
      </c>
      <c r="CF53" s="58">
        <v>0</v>
      </c>
      <c r="CG53" s="13">
        <v>0</v>
      </c>
      <c r="CH53" s="57">
        <v>0</v>
      </c>
      <c r="CI53" s="58">
        <v>0</v>
      </c>
      <c r="CJ53" s="13">
        <v>0</v>
      </c>
      <c r="CK53" s="57">
        <v>0</v>
      </c>
      <c r="CL53" s="58">
        <v>0</v>
      </c>
      <c r="CM53" s="13">
        <v>0</v>
      </c>
      <c r="CN53" s="57">
        <v>0</v>
      </c>
      <c r="CO53" s="58">
        <v>0</v>
      </c>
      <c r="CP53" s="13">
        <v>0</v>
      </c>
      <c r="CQ53" s="57">
        <v>0</v>
      </c>
      <c r="CR53" s="58">
        <v>0</v>
      </c>
      <c r="CS53" s="13">
        <v>0</v>
      </c>
      <c r="CT53" s="57">
        <v>0</v>
      </c>
      <c r="CU53" s="58">
        <v>0</v>
      </c>
      <c r="CV53" s="13">
        <v>0</v>
      </c>
      <c r="CW53" s="57">
        <v>0</v>
      </c>
      <c r="CX53" s="58">
        <v>0</v>
      </c>
      <c r="CY53" s="13">
        <v>0</v>
      </c>
      <c r="CZ53" s="57">
        <v>0</v>
      </c>
      <c r="DA53" s="58">
        <v>0</v>
      </c>
      <c r="DB53" s="13">
        <v>0</v>
      </c>
      <c r="DC53" s="57">
        <v>0</v>
      </c>
      <c r="DD53" s="58">
        <v>0</v>
      </c>
      <c r="DE53" s="13">
        <v>0</v>
      </c>
      <c r="DF53" s="57">
        <v>0</v>
      </c>
      <c r="DG53" s="58">
        <v>0</v>
      </c>
      <c r="DH53" s="13">
        <v>0</v>
      </c>
      <c r="DI53" s="57">
        <v>0</v>
      </c>
      <c r="DJ53" s="58">
        <v>0</v>
      </c>
      <c r="DK53" s="13">
        <v>0</v>
      </c>
      <c r="DL53" s="57">
        <v>0</v>
      </c>
      <c r="DM53" s="58">
        <v>0</v>
      </c>
      <c r="DN53" s="13">
        <v>0</v>
      </c>
      <c r="DO53" s="57">
        <v>0</v>
      </c>
      <c r="DP53" s="58">
        <v>0</v>
      </c>
      <c r="DQ53" s="13">
        <v>0</v>
      </c>
      <c r="DR53" s="57">
        <v>0</v>
      </c>
      <c r="DS53" s="56">
        <v>1</v>
      </c>
      <c r="DT53" s="15">
        <v>10</v>
      </c>
      <c r="DU53" s="57">
        <f t="shared" ref="DU53" si="159">DT53/DS53*1000</f>
        <v>10000</v>
      </c>
      <c r="DV53" s="58">
        <v>0</v>
      </c>
      <c r="DW53" s="13">
        <v>0</v>
      </c>
      <c r="DX53" s="57">
        <v>0</v>
      </c>
      <c r="DY53" s="56">
        <v>3</v>
      </c>
      <c r="DZ53" s="15">
        <v>83</v>
      </c>
      <c r="EA53" s="57">
        <f t="shared" si="154"/>
        <v>27666.666666666668</v>
      </c>
      <c r="EB53" s="56">
        <v>0</v>
      </c>
      <c r="EC53" s="15">
        <v>8</v>
      </c>
      <c r="ED53" s="57">
        <v>0</v>
      </c>
      <c r="EE53" s="11">
        <f t="shared" si="107"/>
        <v>4</v>
      </c>
      <c r="EF53" s="17">
        <f t="shared" si="108"/>
        <v>130</v>
      </c>
      <c r="EG53" s="6"/>
      <c r="EH53" s="9"/>
      <c r="EI53" s="6"/>
      <c r="EJ53" s="6"/>
      <c r="EK53" s="1"/>
      <c r="EL53" s="2"/>
      <c r="EM53" s="1"/>
      <c r="EN53" s="1"/>
      <c r="EO53" s="1"/>
      <c r="EP53" s="2"/>
      <c r="EQ53" s="1"/>
      <c r="ER53" s="1"/>
      <c r="ES53" s="1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</row>
    <row r="54" spans="1:256" x14ac:dyDescent="0.3">
      <c r="A54" s="72">
        <v>2012</v>
      </c>
      <c r="B54" s="73" t="s">
        <v>15</v>
      </c>
      <c r="C54" s="58">
        <v>0</v>
      </c>
      <c r="D54" s="13">
        <v>0</v>
      </c>
      <c r="E54" s="57">
        <v>0</v>
      </c>
      <c r="F54" s="58"/>
      <c r="G54" s="13"/>
      <c r="H54" s="57"/>
      <c r="I54" s="58">
        <v>0</v>
      </c>
      <c r="J54" s="13">
        <v>0</v>
      </c>
      <c r="K54" s="57">
        <v>0</v>
      </c>
      <c r="L54" s="58">
        <v>0</v>
      </c>
      <c r="M54" s="13">
        <v>0</v>
      </c>
      <c r="N54" s="57">
        <v>0</v>
      </c>
      <c r="O54" s="58">
        <v>0</v>
      </c>
      <c r="P54" s="13">
        <v>0</v>
      </c>
      <c r="Q54" s="57">
        <v>0</v>
      </c>
      <c r="R54" s="58">
        <v>0</v>
      </c>
      <c r="S54" s="13">
        <v>0</v>
      </c>
      <c r="T54" s="57">
        <v>0</v>
      </c>
      <c r="U54" s="58">
        <v>0</v>
      </c>
      <c r="V54" s="13">
        <v>0</v>
      </c>
      <c r="W54" s="57">
        <v>0</v>
      </c>
      <c r="X54" s="58">
        <v>0</v>
      </c>
      <c r="Y54" s="13">
        <v>0</v>
      </c>
      <c r="Z54" s="57">
        <v>0</v>
      </c>
      <c r="AA54" s="58">
        <v>0</v>
      </c>
      <c r="AB54" s="13">
        <v>5</v>
      </c>
      <c r="AC54" s="57">
        <v>0</v>
      </c>
      <c r="AD54" s="58">
        <v>0</v>
      </c>
      <c r="AE54" s="13">
        <v>0</v>
      </c>
      <c r="AF54" s="57">
        <v>0</v>
      </c>
      <c r="AG54" s="58">
        <v>0</v>
      </c>
      <c r="AH54" s="13">
        <v>0</v>
      </c>
      <c r="AI54" s="57">
        <v>0</v>
      </c>
      <c r="AJ54" s="58">
        <v>0</v>
      </c>
      <c r="AK54" s="13">
        <v>0</v>
      </c>
      <c r="AL54" s="57">
        <v>0</v>
      </c>
      <c r="AM54" s="58">
        <v>0</v>
      </c>
      <c r="AN54" s="13">
        <v>0</v>
      </c>
      <c r="AO54" s="57">
        <v>0</v>
      </c>
      <c r="AP54" s="58">
        <v>0</v>
      </c>
      <c r="AQ54" s="13">
        <v>0</v>
      </c>
      <c r="AR54" s="57">
        <v>0</v>
      </c>
      <c r="AS54" s="58">
        <v>0</v>
      </c>
      <c r="AT54" s="13">
        <v>0</v>
      </c>
      <c r="AU54" s="57">
        <v>0</v>
      </c>
      <c r="AV54" s="58">
        <v>0</v>
      </c>
      <c r="AW54" s="13">
        <v>1</v>
      </c>
      <c r="AX54" s="57">
        <v>0</v>
      </c>
      <c r="AY54" s="58">
        <v>0</v>
      </c>
      <c r="AZ54" s="13">
        <v>0</v>
      </c>
      <c r="BA54" s="57">
        <v>0</v>
      </c>
      <c r="BB54" s="58">
        <v>0</v>
      </c>
      <c r="BC54" s="13">
        <v>0</v>
      </c>
      <c r="BD54" s="57">
        <v>0</v>
      </c>
      <c r="BE54" s="58">
        <v>0</v>
      </c>
      <c r="BF54" s="13">
        <v>0</v>
      </c>
      <c r="BG54" s="57">
        <v>0</v>
      </c>
      <c r="BH54" s="58">
        <v>0</v>
      </c>
      <c r="BI54" s="13">
        <v>2</v>
      </c>
      <c r="BJ54" s="57">
        <v>0</v>
      </c>
      <c r="BK54" s="58">
        <v>0</v>
      </c>
      <c r="BL54" s="13">
        <v>0</v>
      </c>
      <c r="BM54" s="57">
        <v>0</v>
      </c>
      <c r="BN54" s="58">
        <v>0</v>
      </c>
      <c r="BO54" s="13">
        <v>0</v>
      </c>
      <c r="BP54" s="57">
        <v>0</v>
      </c>
      <c r="BQ54" s="58">
        <v>0</v>
      </c>
      <c r="BR54" s="13">
        <v>3</v>
      </c>
      <c r="BS54" s="57">
        <v>0</v>
      </c>
      <c r="BT54" s="56">
        <v>3</v>
      </c>
      <c r="BU54" s="15">
        <v>53</v>
      </c>
      <c r="BV54" s="57">
        <f t="shared" ref="BV54:BV55" si="160">BU54/BT54*1000</f>
        <v>17666.666666666668</v>
      </c>
      <c r="BW54" s="58">
        <v>0</v>
      </c>
      <c r="BX54" s="13">
        <v>0</v>
      </c>
      <c r="BY54" s="57">
        <v>0</v>
      </c>
      <c r="BZ54" s="58">
        <v>0</v>
      </c>
      <c r="CA54" s="13">
        <v>0</v>
      </c>
      <c r="CB54" s="57">
        <v>0</v>
      </c>
      <c r="CC54" s="58">
        <v>0</v>
      </c>
      <c r="CD54" s="13">
        <v>1</v>
      </c>
      <c r="CE54" s="57">
        <v>0</v>
      </c>
      <c r="CF54" s="58">
        <v>0</v>
      </c>
      <c r="CG54" s="13">
        <v>0</v>
      </c>
      <c r="CH54" s="57">
        <v>0</v>
      </c>
      <c r="CI54" s="58">
        <v>0</v>
      </c>
      <c r="CJ54" s="13">
        <v>0</v>
      </c>
      <c r="CK54" s="57">
        <v>0</v>
      </c>
      <c r="CL54" s="58">
        <v>0</v>
      </c>
      <c r="CM54" s="13">
        <v>0</v>
      </c>
      <c r="CN54" s="57">
        <v>0</v>
      </c>
      <c r="CO54" s="58">
        <v>0</v>
      </c>
      <c r="CP54" s="13">
        <v>0</v>
      </c>
      <c r="CQ54" s="57">
        <v>0</v>
      </c>
      <c r="CR54" s="58">
        <v>0</v>
      </c>
      <c r="CS54" s="13">
        <v>0</v>
      </c>
      <c r="CT54" s="57">
        <v>0</v>
      </c>
      <c r="CU54" s="58">
        <v>0</v>
      </c>
      <c r="CV54" s="13">
        <v>0</v>
      </c>
      <c r="CW54" s="57">
        <v>0</v>
      </c>
      <c r="CX54" s="58">
        <v>2</v>
      </c>
      <c r="CY54" s="13">
        <v>157</v>
      </c>
      <c r="CZ54" s="57">
        <f t="shared" ref="CZ54" si="161">CY54/CX54*1000</f>
        <v>78500</v>
      </c>
      <c r="DA54" s="58">
        <v>0</v>
      </c>
      <c r="DB54" s="13">
        <v>0</v>
      </c>
      <c r="DC54" s="57">
        <v>0</v>
      </c>
      <c r="DD54" s="58">
        <v>0</v>
      </c>
      <c r="DE54" s="13">
        <v>1</v>
      </c>
      <c r="DF54" s="57">
        <v>0</v>
      </c>
      <c r="DG54" s="58">
        <v>0</v>
      </c>
      <c r="DH54" s="13">
        <v>3</v>
      </c>
      <c r="DI54" s="57">
        <v>0</v>
      </c>
      <c r="DJ54" s="58">
        <v>0</v>
      </c>
      <c r="DK54" s="13">
        <v>0</v>
      </c>
      <c r="DL54" s="57">
        <v>0</v>
      </c>
      <c r="DM54" s="58">
        <v>0</v>
      </c>
      <c r="DN54" s="13">
        <v>0</v>
      </c>
      <c r="DO54" s="57">
        <v>0</v>
      </c>
      <c r="DP54" s="58">
        <v>0</v>
      </c>
      <c r="DQ54" s="13">
        <v>0</v>
      </c>
      <c r="DR54" s="57">
        <v>0</v>
      </c>
      <c r="DS54" s="58">
        <v>0</v>
      </c>
      <c r="DT54" s="13">
        <v>0</v>
      </c>
      <c r="DU54" s="57">
        <v>0</v>
      </c>
      <c r="DV54" s="58">
        <v>0</v>
      </c>
      <c r="DW54" s="13">
        <v>0</v>
      </c>
      <c r="DX54" s="57">
        <v>0</v>
      </c>
      <c r="DY54" s="56">
        <v>2</v>
      </c>
      <c r="DZ54" s="15">
        <v>55</v>
      </c>
      <c r="EA54" s="57">
        <f t="shared" si="154"/>
        <v>27500</v>
      </c>
      <c r="EB54" s="56">
        <v>2</v>
      </c>
      <c r="EC54" s="15">
        <v>60</v>
      </c>
      <c r="ED54" s="57">
        <f t="shared" ref="ED54" si="162">EC54/EB54*1000</f>
        <v>30000</v>
      </c>
      <c r="EE54" s="11">
        <f t="shared" si="107"/>
        <v>9</v>
      </c>
      <c r="EF54" s="17">
        <f t="shared" si="108"/>
        <v>341</v>
      </c>
      <c r="EG54" s="6"/>
      <c r="EH54" s="9"/>
      <c r="EI54" s="6"/>
      <c r="EJ54" s="6"/>
      <c r="EK54" s="1"/>
      <c r="EL54" s="2"/>
      <c r="EM54" s="1"/>
      <c r="EN54" s="1"/>
      <c r="EO54" s="1"/>
      <c r="EP54" s="2"/>
      <c r="EQ54" s="1"/>
      <c r="ER54" s="1"/>
      <c r="ES54" s="1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</row>
    <row r="55" spans="1:256" x14ac:dyDescent="0.3">
      <c r="A55" s="72">
        <v>2012</v>
      </c>
      <c r="B55" s="73" t="s">
        <v>16</v>
      </c>
      <c r="C55" s="58">
        <v>0</v>
      </c>
      <c r="D55" s="13">
        <v>9</v>
      </c>
      <c r="E55" s="57">
        <v>0</v>
      </c>
      <c r="F55" s="58"/>
      <c r="G55" s="13"/>
      <c r="H55" s="57"/>
      <c r="I55" s="58">
        <v>0</v>
      </c>
      <c r="J55" s="13">
        <v>9</v>
      </c>
      <c r="K55" s="57">
        <v>0</v>
      </c>
      <c r="L55" s="58">
        <v>0</v>
      </c>
      <c r="M55" s="13">
        <v>0</v>
      </c>
      <c r="N55" s="57">
        <v>0</v>
      </c>
      <c r="O55" s="58">
        <v>0</v>
      </c>
      <c r="P55" s="13">
        <v>0</v>
      </c>
      <c r="Q55" s="57">
        <v>0</v>
      </c>
      <c r="R55" s="58">
        <v>0</v>
      </c>
      <c r="S55" s="13">
        <v>0</v>
      </c>
      <c r="T55" s="57">
        <v>0</v>
      </c>
      <c r="U55" s="58">
        <v>0</v>
      </c>
      <c r="V55" s="13">
        <v>0</v>
      </c>
      <c r="W55" s="57">
        <v>0</v>
      </c>
      <c r="X55" s="58">
        <v>0</v>
      </c>
      <c r="Y55" s="13">
        <v>0</v>
      </c>
      <c r="Z55" s="57">
        <v>0</v>
      </c>
      <c r="AA55" s="58">
        <v>0</v>
      </c>
      <c r="AB55" s="13">
        <v>0</v>
      </c>
      <c r="AC55" s="57">
        <v>0</v>
      </c>
      <c r="AD55" s="58">
        <v>0</v>
      </c>
      <c r="AE55" s="13">
        <v>0</v>
      </c>
      <c r="AF55" s="57">
        <v>0</v>
      </c>
      <c r="AG55" s="58">
        <v>0</v>
      </c>
      <c r="AH55" s="13">
        <v>0</v>
      </c>
      <c r="AI55" s="57">
        <v>0</v>
      </c>
      <c r="AJ55" s="58">
        <v>0</v>
      </c>
      <c r="AK55" s="13">
        <v>0</v>
      </c>
      <c r="AL55" s="57">
        <v>0</v>
      </c>
      <c r="AM55" s="58">
        <v>0</v>
      </c>
      <c r="AN55" s="13">
        <v>0</v>
      </c>
      <c r="AO55" s="57">
        <v>0</v>
      </c>
      <c r="AP55" s="58">
        <v>0</v>
      </c>
      <c r="AQ55" s="13">
        <v>0</v>
      </c>
      <c r="AR55" s="57">
        <v>0</v>
      </c>
      <c r="AS55" s="58">
        <v>0</v>
      </c>
      <c r="AT55" s="13">
        <v>0</v>
      </c>
      <c r="AU55" s="57">
        <v>0</v>
      </c>
      <c r="AV55" s="58">
        <v>0</v>
      </c>
      <c r="AW55" s="13">
        <v>1</v>
      </c>
      <c r="AX55" s="57">
        <v>0</v>
      </c>
      <c r="AY55" s="58">
        <v>0</v>
      </c>
      <c r="AZ55" s="13">
        <v>0</v>
      </c>
      <c r="BA55" s="57">
        <v>0</v>
      </c>
      <c r="BB55" s="58">
        <v>0</v>
      </c>
      <c r="BC55" s="13">
        <v>0</v>
      </c>
      <c r="BD55" s="57">
        <v>0</v>
      </c>
      <c r="BE55" s="58">
        <v>0</v>
      </c>
      <c r="BF55" s="13">
        <v>0</v>
      </c>
      <c r="BG55" s="57">
        <v>0</v>
      </c>
      <c r="BH55" s="58">
        <v>0</v>
      </c>
      <c r="BI55" s="13">
        <v>0</v>
      </c>
      <c r="BJ55" s="57">
        <v>0</v>
      </c>
      <c r="BK55" s="58">
        <v>0</v>
      </c>
      <c r="BL55" s="13">
        <v>0</v>
      </c>
      <c r="BM55" s="57">
        <v>0</v>
      </c>
      <c r="BN55" s="58">
        <v>0</v>
      </c>
      <c r="BO55" s="13">
        <v>0</v>
      </c>
      <c r="BP55" s="57">
        <v>0</v>
      </c>
      <c r="BQ55" s="58">
        <v>0</v>
      </c>
      <c r="BR55" s="13">
        <v>0</v>
      </c>
      <c r="BS55" s="57">
        <v>0</v>
      </c>
      <c r="BT55" s="56">
        <v>1</v>
      </c>
      <c r="BU55" s="15">
        <v>24</v>
      </c>
      <c r="BV55" s="57">
        <f t="shared" si="160"/>
        <v>24000</v>
      </c>
      <c r="BW55" s="58">
        <v>0</v>
      </c>
      <c r="BX55" s="13">
        <v>0</v>
      </c>
      <c r="BY55" s="57">
        <v>0</v>
      </c>
      <c r="BZ55" s="58">
        <v>0</v>
      </c>
      <c r="CA55" s="13">
        <v>0</v>
      </c>
      <c r="CB55" s="57">
        <v>0</v>
      </c>
      <c r="CC55" s="58">
        <v>0</v>
      </c>
      <c r="CD55" s="13">
        <v>1</v>
      </c>
      <c r="CE55" s="57">
        <v>0</v>
      </c>
      <c r="CF55" s="58">
        <v>0</v>
      </c>
      <c r="CG55" s="13">
        <v>0</v>
      </c>
      <c r="CH55" s="57">
        <v>0</v>
      </c>
      <c r="CI55" s="58">
        <v>0</v>
      </c>
      <c r="CJ55" s="13">
        <v>0</v>
      </c>
      <c r="CK55" s="57">
        <v>0</v>
      </c>
      <c r="CL55" s="58">
        <v>0</v>
      </c>
      <c r="CM55" s="13">
        <v>0</v>
      </c>
      <c r="CN55" s="57">
        <v>0</v>
      </c>
      <c r="CO55" s="58">
        <v>0</v>
      </c>
      <c r="CP55" s="13">
        <v>0</v>
      </c>
      <c r="CQ55" s="57">
        <v>0</v>
      </c>
      <c r="CR55" s="58">
        <v>0</v>
      </c>
      <c r="CS55" s="13">
        <v>0</v>
      </c>
      <c r="CT55" s="57">
        <v>0</v>
      </c>
      <c r="CU55" s="58">
        <v>0</v>
      </c>
      <c r="CV55" s="13">
        <v>0</v>
      </c>
      <c r="CW55" s="57">
        <v>0</v>
      </c>
      <c r="CX55" s="58">
        <v>0</v>
      </c>
      <c r="CY55" s="13">
        <v>0</v>
      </c>
      <c r="CZ55" s="57">
        <v>0</v>
      </c>
      <c r="DA55" s="58">
        <v>0</v>
      </c>
      <c r="DB55" s="13">
        <v>0</v>
      </c>
      <c r="DC55" s="57">
        <v>0</v>
      </c>
      <c r="DD55" s="58">
        <v>0</v>
      </c>
      <c r="DE55" s="13">
        <v>0</v>
      </c>
      <c r="DF55" s="57">
        <v>0</v>
      </c>
      <c r="DG55" s="58">
        <v>0</v>
      </c>
      <c r="DH55" s="13">
        <v>6</v>
      </c>
      <c r="DI55" s="57">
        <v>0</v>
      </c>
      <c r="DJ55" s="58">
        <v>0</v>
      </c>
      <c r="DK55" s="13">
        <v>0</v>
      </c>
      <c r="DL55" s="57">
        <v>0</v>
      </c>
      <c r="DM55" s="58">
        <v>0</v>
      </c>
      <c r="DN55" s="13">
        <v>0</v>
      </c>
      <c r="DO55" s="57">
        <v>0</v>
      </c>
      <c r="DP55" s="58">
        <v>0</v>
      </c>
      <c r="DQ55" s="13">
        <v>0</v>
      </c>
      <c r="DR55" s="57">
        <v>0</v>
      </c>
      <c r="DS55" s="58">
        <v>0</v>
      </c>
      <c r="DT55" s="13">
        <v>0</v>
      </c>
      <c r="DU55" s="57">
        <v>0</v>
      </c>
      <c r="DV55" s="58">
        <v>0</v>
      </c>
      <c r="DW55" s="13">
        <v>0</v>
      </c>
      <c r="DX55" s="57">
        <v>0</v>
      </c>
      <c r="DY55" s="56">
        <v>1</v>
      </c>
      <c r="DZ55" s="15">
        <v>33</v>
      </c>
      <c r="EA55" s="57">
        <f t="shared" si="154"/>
        <v>33000</v>
      </c>
      <c r="EB55" s="56">
        <v>0</v>
      </c>
      <c r="EC55" s="15">
        <v>2</v>
      </c>
      <c r="ED55" s="57">
        <v>0</v>
      </c>
      <c r="EE55" s="11">
        <f t="shared" si="107"/>
        <v>2</v>
      </c>
      <c r="EF55" s="17">
        <f t="shared" si="108"/>
        <v>76</v>
      </c>
      <c r="EG55" s="6"/>
      <c r="EH55" s="9"/>
      <c r="EI55" s="6"/>
      <c r="EJ55" s="6"/>
      <c r="EK55" s="1"/>
      <c r="EL55" s="2"/>
      <c r="EM55" s="1"/>
      <c r="EN55" s="1"/>
      <c r="EO55" s="1"/>
      <c r="EP55" s="2"/>
      <c r="EQ55" s="1"/>
      <c r="ER55" s="1"/>
      <c r="ES55" s="1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</row>
    <row r="56" spans="1:256" ht="15" thickBot="1" x14ac:dyDescent="0.35">
      <c r="A56" s="76"/>
      <c r="B56" s="77" t="s">
        <v>17</v>
      </c>
      <c r="C56" s="61">
        <f>SUM(C45:C55)</f>
        <v>0</v>
      </c>
      <c r="D56" s="38">
        <f>SUM(D45:D55)</f>
        <v>9</v>
      </c>
      <c r="E56" s="62"/>
      <c r="F56" s="61"/>
      <c r="G56" s="38"/>
      <c r="H56" s="62"/>
      <c r="I56" s="61">
        <f>SUM(I45:I55)</f>
        <v>0</v>
      </c>
      <c r="J56" s="38">
        <f>SUM(J45:J55)</f>
        <v>9</v>
      </c>
      <c r="K56" s="62"/>
      <c r="L56" s="61">
        <f>SUM(L45:L55)</f>
        <v>0</v>
      </c>
      <c r="M56" s="38">
        <f>SUM(M45:M55)</f>
        <v>0</v>
      </c>
      <c r="N56" s="62"/>
      <c r="O56" s="61">
        <f>SUM(O45:O55)</f>
        <v>0</v>
      </c>
      <c r="P56" s="38">
        <f>SUM(P45:P55)</f>
        <v>0</v>
      </c>
      <c r="Q56" s="62"/>
      <c r="R56" s="61">
        <f>SUM(R45:R55)</f>
        <v>0</v>
      </c>
      <c r="S56" s="38">
        <f>SUM(S45:S55)</f>
        <v>0</v>
      </c>
      <c r="T56" s="62"/>
      <c r="U56" s="61">
        <f>SUM(U45:U55)</f>
        <v>0</v>
      </c>
      <c r="V56" s="38">
        <f>SUM(V45:V55)</f>
        <v>0</v>
      </c>
      <c r="W56" s="62"/>
      <c r="X56" s="61">
        <f>SUM(X45:X55)</f>
        <v>0</v>
      </c>
      <c r="Y56" s="38">
        <f>SUM(Y45:Y55)</f>
        <v>0</v>
      </c>
      <c r="Z56" s="62"/>
      <c r="AA56" s="61">
        <f>SUM(AA45:AA55)</f>
        <v>0</v>
      </c>
      <c r="AB56" s="38">
        <f>SUM(AB45:AB55)</f>
        <v>22</v>
      </c>
      <c r="AC56" s="62"/>
      <c r="AD56" s="61">
        <f>SUM(AD45:AD55)</f>
        <v>0</v>
      </c>
      <c r="AE56" s="38">
        <f>SUM(AE45:AE55)</f>
        <v>0</v>
      </c>
      <c r="AF56" s="62"/>
      <c r="AG56" s="61">
        <f>SUM(AG45:AG55)</f>
        <v>0</v>
      </c>
      <c r="AH56" s="38">
        <f>SUM(AH45:AH55)</f>
        <v>0</v>
      </c>
      <c r="AI56" s="62"/>
      <c r="AJ56" s="61">
        <f>SUM(AJ45:AJ55)</f>
        <v>0</v>
      </c>
      <c r="AK56" s="38">
        <f>SUM(AK45:AK55)</f>
        <v>0</v>
      </c>
      <c r="AL56" s="62"/>
      <c r="AM56" s="61">
        <f>SUM(AM45:AM55)</f>
        <v>0</v>
      </c>
      <c r="AN56" s="38">
        <f>SUM(AN45:AN55)</f>
        <v>0</v>
      </c>
      <c r="AO56" s="62"/>
      <c r="AP56" s="61">
        <f>SUM(AP45:AP55)</f>
        <v>0</v>
      </c>
      <c r="AQ56" s="38">
        <f>SUM(AQ45:AQ55)</f>
        <v>0</v>
      </c>
      <c r="AR56" s="62"/>
      <c r="AS56" s="61">
        <f>SUM(AS45:AS55)</f>
        <v>0</v>
      </c>
      <c r="AT56" s="38">
        <f>SUM(AT45:AT55)</f>
        <v>0</v>
      </c>
      <c r="AU56" s="62"/>
      <c r="AV56" s="61">
        <f>SUM(AV45:AV55)</f>
        <v>0</v>
      </c>
      <c r="AW56" s="38">
        <f>SUM(AW45:AW55)</f>
        <v>12</v>
      </c>
      <c r="AX56" s="62"/>
      <c r="AY56" s="61">
        <f>SUM(AY45:AY55)</f>
        <v>0</v>
      </c>
      <c r="AZ56" s="38">
        <f>SUM(AZ45:AZ55)</f>
        <v>0</v>
      </c>
      <c r="BA56" s="62"/>
      <c r="BB56" s="61">
        <f>SUM(BB45:BB55)</f>
        <v>0</v>
      </c>
      <c r="BC56" s="38">
        <f>SUM(BC45:BC55)</f>
        <v>0</v>
      </c>
      <c r="BD56" s="62"/>
      <c r="BE56" s="61">
        <f>SUM(BE45:BE55)</f>
        <v>0</v>
      </c>
      <c r="BF56" s="38">
        <f>SUM(BF45:BF55)</f>
        <v>1</v>
      </c>
      <c r="BG56" s="62"/>
      <c r="BH56" s="61">
        <f>SUM(BH45:BH55)</f>
        <v>0</v>
      </c>
      <c r="BI56" s="38">
        <f>SUM(BI45:BI55)</f>
        <v>11</v>
      </c>
      <c r="BJ56" s="62"/>
      <c r="BK56" s="61">
        <f>SUM(BK45:BK55)</f>
        <v>0</v>
      </c>
      <c r="BL56" s="38">
        <f>SUM(BL45:BL55)</f>
        <v>0</v>
      </c>
      <c r="BM56" s="62"/>
      <c r="BN56" s="61">
        <f>SUM(BN45:BN55)</f>
        <v>0</v>
      </c>
      <c r="BO56" s="38">
        <f>SUM(BO45:BO55)</f>
        <v>0</v>
      </c>
      <c r="BP56" s="62"/>
      <c r="BQ56" s="61">
        <f>SUM(BQ45:BQ55)</f>
        <v>0</v>
      </c>
      <c r="BR56" s="38">
        <f>SUM(BR45:BR55)</f>
        <v>5</v>
      </c>
      <c r="BS56" s="62"/>
      <c r="BT56" s="61">
        <f>SUM(BT45:BT55)</f>
        <v>6</v>
      </c>
      <c r="BU56" s="38">
        <f>SUM(BU45:BU55)</f>
        <v>268</v>
      </c>
      <c r="BV56" s="62"/>
      <c r="BW56" s="61">
        <f>SUM(BW45:BW55)</f>
        <v>0</v>
      </c>
      <c r="BX56" s="38">
        <f>SUM(BX45:BX55)</f>
        <v>0</v>
      </c>
      <c r="BY56" s="62"/>
      <c r="BZ56" s="61">
        <f>SUM(BZ45:BZ55)</f>
        <v>0</v>
      </c>
      <c r="CA56" s="38">
        <f>SUM(CA45:CA55)</f>
        <v>0</v>
      </c>
      <c r="CB56" s="62"/>
      <c r="CC56" s="61">
        <f>SUM(CC45:CC55)</f>
        <v>0</v>
      </c>
      <c r="CD56" s="38">
        <f>SUM(CD45:CD55)</f>
        <v>23</v>
      </c>
      <c r="CE56" s="62"/>
      <c r="CF56" s="61">
        <f>SUM(CF45:CF55)</f>
        <v>0</v>
      </c>
      <c r="CG56" s="38">
        <f>SUM(CG45:CG55)</f>
        <v>0</v>
      </c>
      <c r="CH56" s="62"/>
      <c r="CI56" s="61">
        <f>SUM(CI45:CI55)</f>
        <v>0</v>
      </c>
      <c r="CJ56" s="38">
        <f>SUM(CJ45:CJ55)</f>
        <v>0</v>
      </c>
      <c r="CK56" s="62"/>
      <c r="CL56" s="61">
        <f>SUM(CL45:CL55)</f>
        <v>0</v>
      </c>
      <c r="CM56" s="38">
        <f>SUM(CM45:CM55)</f>
        <v>0</v>
      </c>
      <c r="CN56" s="62"/>
      <c r="CO56" s="61">
        <f>SUM(CO45:CO55)</f>
        <v>0</v>
      </c>
      <c r="CP56" s="38">
        <f>SUM(CP45:CP55)</f>
        <v>0</v>
      </c>
      <c r="CQ56" s="62"/>
      <c r="CR56" s="61">
        <f>SUM(CR45:CR55)</f>
        <v>0</v>
      </c>
      <c r="CS56" s="38">
        <f>SUM(CS45:CS55)</f>
        <v>0</v>
      </c>
      <c r="CT56" s="62"/>
      <c r="CU56" s="61">
        <f>SUM(CU45:CU55)</f>
        <v>0</v>
      </c>
      <c r="CV56" s="38">
        <f>SUM(CV45:CV55)</f>
        <v>0</v>
      </c>
      <c r="CW56" s="62"/>
      <c r="CX56" s="61">
        <f>SUM(CX45:CX55)</f>
        <v>2</v>
      </c>
      <c r="CY56" s="38">
        <f>SUM(CY45:CY55)</f>
        <v>157</v>
      </c>
      <c r="CZ56" s="62"/>
      <c r="DA56" s="61">
        <f>SUM(DA45:DA55)</f>
        <v>0</v>
      </c>
      <c r="DB56" s="38">
        <f>SUM(DB45:DB55)</f>
        <v>0</v>
      </c>
      <c r="DC56" s="62"/>
      <c r="DD56" s="61">
        <f>SUM(DD45:DD55)</f>
        <v>0</v>
      </c>
      <c r="DE56" s="38">
        <f>SUM(DE45:DE55)</f>
        <v>1</v>
      </c>
      <c r="DF56" s="62"/>
      <c r="DG56" s="61">
        <f>SUM(DG45:DG55)</f>
        <v>0</v>
      </c>
      <c r="DH56" s="38">
        <f>SUM(DH45:DH55)</f>
        <v>15</v>
      </c>
      <c r="DI56" s="62"/>
      <c r="DJ56" s="61">
        <f>SUM(DJ45:DJ55)</f>
        <v>0</v>
      </c>
      <c r="DK56" s="38">
        <f>SUM(DK45:DK55)</f>
        <v>11</v>
      </c>
      <c r="DL56" s="62"/>
      <c r="DM56" s="61">
        <f>SUM(DM45:DM55)</f>
        <v>0</v>
      </c>
      <c r="DN56" s="38">
        <f>SUM(DN45:DN55)</f>
        <v>0</v>
      </c>
      <c r="DO56" s="62"/>
      <c r="DP56" s="58">
        <v>0</v>
      </c>
      <c r="DQ56" s="13">
        <v>0</v>
      </c>
      <c r="DR56" s="57">
        <v>0</v>
      </c>
      <c r="DS56" s="61">
        <f>SUM(DS45:DS55)</f>
        <v>1</v>
      </c>
      <c r="DT56" s="38">
        <f>SUM(DT45:DT55)</f>
        <v>10</v>
      </c>
      <c r="DU56" s="62"/>
      <c r="DV56" s="61">
        <f>SUM(DV45:DV55)</f>
        <v>45</v>
      </c>
      <c r="DW56" s="38">
        <f>SUM(DW45:DW55)</f>
        <v>1175</v>
      </c>
      <c r="DX56" s="62"/>
      <c r="DY56" s="61">
        <f>SUM(DY45:DY55)</f>
        <v>14</v>
      </c>
      <c r="DZ56" s="38">
        <f>SUM(DZ45:DZ55)</f>
        <v>461</v>
      </c>
      <c r="EA56" s="62"/>
      <c r="EB56" s="61">
        <f>SUM(EB45:EB55)</f>
        <v>10</v>
      </c>
      <c r="EC56" s="38">
        <f>SUM(EC45:EC55)</f>
        <v>242</v>
      </c>
      <c r="ED56" s="62"/>
      <c r="EE56" s="39">
        <f t="shared" si="107"/>
        <v>78</v>
      </c>
      <c r="EF56" s="40">
        <f t="shared" si="108"/>
        <v>2423</v>
      </c>
      <c r="EG56" s="6"/>
      <c r="EH56" s="9"/>
      <c r="EI56" s="6"/>
      <c r="EJ56" s="6"/>
      <c r="EK56" s="1"/>
      <c r="EL56" s="2"/>
      <c r="EM56" s="1"/>
      <c r="EN56" s="1"/>
      <c r="EO56" s="1"/>
      <c r="EP56" s="2"/>
      <c r="EQ56" s="1"/>
      <c r="ER56" s="1"/>
      <c r="ES56" s="1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  <c r="GD56" s="3"/>
      <c r="GI56" s="3"/>
      <c r="GN56" s="3"/>
      <c r="GS56" s="3"/>
      <c r="GX56" s="3"/>
      <c r="HC56" s="3"/>
      <c r="HH56" s="3"/>
      <c r="HM56" s="3"/>
      <c r="HR56" s="3"/>
      <c r="HW56" s="3"/>
      <c r="IB56" s="3"/>
      <c r="IG56" s="3"/>
      <c r="IL56" s="3"/>
      <c r="IQ56" s="3"/>
      <c r="IV56" s="3"/>
    </row>
    <row r="57" spans="1:256" x14ac:dyDescent="0.3">
      <c r="A57" s="72">
        <v>2013</v>
      </c>
      <c r="B57" s="73" t="s">
        <v>5</v>
      </c>
      <c r="C57" s="58">
        <v>0</v>
      </c>
      <c r="D57" s="13">
        <v>0</v>
      </c>
      <c r="E57" s="57">
        <v>0</v>
      </c>
      <c r="F57" s="58"/>
      <c r="G57" s="13"/>
      <c r="H57" s="57"/>
      <c r="I57" s="58">
        <v>0</v>
      </c>
      <c r="J57" s="13">
        <v>0</v>
      </c>
      <c r="K57" s="57">
        <v>0</v>
      </c>
      <c r="L57" s="58">
        <v>0</v>
      </c>
      <c r="M57" s="13">
        <v>0</v>
      </c>
      <c r="N57" s="57">
        <v>0</v>
      </c>
      <c r="O57" s="58">
        <v>0</v>
      </c>
      <c r="P57" s="13">
        <v>0</v>
      </c>
      <c r="Q57" s="57">
        <v>0</v>
      </c>
      <c r="R57" s="58">
        <v>0</v>
      </c>
      <c r="S57" s="13">
        <v>0</v>
      </c>
      <c r="T57" s="57">
        <v>0</v>
      </c>
      <c r="U57" s="58">
        <v>0</v>
      </c>
      <c r="V57" s="13">
        <v>0</v>
      </c>
      <c r="W57" s="57">
        <v>0</v>
      </c>
      <c r="X57" s="58">
        <v>0</v>
      </c>
      <c r="Y57" s="13">
        <v>0</v>
      </c>
      <c r="Z57" s="57">
        <v>0</v>
      </c>
      <c r="AA57" s="58">
        <v>0</v>
      </c>
      <c r="AB57" s="13">
        <v>0</v>
      </c>
      <c r="AC57" s="57">
        <v>0</v>
      </c>
      <c r="AD57" s="58">
        <v>0</v>
      </c>
      <c r="AE57" s="13">
        <v>0</v>
      </c>
      <c r="AF57" s="57">
        <v>0</v>
      </c>
      <c r="AG57" s="58">
        <v>0</v>
      </c>
      <c r="AH57" s="13">
        <v>0</v>
      </c>
      <c r="AI57" s="57">
        <v>0</v>
      </c>
      <c r="AJ57" s="58">
        <v>0</v>
      </c>
      <c r="AK57" s="13">
        <v>0</v>
      </c>
      <c r="AL57" s="57">
        <v>0</v>
      </c>
      <c r="AM57" s="58">
        <v>0</v>
      </c>
      <c r="AN57" s="13">
        <v>0</v>
      </c>
      <c r="AO57" s="57">
        <v>0</v>
      </c>
      <c r="AP57" s="58">
        <v>0</v>
      </c>
      <c r="AQ57" s="13">
        <v>0</v>
      </c>
      <c r="AR57" s="57">
        <v>0</v>
      </c>
      <c r="AS57" s="58">
        <v>0</v>
      </c>
      <c r="AT57" s="13">
        <v>0</v>
      </c>
      <c r="AU57" s="57">
        <v>0</v>
      </c>
      <c r="AV57" s="58">
        <v>0</v>
      </c>
      <c r="AW57" s="13">
        <v>1</v>
      </c>
      <c r="AX57" s="57">
        <v>0</v>
      </c>
      <c r="AY57" s="58">
        <v>0</v>
      </c>
      <c r="AZ57" s="13">
        <v>0</v>
      </c>
      <c r="BA57" s="57">
        <v>0</v>
      </c>
      <c r="BB57" s="58">
        <v>0</v>
      </c>
      <c r="BC57" s="13">
        <v>0</v>
      </c>
      <c r="BD57" s="57">
        <v>0</v>
      </c>
      <c r="BE57" s="58">
        <v>0</v>
      </c>
      <c r="BF57" s="13">
        <v>0</v>
      </c>
      <c r="BG57" s="57">
        <v>0</v>
      </c>
      <c r="BH57" s="58">
        <v>0</v>
      </c>
      <c r="BI57" s="13">
        <v>2</v>
      </c>
      <c r="BJ57" s="57">
        <v>0</v>
      </c>
      <c r="BK57" s="58">
        <v>0</v>
      </c>
      <c r="BL57" s="13">
        <v>0</v>
      </c>
      <c r="BM57" s="57">
        <v>0</v>
      </c>
      <c r="BN57" s="58">
        <v>0</v>
      </c>
      <c r="BO57" s="13">
        <v>0</v>
      </c>
      <c r="BP57" s="57">
        <v>0</v>
      </c>
      <c r="BQ57" s="58">
        <v>0</v>
      </c>
      <c r="BR57" s="13">
        <v>0</v>
      </c>
      <c r="BS57" s="57">
        <v>0</v>
      </c>
      <c r="BT57" s="56">
        <v>0</v>
      </c>
      <c r="BU57" s="15">
        <v>1</v>
      </c>
      <c r="BV57" s="57">
        <v>0</v>
      </c>
      <c r="BW57" s="58">
        <v>0</v>
      </c>
      <c r="BX57" s="13">
        <v>0</v>
      </c>
      <c r="BY57" s="57">
        <v>0</v>
      </c>
      <c r="BZ57" s="58">
        <v>0</v>
      </c>
      <c r="CA57" s="13">
        <v>0</v>
      </c>
      <c r="CB57" s="57">
        <v>0</v>
      </c>
      <c r="CC57" s="58">
        <v>0</v>
      </c>
      <c r="CD57" s="13">
        <v>0</v>
      </c>
      <c r="CE57" s="57">
        <v>0</v>
      </c>
      <c r="CF57" s="58">
        <v>0</v>
      </c>
      <c r="CG57" s="13">
        <v>0</v>
      </c>
      <c r="CH57" s="57">
        <v>0</v>
      </c>
      <c r="CI57" s="58">
        <v>0</v>
      </c>
      <c r="CJ57" s="13">
        <v>0</v>
      </c>
      <c r="CK57" s="57">
        <v>0</v>
      </c>
      <c r="CL57" s="58">
        <v>0</v>
      </c>
      <c r="CM57" s="13">
        <v>0</v>
      </c>
      <c r="CN57" s="57">
        <v>0</v>
      </c>
      <c r="CO57" s="58">
        <v>0</v>
      </c>
      <c r="CP57" s="13">
        <v>0</v>
      </c>
      <c r="CQ57" s="57">
        <v>0</v>
      </c>
      <c r="CR57" s="58">
        <v>0</v>
      </c>
      <c r="CS57" s="13">
        <v>0</v>
      </c>
      <c r="CT57" s="57">
        <v>0</v>
      </c>
      <c r="CU57" s="58">
        <v>0</v>
      </c>
      <c r="CV57" s="13">
        <v>0</v>
      </c>
      <c r="CW57" s="57">
        <v>0</v>
      </c>
      <c r="CX57" s="58">
        <v>0</v>
      </c>
      <c r="CY57" s="13">
        <v>0</v>
      </c>
      <c r="CZ57" s="57">
        <v>0</v>
      </c>
      <c r="DA57" s="58">
        <v>0</v>
      </c>
      <c r="DB57" s="13">
        <v>0</v>
      </c>
      <c r="DC57" s="57">
        <v>0</v>
      </c>
      <c r="DD57" s="58">
        <v>0</v>
      </c>
      <c r="DE57" s="13">
        <v>0</v>
      </c>
      <c r="DF57" s="57">
        <v>0</v>
      </c>
      <c r="DG57" s="58">
        <v>0</v>
      </c>
      <c r="DH57" s="13">
        <v>5</v>
      </c>
      <c r="DI57" s="57">
        <v>0</v>
      </c>
      <c r="DJ57" s="58">
        <v>0</v>
      </c>
      <c r="DK57" s="13">
        <v>0</v>
      </c>
      <c r="DL57" s="57">
        <v>0</v>
      </c>
      <c r="DM57" s="58">
        <v>0</v>
      </c>
      <c r="DN57" s="13">
        <v>0</v>
      </c>
      <c r="DO57" s="57">
        <v>0</v>
      </c>
      <c r="DP57" s="58">
        <v>0</v>
      </c>
      <c r="DQ57" s="13">
        <v>0</v>
      </c>
      <c r="DR57" s="57">
        <v>0</v>
      </c>
      <c r="DS57" s="58">
        <v>0</v>
      </c>
      <c r="DT57" s="13">
        <v>0</v>
      </c>
      <c r="DU57" s="57">
        <v>0</v>
      </c>
      <c r="DV57" s="58">
        <v>0</v>
      </c>
      <c r="DW57" s="13">
        <v>0</v>
      </c>
      <c r="DX57" s="57">
        <v>0</v>
      </c>
      <c r="DY57" s="56">
        <v>1</v>
      </c>
      <c r="DZ57" s="15">
        <v>30</v>
      </c>
      <c r="EA57" s="57">
        <f t="shared" ref="EA57:EA62" si="163">DZ57/DY57*1000</f>
        <v>30000</v>
      </c>
      <c r="EB57" s="56">
        <v>0</v>
      </c>
      <c r="EC57" s="15">
        <v>5</v>
      </c>
      <c r="ED57" s="57">
        <v>0</v>
      </c>
      <c r="EE57" s="11">
        <f t="shared" ref="EE57:EE69" si="164">C57+R57+AA57+AG57+AJ57+AV57+AY57+BE57+BH57+BN57+BQ57+BT57+CC57+CL57+CO57+CX57+DA57+DD57+DG57+DJ57+DS57+DV57+DY57+EB57+AM57+CU57+BW57+BB57+L57</f>
        <v>1</v>
      </c>
      <c r="EF57" s="18">
        <f t="shared" ref="EF57:EF69" si="165">D57+S57+AB57+AH57+AK57+AW57+AZ57+BF57+BI57+BO57+BR57+BU57+CD57+CM57+CP57+CY57+DB57+DE57+DH57+DK57+DT57+DW57+DZ57+EC57+AN57+CV57+BX57+BC57+M57</f>
        <v>44</v>
      </c>
      <c r="EG57" s="6"/>
      <c r="EH57" s="9"/>
      <c r="EI57" s="6"/>
      <c r="EJ57" s="6"/>
      <c r="EK57" s="1"/>
      <c r="EL57" s="2"/>
      <c r="EM57" s="1"/>
      <c r="EN57" s="1"/>
      <c r="EO57" s="1"/>
      <c r="EP57" s="2"/>
      <c r="EQ57" s="1"/>
      <c r="ER57" s="1"/>
      <c r="ES57" s="1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</row>
    <row r="58" spans="1:256" x14ac:dyDescent="0.3">
      <c r="A58" s="72">
        <v>2013</v>
      </c>
      <c r="B58" s="73" t="s">
        <v>6</v>
      </c>
      <c r="C58" s="58">
        <v>0</v>
      </c>
      <c r="D58" s="13">
        <v>0</v>
      </c>
      <c r="E58" s="57">
        <v>0</v>
      </c>
      <c r="F58" s="58"/>
      <c r="G58" s="13"/>
      <c r="H58" s="57"/>
      <c r="I58" s="58">
        <v>0</v>
      </c>
      <c r="J58" s="13">
        <v>0</v>
      </c>
      <c r="K58" s="57">
        <v>0</v>
      </c>
      <c r="L58" s="58">
        <v>0</v>
      </c>
      <c r="M58" s="13">
        <v>0</v>
      </c>
      <c r="N58" s="57">
        <v>0</v>
      </c>
      <c r="O58" s="58">
        <v>0</v>
      </c>
      <c r="P58" s="13">
        <v>0</v>
      </c>
      <c r="Q58" s="57">
        <v>0</v>
      </c>
      <c r="R58" s="58">
        <v>0</v>
      </c>
      <c r="S58" s="13">
        <v>0</v>
      </c>
      <c r="T58" s="57">
        <v>0</v>
      </c>
      <c r="U58" s="58">
        <v>0</v>
      </c>
      <c r="V58" s="13">
        <v>0</v>
      </c>
      <c r="W58" s="57">
        <v>0</v>
      </c>
      <c r="X58" s="58">
        <v>0</v>
      </c>
      <c r="Y58" s="13">
        <v>0</v>
      </c>
      <c r="Z58" s="57">
        <v>0</v>
      </c>
      <c r="AA58" s="58">
        <v>0</v>
      </c>
      <c r="AB58" s="13">
        <v>2</v>
      </c>
      <c r="AC58" s="57">
        <v>0</v>
      </c>
      <c r="AD58" s="58">
        <v>0</v>
      </c>
      <c r="AE58" s="13">
        <v>0</v>
      </c>
      <c r="AF58" s="57">
        <v>0</v>
      </c>
      <c r="AG58" s="65">
        <v>0</v>
      </c>
      <c r="AH58" s="14">
        <v>0</v>
      </c>
      <c r="AI58" s="57">
        <v>0</v>
      </c>
      <c r="AJ58" s="65">
        <v>0</v>
      </c>
      <c r="AK58" s="14">
        <v>0</v>
      </c>
      <c r="AL58" s="57">
        <v>0</v>
      </c>
      <c r="AM58" s="65">
        <v>0</v>
      </c>
      <c r="AN58" s="14">
        <v>0</v>
      </c>
      <c r="AO58" s="57">
        <v>0</v>
      </c>
      <c r="AP58" s="58">
        <v>0</v>
      </c>
      <c r="AQ58" s="13">
        <v>0</v>
      </c>
      <c r="AR58" s="57">
        <v>0</v>
      </c>
      <c r="AS58" s="58">
        <v>0</v>
      </c>
      <c r="AT58" s="13">
        <v>0</v>
      </c>
      <c r="AU58" s="57">
        <v>0</v>
      </c>
      <c r="AV58" s="65">
        <v>0</v>
      </c>
      <c r="AW58" s="14">
        <v>1</v>
      </c>
      <c r="AX58" s="57">
        <v>0</v>
      </c>
      <c r="AY58" s="65">
        <v>0</v>
      </c>
      <c r="AZ58" s="14">
        <v>3</v>
      </c>
      <c r="BA58" s="57">
        <v>0</v>
      </c>
      <c r="BB58" s="65">
        <v>0</v>
      </c>
      <c r="BC58" s="14">
        <v>0</v>
      </c>
      <c r="BD58" s="57">
        <v>0</v>
      </c>
      <c r="BE58" s="65">
        <v>0</v>
      </c>
      <c r="BF58" s="14">
        <v>0</v>
      </c>
      <c r="BG58" s="57">
        <v>0</v>
      </c>
      <c r="BH58" s="65">
        <v>0</v>
      </c>
      <c r="BI58" s="14">
        <v>3</v>
      </c>
      <c r="BJ58" s="57">
        <v>0</v>
      </c>
      <c r="BK58" s="65">
        <v>0</v>
      </c>
      <c r="BL58" s="14">
        <v>0</v>
      </c>
      <c r="BM58" s="57">
        <v>0</v>
      </c>
      <c r="BN58" s="65">
        <v>0</v>
      </c>
      <c r="BO58" s="14">
        <v>0</v>
      </c>
      <c r="BP58" s="57">
        <v>0</v>
      </c>
      <c r="BQ58" s="65">
        <v>0</v>
      </c>
      <c r="BR58" s="14">
        <v>2</v>
      </c>
      <c r="BS58" s="57">
        <v>0</v>
      </c>
      <c r="BT58" s="56">
        <v>1</v>
      </c>
      <c r="BU58" s="15">
        <v>31</v>
      </c>
      <c r="BV58" s="57">
        <f t="shared" ref="BV58" si="166">BU58/BT58*1000</f>
        <v>31000</v>
      </c>
      <c r="BW58" s="65">
        <v>0</v>
      </c>
      <c r="BX58" s="14">
        <v>0</v>
      </c>
      <c r="BY58" s="57">
        <v>0</v>
      </c>
      <c r="BZ58" s="58">
        <v>0</v>
      </c>
      <c r="CA58" s="13">
        <v>0</v>
      </c>
      <c r="CB58" s="57">
        <v>0</v>
      </c>
      <c r="CC58" s="65">
        <v>0</v>
      </c>
      <c r="CD58" s="14">
        <v>2</v>
      </c>
      <c r="CE58" s="57">
        <v>0</v>
      </c>
      <c r="CF58" s="65">
        <v>0</v>
      </c>
      <c r="CG58" s="14">
        <v>0</v>
      </c>
      <c r="CH58" s="57">
        <v>0</v>
      </c>
      <c r="CI58" s="65">
        <v>0</v>
      </c>
      <c r="CJ58" s="14">
        <v>0</v>
      </c>
      <c r="CK58" s="57">
        <v>0</v>
      </c>
      <c r="CL58" s="65">
        <v>0</v>
      </c>
      <c r="CM58" s="14">
        <v>0</v>
      </c>
      <c r="CN58" s="57">
        <v>0</v>
      </c>
      <c r="CO58" s="65">
        <v>0</v>
      </c>
      <c r="CP58" s="14">
        <v>0</v>
      </c>
      <c r="CQ58" s="57">
        <v>0</v>
      </c>
      <c r="CR58" s="58">
        <v>0</v>
      </c>
      <c r="CS58" s="13">
        <v>0</v>
      </c>
      <c r="CT58" s="57">
        <v>0</v>
      </c>
      <c r="CU58" s="58">
        <v>0</v>
      </c>
      <c r="CV58" s="13">
        <v>0</v>
      </c>
      <c r="CW58" s="57">
        <v>0</v>
      </c>
      <c r="CX58" s="58">
        <v>0</v>
      </c>
      <c r="CY58" s="13">
        <v>0</v>
      </c>
      <c r="CZ58" s="57">
        <v>0</v>
      </c>
      <c r="DA58" s="65">
        <v>0</v>
      </c>
      <c r="DB58" s="14">
        <v>0</v>
      </c>
      <c r="DC58" s="57">
        <v>0</v>
      </c>
      <c r="DD58" s="65">
        <v>0</v>
      </c>
      <c r="DE58" s="14">
        <v>2</v>
      </c>
      <c r="DF58" s="57">
        <v>0</v>
      </c>
      <c r="DG58" s="65">
        <v>0</v>
      </c>
      <c r="DH58" s="14">
        <v>0</v>
      </c>
      <c r="DI58" s="57">
        <v>0</v>
      </c>
      <c r="DJ58" s="65">
        <v>0</v>
      </c>
      <c r="DK58" s="14">
        <v>0</v>
      </c>
      <c r="DL58" s="57">
        <v>0</v>
      </c>
      <c r="DM58" s="65">
        <v>0</v>
      </c>
      <c r="DN58" s="14">
        <v>0</v>
      </c>
      <c r="DO58" s="57">
        <v>0</v>
      </c>
      <c r="DP58" s="65">
        <v>0</v>
      </c>
      <c r="DQ58" s="14">
        <v>0</v>
      </c>
      <c r="DR58" s="57">
        <v>0</v>
      </c>
      <c r="DS58" s="65">
        <v>0</v>
      </c>
      <c r="DT58" s="14">
        <v>0</v>
      </c>
      <c r="DU58" s="57">
        <v>0</v>
      </c>
      <c r="DV58" s="65">
        <v>0</v>
      </c>
      <c r="DW58" s="14">
        <v>0</v>
      </c>
      <c r="DX58" s="57">
        <v>0</v>
      </c>
      <c r="DY58" s="56">
        <v>2</v>
      </c>
      <c r="DZ58" s="15">
        <v>74</v>
      </c>
      <c r="EA58" s="57">
        <f t="shared" si="163"/>
        <v>37000</v>
      </c>
      <c r="EB58" s="56">
        <v>0</v>
      </c>
      <c r="EC58" s="15">
        <v>5</v>
      </c>
      <c r="ED58" s="57">
        <v>0</v>
      </c>
      <c r="EE58" s="11">
        <f t="shared" si="164"/>
        <v>3</v>
      </c>
      <c r="EF58" s="18">
        <f t="shared" si="165"/>
        <v>125</v>
      </c>
      <c r="EG58" s="6"/>
      <c r="EH58" s="9"/>
      <c r="EI58" s="6"/>
      <c r="EJ58" s="6"/>
      <c r="EK58" s="1"/>
      <c r="EL58" s="2"/>
      <c r="EM58" s="1"/>
      <c r="EN58" s="1"/>
      <c r="EO58" s="1"/>
      <c r="EP58" s="2"/>
      <c r="EQ58" s="1"/>
      <c r="ER58" s="1"/>
      <c r="ES58" s="1"/>
      <c r="ET58" s="2"/>
      <c r="EU58" s="1"/>
      <c r="EV58" s="1"/>
      <c r="EW58" s="1"/>
      <c r="EX58" s="2"/>
      <c r="EY58" s="1"/>
      <c r="EZ58" s="1"/>
      <c r="FA58" s="1"/>
      <c r="FB58" s="2"/>
      <c r="FC58" s="1"/>
      <c r="FD58" s="1"/>
      <c r="FE58" s="1"/>
      <c r="FF58" s="2"/>
      <c r="FG58" s="1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  <c r="FV58" s="2"/>
      <c r="FW58" s="1"/>
      <c r="FX58" s="1"/>
      <c r="FY58" s="1"/>
    </row>
    <row r="59" spans="1:256" x14ac:dyDescent="0.3">
      <c r="A59" s="72">
        <v>2013</v>
      </c>
      <c r="B59" s="73" t="s">
        <v>7</v>
      </c>
      <c r="C59" s="58">
        <v>0</v>
      </c>
      <c r="D59" s="13">
        <v>0</v>
      </c>
      <c r="E59" s="57">
        <v>0</v>
      </c>
      <c r="F59" s="58"/>
      <c r="G59" s="13"/>
      <c r="H59" s="57"/>
      <c r="I59" s="58">
        <v>0</v>
      </c>
      <c r="J59" s="13">
        <v>0</v>
      </c>
      <c r="K59" s="57">
        <v>0</v>
      </c>
      <c r="L59" s="58">
        <v>0</v>
      </c>
      <c r="M59" s="13">
        <v>0</v>
      </c>
      <c r="N59" s="57">
        <v>0</v>
      </c>
      <c r="O59" s="58">
        <v>0</v>
      </c>
      <c r="P59" s="13">
        <v>0</v>
      </c>
      <c r="Q59" s="57">
        <v>0</v>
      </c>
      <c r="R59" s="58">
        <v>0</v>
      </c>
      <c r="S59" s="13">
        <v>0</v>
      </c>
      <c r="T59" s="57">
        <v>0</v>
      </c>
      <c r="U59" s="58">
        <v>0</v>
      </c>
      <c r="V59" s="13">
        <v>0</v>
      </c>
      <c r="W59" s="57">
        <v>0</v>
      </c>
      <c r="X59" s="58">
        <v>0</v>
      </c>
      <c r="Y59" s="13">
        <v>0</v>
      </c>
      <c r="Z59" s="57">
        <v>0</v>
      </c>
      <c r="AA59" s="58">
        <v>0</v>
      </c>
      <c r="AB59" s="13">
        <v>0</v>
      </c>
      <c r="AC59" s="57">
        <v>0</v>
      </c>
      <c r="AD59" s="58">
        <v>0</v>
      </c>
      <c r="AE59" s="13">
        <v>0</v>
      </c>
      <c r="AF59" s="57">
        <v>0</v>
      </c>
      <c r="AG59" s="58">
        <v>0</v>
      </c>
      <c r="AH59" s="13">
        <v>0</v>
      </c>
      <c r="AI59" s="57">
        <v>0</v>
      </c>
      <c r="AJ59" s="58">
        <v>0</v>
      </c>
      <c r="AK59" s="13">
        <v>0</v>
      </c>
      <c r="AL59" s="57">
        <v>0</v>
      </c>
      <c r="AM59" s="58">
        <v>0</v>
      </c>
      <c r="AN59" s="13">
        <v>0</v>
      </c>
      <c r="AO59" s="57">
        <v>0</v>
      </c>
      <c r="AP59" s="58">
        <v>0</v>
      </c>
      <c r="AQ59" s="13">
        <v>0</v>
      </c>
      <c r="AR59" s="57">
        <v>0</v>
      </c>
      <c r="AS59" s="58">
        <v>0</v>
      </c>
      <c r="AT59" s="13">
        <v>0</v>
      </c>
      <c r="AU59" s="57">
        <v>0</v>
      </c>
      <c r="AV59" s="58">
        <v>0</v>
      </c>
      <c r="AW59" s="13">
        <v>0</v>
      </c>
      <c r="AX59" s="57">
        <v>0</v>
      </c>
      <c r="AY59" s="58">
        <v>0</v>
      </c>
      <c r="AZ59" s="13">
        <v>0</v>
      </c>
      <c r="BA59" s="57">
        <v>0</v>
      </c>
      <c r="BB59" s="58">
        <v>0</v>
      </c>
      <c r="BC59" s="13">
        <v>0</v>
      </c>
      <c r="BD59" s="57">
        <v>0</v>
      </c>
      <c r="BE59" s="58">
        <v>0</v>
      </c>
      <c r="BF59" s="13">
        <v>0</v>
      </c>
      <c r="BG59" s="57">
        <v>0</v>
      </c>
      <c r="BH59" s="58">
        <v>0</v>
      </c>
      <c r="BI59" s="13">
        <v>0</v>
      </c>
      <c r="BJ59" s="57">
        <v>0</v>
      </c>
      <c r="BK59" s="58">
        <v>0</v>
      </c>
      <c r="BL59" s="13">
        <v>0</v>
      </c>
      <c r="BM59" s="57">
        <v>0</v>
      </c>
      <c r="BN59" s="58">
        <v>0</v>
      </c>
      <c r="BO59" s="13">
        <v>0</v>
      </c>
      <c r="BP59" s="57">
        <v>0</v>
      </c>
      <c r="BQ59" s="58">
        <v>0</v>
      </c>
      <c r="BR59" s="13">
        <v>0</v>
      </c>
      <c r="BS59" s="57">
        <v>0</v>
      </c>
      <c r="BT59" s="56">
        <v>12</v>
      </c>
      <c r="BU59" s="15">
        <v>189</v>
      </c>
      <c r="BV59" s="57">
        <f t="shared" ref="BV59" si="167">BU59/BT59*1000</f>
        <v>15750</v>
      </c>
      <c r="BW59" s="58">
        <v>0</v>
      </c>
      <c r="BX59" s="13">
        <v>0</v>
      </c>
      <c r="BY59" s="57">
        <v>0</v>
      </c>
      <c r="BZ59" s="58">
        <v>0</v>
      </c>
      <c r="CA59" s="13">
        <v>0</v>
      </c>
      <c r="CB59" s="57">
        <v>0</v>
      </c>
      <c r="CC59" s="65">
        <v>0</v>
      </c>
      <c r="CD59" s="14">
        <v>1</v>
      </c>
      <c r="CE59" s="57">
        <v>0</v>
      </c>
      <c r="CF59" s="65">
        <v>0</v>
      </c>
      <c r="CG59" s="14">
        <v>0</v>
      </c>
      <c r="CH59" s="57">
        <v>0</v>
      </c>
      <c r="CI59" s="65">
        <v>0</v>
      </c>
      <c r="CJ59" s="14">
        <v>0</v>
      </c>
      <c r="CK59" s="57">
        <v>0</v>
      </c>
      <c r="CL59" s="65">
        <v>0</v>
      </c>
      <c r="CM59" s="14">
        <v>0</v>
      </c>
      <c r="CN59" s="57">
        <v>0</v>
      </c>
      <c r="CO59" s="65">
        <v>0</v>
      </c>
      <c r="CP59" s="14">
        <v>0</v>
      </c>
      <c r="CQ59" s="57">
        <v>0</v>
      </c>
      <c r="CR59" s="58">
        <v>0</v>
      </c>
      <c r="CS59" s="13">
        <v>0</v>
      </c>
      <c r="CT59" s="57">
        <v>0</v>
      </c>
      <c r="CU59" s="58">
        <v>0</v>
      </c>
      <c r="CV59" s="13">
        <v>0</v>
      </c>
      <c r="CW59" s="57">
        <v>0</v>
      </c>
      <c r="CX59" s="58">
        <v>0</v>
      </c>
      <c r="CY59" s="13">
        <v>0</v>
      </c>
      <c r="CZ59" s="57">
        <v>0</v>
      </c>
      <c r="DA59" s="58">
        <v>0</v>
      </c>
      <c r="DB59" s="13">
        <v>0</v>
      </c>
      <c r="DC59" s="57">
        <v>0</v>
      </c>
      <c r="DD59" s="58">
        <v>0</v>
      </c>
      <c r="DE59" s="13">
        <v>0</v>
      </c>
      <c r="DF59" s="57">
        <v>0</v>
      </c>
      <c r="DG59" s="58">
        <v>0</v>
      </c>
      <c r="DH59" s="13">
        <v>4</v>
      </c>
      <c r="DI59" s="57">
        <v>0</v>
      </c>
      <c r="DJ59" s="65">
        <v>0</v>
      </c>
      <c r="DK59" s="14">
        <v>22</v>
      </c>
      <c r="DL59" s="57">
        <v>0</v>
      </c>
      <c r="DM59" s="58">
        <v>0</v>
      </c>
      <c r="DN59" s="13">
        <v>0</v>
      </c>
      <c r="DO59" s="57">
        <v>0</v>
      </c>
      <c r="DP59" s="58">
        <v>0</v>
      </c>
      <c r="DQ59" s="13">
        <v>0</v>
      </c>
      <c r="DR59" s="57">
        <v>0</v>
      </c>
      <c r="DS59" s="58">
        <v>0</v>
      </c>
      <c r="DT59" s="13">
        <v>0</v>
      </c>
      <c r="DU59" s="57">
        <v>0</v>
      </c>
      <c r="DV59" s="58">
        <v>0</v>
      </c>
      <c r="DW59" s="13">
        <v>0</v>
      </c>
      <c r="DX59" s="57">
        <v>0</v>
      </c>
      <c r="DY59" s="56">
        <v>2</v>
      </c>
      <c r="DZ59" s="15">
        <v>50</v>
      </c>
      <c r="EA59" s="57">
        <f t="shared" si="163"/>
        <v>25000</v>
      </c>
      <c r="EB59" s="56">
        <v>1</v>
      </c>
      <c r="EC59" s="15">
        <v>18</v>
      </c>
      <c r="ED59" s="57">
        <f t="shared" ref="ED59:ED60" si="168">EC59/EB59*1000</f>
        <v>18000</v>
      </c>
      <c r="EE59" s="11">
        <f t="shared" si="164"/>
        <v>15</v>
      </c>
      <c r="EF59" s="18">
        <f t="shared" si="165"/>
        <v>284</v>
      </c>
      <c r="EG59" s="6"/>
      <c r="EH59" s="9"/>
      <c r="EI59" s="6"/>
      <c r="EJ59" s="6"/>
      <c r="EK59" s="1"/>
      <c r="EL59" s="2"/>
      <c r="EM59" s="1"/>
      <c r="EN59" s="1"/>
      <c r="EO59" s="1"/>
      <c r="EP59" s="2"/>
      <c r="EQ59" s="1"/>
      <c r="ER59" s="1"/>
      <c r="ES59" s="1"/>
      <c r="ET59" s="2"/>
      <c r="EU59" s="1"/>
      <c r="EV59" s="1"/>
      <c r="EW59" s="1"/>
      <c r="EX59" s="2"/>
      <c r="EY59" s="1"/>
      <c r="EZ59" s="1"/>
      <c r="FA59" s="1"/>
      <c r="FB59" s="2"/>
      <c r="FC59" s="1"/>
      <c r="FD59" s="1"/>
      <c r="FE59" s="1"/>
      <c r="FF59" s="2"/>
      <c r="FG59" s="1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  <c r="FV59" s="2"/>
      <c r="FW59" s="1"/>
      <c r="FX59" s="1"/>
      <c r="FY59" s="1"/>
    </row>
    <row r="60" spans="1:256" x14ac:dyDescent="0.3">
      <c r="A60" s="72">
        <v>2013</v>
      </c>
      <c r="B60" s="73" t="s">
        <v>8</v>
      </c>
      <c r="C60" s="58">
        <v>0</v>
      </c>
      <c r="D60" s="13">
        <v>0</v>
      </c>
      <c r="E60" s="57">
        <v>0</v>
      </c>
      <c r="F60" s="58"/>
      <c r="G60" s="13"/>
      <c r="H60" s="57"/>
      <c r="I60" s="58">
        <v>0</v>
      </c>
      <c r="J60" s="13">
        <v>0</v>
      </c>
      <c r="K60" s="57">
        <v>0</v>
      </c>
      <c r="L60" s="58">
        <v>0</v>
      </c>
      <c r="M60" s="13">
        <v>0</v>
      </c>
      <c r="N60" s="57">
        <v>0</v>
      </c>
      <c r="O60" s="58">
        <v>0</v>
      </c>
      <c r="P60" s="13">
        <v>0</v>
      </c>
      <c r="Q60" s="57">
        <v>0</v>
      </c>
      <c r="R60" s="58">
        <v>0</v>
      </c>
      <c r="S60" s="13">
        <v>0</v>
      </c>
      <c r="T60" s="57">
        <v>0</v>
      </c>
      <c r="U60" s="58">
        <v>0</v>
      </c>
      <c r="V60" s="13">
        <v>0</v>
      </c>
      <c r="W60" s="57">
        <v>0</v>
      </c>
      <c r="X60" s="58">
        <v>0</v>
      </c>
      <c r="Y60" s="13">
        <v>0</v>
      </c>
      <c r="Z60" s="57">
        <v>0</v>
      </c>
      <c r="AA60" s="58">
        <v>0</v>
      </c>
      <c r="AB60" s="13">
        <v>2</v>
      </c>
      <c r="AC60" s="57">
        <v>0</v>
      </c>
      <c r="AD60" s="58">
        <v>0</v>
      </c>
      <c r="AE60" s="13">
        <v>0</v>
      </c>
      <c r="AF60" s="57">
        <v>0</v>
      </c>
      <c r="AG60" s="58">
        <v>0</v>
      </c>
      <c r="AH60" s="13">
        <v>0</v>
      </c>
      <c r="AI60" s="57">
        <v>0</v>
      </c>
      <c r="AJ60" s="58">
        <v>0</v>
      </c>
      <c r="AK60" s="13">
        <v>0</v>
      </c>
      <c r="AL60" s="57">
        <v>0</v>
      </c>
      <c r="AM60" s="58">
        <v>0</v>
      </c>
      <c r="AN60" s="13">
        <v>0</v>
      </c>
      <c r="AO60" s="57">
        <v>0</v>
      </c>
      <c r="AP60" s="58">
        <v>0</v>
      </c>
      <c r="AQ60" s="13">
        <v>0</v>
      </c>
      <c r="AR60" s="57">
        <v>0</v>
      </c>
      <c r="AS60" s="58">
        <v>0</v>
      </c>
      <c r="AT60" s="13">
        <v>0</v>
      </c>
      <c r="AU60" s="57">
        <v>0</v>
      </c>
      <c r="AV60" s="58">
        <v>0</v>
      </c>
      <c r="AW60" s="13">
        <v>5</v>
      </c>
      <c r="AX60" s="57">
        <v>0</v>
      </c>
      <c r="AY60" s="58">
        <v>0</v>
      </c>
      <c r="AZ60" s="13">
        <v>0</v>
      </c>
      <c r="BA60" s="57">
        <v>0</v>
      </c>
      <c r="BB60" s="58">
        <v>0</v>
      </c>
      <c r="BC60" s="13">
        <v>0</v>
      </c>
      <c r="BD60" s="57">
        <v>0</v>
      </c>
      <c r="BE60" s="58">
        <v>0</v>
      </c>
      <c r="BF60" s="13">
        <v>0</v>
      </c>
      <c r="BG60" s="57">
        <v>0</v>
      </c>
      <c r="BH60" s="58">
        <v>0</v>
      </c>
      <c r="BI60" s="13">
        <v>3</v>
      </c>
      <c r="BJ60" s="57">
        <v>0</v>
      </c>
      <c r="BK60" s="58">
        <v>0</v>
      </c>
      <c r="BL60" s="13">
        <v>0</v>
      </c>
      <c r="BM60" s="57">
        <v>0</v>
      </c>
      <c r="BN60" s="58">
        <v>0</v>
      </c>
      <c r="BO60" s="13">
        <v>0</v>
      </c>
      <c r="BP60" s="57">
        <v>0</v>
      </c>
      <c r="BQ60" s="58">
        <v>0</v>
      </c>
      <c r="BR60" s="13">
        <v>0</v>
      </c>
      <c r="BS60" s="57">
        <v>0</v>
      </c>
      <c r="BT60" s="56">
        <v>0</v>
      </c>
      <c r="BU60" s="15">
        <v>4</v>
      </c>
      <c r="BV60" s="57">
        <v>0</v>
      </c>
      <c r="BW60" s="58">
        <v>0</v>
      </c>
      <c r="BX60" s="13">
        <v>0</v>
      </c>
      <c r="BY60" s="57">
        <v>0</v>
      </c>
      <c r="BZ60" s="58">
        <v>0</v>
      </c>
      <c r="CA60" s="13">
        <v>0</v>
      </c>
      <c r="CB60" s="57">
        <v>0</v>
      </c>
      <c r="CC60" s="58">
        <v>0</v>
      </c>
      <c r="CD60" s="13">
        <v>2</v>
      </c>
      <c r="CE60" s="57">
        <v>0</v>
      </c>
      <c r="CF60" s="58">
        <v>0</v>
      </c>
      <c r="CG60" s="13">
        <v>0</v>
      </c>
      <c r="CH60" s="57">
        <v>0</v>
      </c>
      <c r="CI60" s="58">
        <v>0</v>
      </c>
      <c r="CJ60" s="13">
        <v>0</v>
      </c>
      <c r="CK60" s="57">
        <v>0</v>
      </c>
      <c r="CL60" s="58">
        <v>0</v>
      </c>
      <c r="CM60" s="13">
        <v>0</v>
      </c>
      <c r="CN60" s="57">
        <v>0</v>
      </c>
      <c r="CO60" s="58">
        <v>0</v>
      </c>
      <c r="CP60" s="13">
        <v>0</v>
      </c>
      <c r="CQ60" s="57">
        <v>0</v>
      </c>
      <c r="CR60" s="58">
        <v>0</v>
      </c>
      <c r="CS60" s="13">
        <v>0</v>
      </c>
      <c r="CT60" s="57">
        <v>0</v>
      </c>
      <c r="CU60" s="58">
        <v>0</v>
      </c>
      <c r="CV60" s="13">
        <v>0</v>
      </c>
      <c r="CW60" s="57">
        <v>0</v>
      </c>
      <c r="CX60" s="58">
        <v>0</v>
      </c>
      <c r="CY60" s="13">
        <v>0</v>
      </c>
      <c r="CZ60" s="57">
        <v>0</v>
      </c>
      <c r="DA60" s="58">
        <v>0</v>
      </c>
      <c r="DB60" s="13">
        <v>0</v>
      </c>
      <c r="DC60" s="57">
        <v>0</v>
      </c>
      <c r="DD60" s="58">
        <v>0</v>
      </c>
      <c r="DE60" s="13">
        <v>0</v>
      </c>
      <c r="DF60" s="57">
        <v>0</v>
      </c>
      <c r="DG60" s="58">
        <v>0</v>
      </c>
      <c r="DH60" s="13">
        <v>0</v>
      </c>
      <c r="DI60" s="57">
        <v>0</v>
      </c>
      <c r="DJ60" s="58">
        <v>0</v>
      </c>
      <c r="DK60" s="13">
        <v>0</v>
      </c>
      <c r="DL60" s="57">
        <v>0</v>
      </c>
      <c r="DM60" s="58">
        <v>0</v>
      </c>
      <c r="DN60" s="13">
        <v>0</v>
      </c>
      <c r="DO60" s="57">
        <v>0</v>
      </c>
      <c r="DP60" s="58">
        <v>0</v>
      </c>
      <c r="DQ60" s="13">
        <v>0</v>
      </c>
      <c r="DR60" s="57">
        <v>0</v>
      </c>
      <c r="DS60" s="58">
        <v>0</v>
      </c>
      <c r="DT60" s="13">
        <v>0</v>
      </c>
      <c r="DU60" s="57">
        <v>0</v>
      </c>
      <c r="DV60" s="58">
        <v>0</v>
      </c>
      <c r="DW60" s="13">
        <v>0</v>
      </c>
      <c r="DX60" s="57">
        <v>0</v>
      </c>
      <c r="DY60" s="56">
        <v>2</v>
      </c>
      <c r="DZ60" s="15">
        <v>67</v>
      </c>
      <c r="EA60" s="57">
        <f t="shared" si="163"/>
        <v>33500</v>
      </c>
      <c r="EB60" s="56">
        <v>1</v>
      </c>
      <c r="EC60" s="15">
        <v>23</v>
      </c>
      <c r="ED60" s="57">
        <f t="shared" si="168"/>
        <v>23000</v>
      </c>
      <c r="EE60" s="11">
        <f t="shared" si="164"/>
        <v>3</v>
      </c>
      <c r="EF60" s="18">
        <f t="shared" si="165"/>
        <v>106</v>
      </c>
      <c r="EG60" s="6"/>
      <c r="EH60" s="9"/>
      <c r="EI60" s="6"/>
      <c r="EJ60" s="6"/>
      <c r="EK60" s="1"/>
      <c r="EL60" s="2"/>
      <c r="EM60" s="1"/>
      <c r="EN60" s="1"/>
      <c r="EO60" s="1"/>
      <c r="EP60" s="2"/>
      <c r="EQ60" s="1"/>
      <c r="ER60" s="1"/>
      <c r="ES60" s="1"/>
      <c r="ET60" s="2"/>
      <c r="EU60" s="1"/>
      <c r="EV60" s="1"/>
      <c r="EW60" s="1"/>
      <c r="EX60" s="2"/>
      <c r="EY60" s="1"/>
      <c r="EZ60" s="1"/>
      <c r="FA60" s="1"/>
      <c r="FB60" s="2"/>
      <c r="FC60" s="1"/>
      <c r="FD60" s="1"/>
      <c r="FE60" s="1"/>
      <c r="FF60" s="2"/>
      <c r="FG60" s="1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  <c r="FV60" s="2"/>
      <c r="FW60" s="1"/>
      <c r="FX60" s="1"/>
      <c r="FY60" s="1"/>
    </row>
    <row r="61" spans="1:256" x14ac:dyDescent="0.3">
      <c r="A61" s="72">
        <v>2013</v>
      </c>
      <c r="B61" s="73" t="s">
        <v>9</v>
      </c>
      <c r="C61" s="58">
        <v>0</v>
      </c>
      <c r="D61" s="13">
        <v>0</v>
      </c>
      <c r="E61" s="57">
        <v>0</v>
      </c>
      <c r="F61" s="58"/>
      <c r="G61" s="13"/>
      <c r="H61" s="57"/>
      <c r="I61" s="58">
        <v>0</v>
      </c>
      <c r="J61" s="13">
        <v>0</v>
      </c>
      <c r="K61" s="57">
        <v>0</v>
      </c>
      <c r="L61" s="58">
        <v>0</v>
      </c>
      <c r="M61" s="13">
        <v>0</v>
      </c>
      <c r="N61" s="57">
        <v>0</v>
      </c>
      <c r="O61" s="58">
        <v>0</v>
      </c>
      <c r="P61" s="13">
        <v>0</v>
      </c>
      <c r="Q61" s="57">
        <v>0</v>
      </c>
      <c r="R61" s="58">
        <v>0</v>
      </c>
      <c r="S61" s="13">
        <v>0</v>
      </c>
      <c r="T61" s="57">
        <v>0</v>
      </c>
      <c r="U61" s="58">
        <v>0</v>
      </c>
      <c r="V61" s="13">
        <v>0</v>
      </c>
      <c r="W61" s="57">
        <v>0</v>
      </c>
      <c r="X61" s="58">
        <v>0</v>
      </c>
      <c r="Y61" s="13">
        <v>0</v>
      </c>
      <c r="Z61" s="57">
        <v>0</v>
      </c>
      <c r="AA61" s="58">
        <v>0</v>
      </c>
      <c r="AB61" s="13">
        <v>3</v>
      </c>
      <c r="AC61" s="57">
        <v>0</v>
      </c>
      <c r="AD61" s="58">
        <v>0</v>
      </c>
      <c r="AE61" s="13">
        <v>0</v>
      </c>
      <c r="AF61" s="57">
        <v>0</v>
      </c>
      <c r="AG61" s="58">
        <v>0</v>
      </c>
      <c r="AH61" s="13">
        <v>0</v>
      </c>
      <c r="AI61" s="57">
        <v>0</v>
      </c>
      <c r="AJ61" s="58">
        <v>0</v>
      </c>
      <c r="AK61" s="13">
        <v>0</v>
      </c>
      <c r="AL61" s="57">
        <v>0</v>
      </c>
      <c r="AM61" s="58">
        <v>0</v>
      </c>
      <c r="AN61" s="13">
        <v>0</v>
      </c>
      <c r="AO61" s="57">
        <v>0</v>
      </c>
      <c r="AP61" s="58">
        <v>0</v>
      </c>
      <c r="AQ61" s="13">
        <v>0</v>
      </c>
      <c r="AR61" s="57">
        <v>0</v>
      </c>
      <c r="AS61" s="58">
        <v>0</v>
      </c>
      <c r="AT61" s="13">
        <v>0</v>
      </c>
      <c r="AU61" s="57">
        <v>0</v>
      </c>
      <c r="AV61" s="58">
        <v>0</v>
      </c>
      <c r="AW61" s="13">
        <v>0</v>
      </c>
      <c r="AX61" s="57">
        <v>0</v>
      </c>
      <c r="AY61" s="58">
        <v>0</v>
      </c>
      <c r="AZ61" s="13">
        <v>0</v>
      </c>
      <c r="BA61" s="57">
        <v>0</v>
      </c>
      <c r="BB61" s="58">
        <v>0</v>
      </c>
      <c r="BC61" s="13">
        <v>0</v>
      </c>
      <c r="BD61" s="57">
        <v>0</v>
      </c>
      <c r="BE61" s="58">
        <v>0</v>
      </c>
      <c r="BF61" s="13">
        <v>0</v>
      </c>
      <c r="BG61" s="57">
        <v>0</v>
      </c>
      <c r="BH61" s="58">
        <v>0</v>
      </c>
      <c r="BI61" s="13">
        <v>0</v>
      </c>
      <c r="BJ61" s="57">
        <v>0</v>
      </c>
      <c r="BK61" s="58">
        <v>0</v>
      </c>
      <c r="BL61" s="13">
        <v>0</v>
      </c>
      <c r="BM61" s="57">
        <v>0</v>
      </c>
      <c r="BN61" s="58">
        <v>0</v>
      </c>
      <c r="BO61" s="13">
        <v>0</v>
      </c>
      <c r="BP61" s="57">
        <v>0</v>
      </c>
      <c r="BQ61" s="58">
        <v>0</v>
      </c>
      <c r="BR61" s="13">
        <v>0</v>
      </c>
      <c r="BS61" s="57">
        <v>0</v>
      </c>
      <c r="BT61" s="56">
        <v>0</v>
      </c>
      <c r="BU61" s="15">
        <v>4</v>
      </c>
      <c r="BV61" s="57">
        <v>0</v>
      </c>
      <c r="BW61" s="58">
        <v>0</v>
      </c>
      <c r="BX61" s="13">
        <v>0</v>
      </c>
      <c r="BY61" s="57">
        <v>0</v>
      </c>
      <c r="BZ61" s="58">
        <v>0</v>
      </c>
      <c r="CA61" s="13">
        <v>0</v>
      </c>
      <c r="CB61" s="57">
        <v>0</v>
      </c>
      <c r="CC61" s="65">
        <v>0</v>
      </c>
      <c r="CD61" s="14">
        <v>0</v>
      </c>
      <c r="CE61" s="57">
        <v>0</v>
      </c>
      <c r="CF61" s="65">
        <v>0</v>
      </c>
      <c r="CG61" s="14">
        <v>0</v>
      </c>
      <c r="CH61" s="57">
        <v>0</v>
      </c>
      <c r="CI61" s="65">
        <v>0</v>
      </c>
      <c r="CJ61" s="14">
        <v>0</v>
      </c>
      <c r="CK61" s="57">
        <v>0</v>
      </c>
      <c r="CL61" s="65">
        <v>0</v>
      </c>
      <c r="CM61" s="14">
        <v>0</v>
      </c>
      <c r="CN61" s="57">
        <v>0</v>
      </c>
      <c r="CO61" s="65">
        <v>0</v>
      </c>
      <c r="CP61" s="14">
        <v>1</v>
      </c>
      <c r="CQ61" s="57">
        <v>0</v>
      </c>
      <c r="CR61" s="58">
        <v>0</v>
      </c>
      <c r="CS61" s="13">
        <v>0</v>
      </c>
      <c r="CT61" s="57">
        <v>0</v>
      </c>
      <c r="CU61" s="58">
        <v>0</v>
      </c>
      <c r="CV61" s="13">
        <v>0</v>
      </c>
      <c r="CW61" s="57">
        <v>0</v>
      </c>
      <c r="CX61" s="58">
        <v>0</v>
      </c>
      <c r="CY61" s="13">
        <v>0</v>
      </c>
      <c r="CZ61" s="57">
        <v>0</v>
      </c>
      <c r="DA61" s="58">
        <v>0</v>
      </c>
      <c r="DB61" s="13">
        <v>0</v>
      </c>
      <c r="DC61" s="57">
        <v>0</v>
      </c>
      <c r="DD61" s="58">
        <v>0</v>
      </c>
      <c r="DE61" s="13">
        <v>0</v>
      </c>
      <c r="DF61" s="57">
        <v>0</v>
      </c>
      <c r="DG61" s="58">
        <v>0</v>
      </c>
      <c r="DH61" s="13">
        <v>0</v>
      </c>
      <c r="DI61" s="57">
        <v>0</v>
      </c>
      <c r="DJ61" s="65">
        <v>0</v>
      </c>
      <c r="DK61" s="14">
        <v>0</v>
      </c>
      <c r="DL61" s="57">
        <v>0</v>
      </c>
      <c r="DM61" s="58">
        <v>0</v>
      </c>
      <c r="DN61" s="13">
        <v>0</v>
      </c>
      <c r="DO61" s="57">
        <v>0</v>
      </c>
      <c r="DP61" s="58">
        <v>0</v>
      </c>
      <c r="DQ61" s="13">
        <v>0</v>
      </c>
      <c r="DR61" s="57">
        <v>0</v>
      </c>
      <c r="DS61" s="58">
        <v>0</v>
      </c>
      <c r="DT61" s="13">
        <v>0</v>
      </c>
      <c r="DU61" s="57">
        <v>0</v>
      </c>
      <c r="DV61" s="58">
        <v>0</v>
      </c>
      <c r="DW61" s="13">
        <v>0</v>
      </c>
      <c r="DX61" s="57">
        <v>0</v>
      </c>
      <c r="DY61" s="56">
        <v>2</v>
      </c>
      <c r="DZ61" s="15">
        <v>81</v>
      </c>
      <c r="EA61" s="57">
        <f t="shared" si="163"/>
        <v>40500</v>
      </c>
      <c r="EB61" s="56">
        <v>0</v>
      </c>
      <c r="EC61" s="15">
        <v>8</v>
      </c>
      <c r="ED61" s="57">
        <v>0</v>
      </c>
      <c r="EE61" s="11">
        <f t="shared" si="164"/>
        <v>2</v>
      </c>
      <c r="EF61" s="18">
        <f t="shared" si="165"/>
        <v>97</v>
      </c>
      <c r="EG61" s="6"/>
      <c r="EH61" s="9"/>
      <c r="EI61" s="6"/>
      <c r="EJ61" s="6"/>
      <c r="EK61" s="1"/>
      <c r="EL61" s="2"/>
      <c r="EM61" s="1"/>
      <c r="EN61" s="1"/>
      <c r="EO61" s="1"/>
      <c r="EP61" s="2"/>
      <c r="EQ61" s="1"/>
      <c r="ER61" s="1"/>
      <c r="ES61" s="1"/>
      <c r="ET61" s="2"/>
      <c r="EU61" s="1"/>
      <c r="EV61" s="1"/>
      <c r="EW61" s="1"/>
      <c r="EX61" s="2"/>
      <c r="EY61" s="1"/>
      <c r="EZ61" s="1"/>
      <c r="FA61" s="1"/>
      <c r="FB61" s="2"/>
      <c r="FC61" s="1"/>
      <c r="FD61" s="1"/>
      <c r="FE61" s="1"/>
      <c r="FF61" s="2"/>
      <c r="FG61" s="1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  <c r="FV61" s="2"/>
      <c r="FW61" s="1"/>
      <c r="FX61" s="1"/>
      <c r="FY61" s="1"/>
    </row>
    <row r="62" spans="1:256" x14ac:dyDescent="0.3">
      <c r="A62" s="72">
        <v>2013</v>
      </c>
      <c r="B62" s="73" t="s">
        <v>10</v>
      </c>
      <c r="C62" s="58">
        <v>0</v>
      </c>
      <c r="D62" s="13">
        <v>0</v>
      </c>
      <c r="E62" s="57">
        <v>0</v>
      </c>
      <c r="F62" s="58"/>
      <c r="G62" s="13"/>
      <c r="H62" s="57"/>
      <c r="I62" s="58">
        <v>0</v>
      </c>
      <c r="J62" s="13">
        <v>0</v>
      </c>
      <c r="K62" s="57">
        <v>0</v>
      </c>
      <c r="L62" s="58">
        <v>0</v>
      </c>
      <c r="M62" s="13">
        <v>0</v>
      </c>
      <c r="N62" s="57">
        <v>0</v>
      </c>
      <c r="O62" s="58">
        <v>0</v>
      </c>
      <c r="P62" s="13">
        <v>0</v>
      </c>
      <c r="Q62" s="57">
        <v>0</v>
      </c>
      <c r="R62" s="58">
        <v>0</v>
      </c>
      <c r="S62" s="13">
        <v>0</v>
      </c>
      <c r="T62" s="57">
        <v>0</v>
      </c>
      <c r="U62" s="58">
        <v>0</v>
      </c>
      <c r="V62" s="13">
        <v>0</v>
      </c>
      <c r="W62" s="57">
        <v>0</v>
      </c>
      <c r="X62" s="58">
        <v>0</v>
      </c>
      <c r="Y62" s="13">
        <v>0</v>
      </c>
      <c r="Z62" s="57">
        <v>0</v>
      </c>
      <c r="AA62" s="58">
        <v>0</v>
      </c>
      <c r="AB62" s="13">
        <v>0</v>
      </c>
      <c r="AC62" s="57">
        <v>0</v>
      </c>
      <c r="AD62" s="58">
        <v>0</v>
      </c>
      <c r="AE62" s="13">
        <v>0</v>
      </c>
      <c r="AF62" s="57">
        <v>0</v>
      </c>
      <c r="AG62" s="58">
        <v>0</v>
      </c>
      <c r="AH62" s="13">
        <v>0</v>
      </c>
      <c r="AI62" s="57">
        <v>0</v>
      </c>
      <c r="AJ62" s="58">
        <v>0</v>
      </c>
      <c r="AK62" s="13">
        <v>0</v>
      </c>
      <c r="AL62" s="57">
        <v>0</v>
      </c>
      <c r="AM62" s="58">
        <v>0</v>
      </c>
      <c r="AN62" s="13">
        <v>0</v>
      </c>
      <c r="AO62" s="57">
        <v>0</v>
      </c>
      <c r="AP62" s="58">
        <v>0</v>
      </c>
      <c r="AQ62" s="13">
        <v>0</v>
      </c>
      <c r="AR62" s="57">
        <v>0</v>
      </c>
      <c r="AS62" s="58">
        <v>0</v>
      </c>
      <c r="AT62" s="13">
        <v>0</v>
      </c>
      <c r="AU62" s="57">
        <v>0</v>
      </c>
      <c r="AV62" s="58">
        <v>0</v>
      </c>
      <c r="AW62" s="13">
        <v>0</v>
      </c>
      <c r="AX62" s="57">
        <v>0</v>
      </c>
      <c r="AY62" s="58">
        <v>0</v>
      </c>
      <c r="AZ62" s="13">
        <v>0</v>
      </c>
      <c r="BA62" s="57">
        <v>0</v>
      </c>
      <c r="BB62" s="58">
        <v>0</v>
      </c>
      <c r="BC62" s="13">
        <v>0</v>
      </c>
      <c r="BD62" s="57">
        <v>0</v>
      </c>
      <c r="BE62" s="58">
        <v>0</v>
      </c>
      <c r="BF62" s="13">
        <v>0</v>
      </c>
      <c r="BG62" s="57">
        <v>0</v>
      </c>
      <c r="BH62" s="58">
        <v>0</v>
      </c>
      <c r="BI62" s="13">
        <v>1</v>
      </c>
      <c r="BJ62" s="57">
        <v>0</v>
      </c>
      <c r="BK62" s="58">
        <v>0</v>
      </c>
      <c r="BL62" s="13">
        <v>0</v>
      </c>
      <c r="BM62" s="57">
        <v>0</v>
      </c>
      <c r="BN62" s="58">
        <v>0</v>
      </c>
      <c r="BO62" s="13">
        <v>0</v>
      </c>
      <c r="BP62" s="57">
        <v>0</v>
      </c>
      <c r="BQ62" s="58">
        <v>0</v>
      </c>
      <c r="BR62" s="13">
        <v>0</v>
      </c>
      <c r="BS62" s="57">
        <v>0</v>
      </c>
      <c r="BT62" s="56">
        <v>1</v>
      </c>
      <c r="BU62" s="15">
        <v>16</v>
      </c>
      <c r="BV62" s="57">
        <f t="shared" ref="BV62" si="169">BU62/BT62*1000</f>
        <v>16000</v>
      </c>
      <c r="BW62" s="58">
        <v>0</v>
      </c>
      <c r="BX62" s="13">
        <v>0</v>
      </c>
      <c r="BY62" s="57">
        <v>0</v>
      </c>
      <c r="BZ62" s="58">
        <v>0</v>
      </c>
      <c r="CA62" s="13">
        <v>0</v>
      </c>
      <c r="CB62" s="57">
        <v>0</v>
      </c>
      <c r="CC62" s="58">
        <v>0</v>
      </c>
      <c r="CD62" s="13">
        <v>1</v>
      </c>
      <c r="CE62" s="57">
        <v>0</v>
      </c>
      <c r="CF62" s="58">
        <v>0</v>
      </c>
      <c r="CG62" s="13">
        <v>0</v>
      </c>
      <c r="CH62" s="57">
        <v>0</v>
      </c>
      <c r="CI62" s="58">
        <v>0</v>
      </c>
      <c r="CJ62" s="13">
        <v>0</v>
      </c>
      <c r="CK62" s="57">
        <v>0</v>
      </c>
      <c r="CL62" s="58">
        <v>0</v>
      </c>
      <c r="CM62" s="13">
        <v>0</v>
      </c>
      <c r="CN62" s="57">
        <v>0</v>
      </c>
      <c r="CO62" s="58">
        <v>0</v>
      </c>
      <c r="CP62" s="13">
        <v>0</v>
      </c>
      <c r="CQ62" s="57">
        <v>0</v>
      </c>
      <c r="CR62" s="58">
        <v>0</v>
      </c>
      <c r="CS62" s="13">
        <v>0</v>
      </c>
      <c r="CT62" s="57">
        <v>0</v>
      </c>
      <c r="CU62" s="58">
        <v>0</v>
      </c>
      <c r="CV62" s="13">
        <v>0</v>
      </c>
      <c r="CW62" s="57">
        <v>0</v>
      </c>
      <c r="CX62" s="58">
        <v>0</v>
      </c>
      <c r="CY62" s="13">
        <v>0</v>
      </c>
      <c r="CZ62" s="57">
        <v>0</v>
      </c>
      <c r="DA62" s="58">
        <v>0</v>
      </c>
      <c r="DB62" s="13">
        <v>0</v>
      </c>
      <c r="DC62" s="57">
        <v>0</v>
      </c>
      <c r="DD62" s="58">
        <v>0</v>
      </c>
      <c r="DE62" s="13">
        <v>0</v>
      </c>
      <c r="DF62" s="57">
        <v>0</v>
      </c>
      <c r="DG62" s="58">
        <v>0</v>
      </c>
      <c r="DH62" s="13">
        <v>0</v>
      </c>
      <c r="DI62" s="57">
        <v>0</v>
      </c>
      <c r="DJ62" s="58">
        <v>0</v>
      </c>
      <c r="DK62" s="13">
        <v>22</v>
      </c>
      <c r="DL62" s="57">
        <v>0</v>
      </c>
      <c r="DM62" s="58">
        <v>0</v>
      </c>
      <c r="DN62" s="13">
        <v>0</v>
      </c>
      <c r="DO62" s="57">
        <v>0</v>
      </c>
      <c r="DP62" s="58">
        <v>0</v>
      </c>
      <c r="DQ62" s="13">
        <v>0</v>
      </c>
      <c r="DR62" s="57">
        <v>0</v>
      </c>
      <c r="DS62" s="58">
        <v>0</v>
      </c>
      <c r="DT62" s="13">
        <v>0</v>
      </c>
      <c r="DU62" s="57">
        <v>0</v>
      </c>
      <c r="DV62" s="58">
        <v>0</v>
      </c>
      <c r="DW62" s="13">
        <v>0</v>
      </c>
      <c r="DX62" s="57">
        <v>0</v>
      </c>
      <c r="DY62" s="56">
        <v>1</v>
      </c>
      <c r="DZ62" s="15">
        <v>48</v>
      </c>
      <c r="EA62" s="57">
        <f t="shared" si="163"/>
        <v>48000</v>
      </c>
      <c r="EB62" s="58">
        <v>0</v>
      </c>
      <c r="EC62" s="13">
        <v>0</v>
      </c>
      <c r="ED62" s="57">
        <v>0</v>
      </c>
      <c r="EE62" s="11">
        <f t="shared" si="164"/>
        <v>2</v>
      </c>
      <c r="EF62" s="18">
        <f t="shared" si="165"/>
        <v>88</v>
      </c>
      <c r="EG62" s="6"/>
      <c r="EH62" s="9"/>
      <c r="EI62" s="6"/>
      <c r="EJ62" s="6"/>
      <c r="EK62" s="1"/>
      <c r="EL62" s="2"/>
      <c r="EM62" s="1"/>
      <c r="EN62" s="1"/>
      <c r="EO62" s="1"/>
      <c r="EP62" s="2"/>
      <c r="EQ62" s="1"/>
      <c r="ER62" s="1"/>
      <c r="ES62" s="1"/>
      <c r="ET62" s="2"/>
      <c r="EU62" s="1"/>
      <c r="EV62" s="1"/>
      <c r="EW62" s="1"/>
      <c r="EX62" s="2"/>
      <c r="EY62" s="1"/>
      <c r="EZ62" s="1"/>
      <c r="FA62" s="1"/>
      <c r="FB62" s="2"/>
      <c r="FC62" s="1"/>
      <c r="FD62" s="1"/>
      <c r="FE62" s="1"/>
      <c r="FF62" s="2"/>
      <c r="FG62" s="1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  <c r="FV62" s="2"/>
      <c r="FW62" s="1"/>
      <c r="FX62" s="1"/>
      <c r="FY62" s="1"/>
    </row>
    <row r="63" spans="1:256" x14ac:dyDescent="0.3">
      <c r="A63" s="72">
        <v>2013</v>
      </c>
      <c r="B63" s="73" t="s">
        <v>11</v>
      </c>
      <c r="C63" s="58">
        <v>0</v>
      </c>
      <c r="D63" s="13">
        <v>0</v>
      </c>
      <c r="E63" s="57">
        <v>0</v>
      </c>
      <c r="F63" s="58"/>
      <c r="G63" s="13"/>
      <c r="H63" s="57"/>
      <c r="I63" s="58">
        <v>0</v>
      </c>
      <c r="J63" s="13">
        <v>0</v>
      </c>
      <c r="K63" s="57">
        <v>0</v>
      </c>
      <c r="L63" s="58">
        <v>0</v>
      </c>
      <c r="M63" s="13">
        <v>0</v>
      </c>
      <c r="N63" s="57">
        <v>0</v>
      </c>
      <c r="O63" s="58">
        <v>0</v>
      </c>
      <c r="P63" s="13">
        <v>0</v>
      </c>
      <c r="Q63" s="57">
        <v>0</v>
      </c>
      <c r="R63" s="58">
        <v>0</v>
      </c>
      <c r="S63" s="13">
        <v>0</v>
      </c>
      <c r="T63" s="57">
        <v>0</v>
      </c>
      <c r="U63" s="58">
        <v>0</v>
      </c>
      <c r="V63" s="13">
        <v>0</v>
      </c>
      <c r="W63" s="57">
        <v>0</v>
      </c>
      <c r="X63" s="58">
        <v>0</v>
      </c>
      <c r="Y63" s="13">
        <v>0</v>
      </c>
      <c r="Z63" s="57">
        <v>0</v>
      </c>
      <c r="AA63" s="58">
        <v>0</v>
      </c>
      <c r="AB63" s="13">
        <v>0</v>
      </c>
      <c r="AC63" s="57">
        <v>0</v>
      </c>
      <c r="AD63" s="58">
        <v>0</v>
      </c>
      <c r="AE63" s="13">
        <v>0</v>
      </c>
      <c r="AF63" s="57">
        <v>0</v>
      </c>
      <c r="AG63" s="58">
        <v>0</v>
      </c>
      <c r="AH63" s="13">
        <v>0</v>
      </c>
      <c r="AI63" s="57">
        <v>0</v>
      </c>
      <c r="AJ63" s="58">
        <v>0</v>
      </c>
      <c r="AK63" s="13">
        <v>0</v>
      </c>
      <c r="AL63" s="57">
        <v>0</v>
      </c>
      <c r="AM63" s="58">
        <v>0</v>
      </c>
      <c r="AN63" s="13">
        <v>0</v>
      </c>
      <c r="AO63" s="57">
        <v>0</v>
      </c>
      <c r="AP63" s="58">
        <v>0</v>
      </c>
      <c r="AQ63" s="13">
        <v>0</v>
      </c>
      <c r="AR63" s="57">
        <v>0</v>
      </c>
      <c r="AS63" s="58">
        <v>0</v>
      </c>
      <c r="AT63" s="13">
        <v>0</v>
      </c>
      <c r="AU63" s="57">
        <v>0</v>
      </c>
      <c r="AV63" s="58">
        <v>1.2999999999999999E-2</v>
      </c>
      <c r="AW63" s="13">
        <v>0.39</v>
      </c>
      <c r="AX63" s="57">
        <f t="shared" ref="AX63" si="170">AW63/AV63*1000</f>
        <v>30000.000000000004</v>
      </c>
      <c r="AY63" s="58">
        <v>0</v>
      </c>
      <c r="AZ63" s="13">
        <v>0</v>
      </c>
      <c r="BA63" s="57">
        <v>0</v>
      </c>
      <c r="BB63" s="58">
        <v>0</v>
      </c>
      <c r="BC63" s="13">
        <v>0</v>
      </c>
      <c r="BD63" s="57">
        <v>0</v>
      </c>
      <c r="BE63" s="58">
        <v>0</v>
      </c>
      <c r="BF63" s="13">
        <v>0</v>
      </c>
      <c r="BG63" s="57">
        <v>0</v>
      </c>
      <c r="BH63" s="58">
        <v>3.4000000000000002E-2</v>
      </c>
      <c r="BI63" s="13">
        <v>1.0129999999999999</v>
      </c>
      <c r="BJ63" s="57">
        <f t="shared" ref="BJ63:BV68" si="171">BI63/BH63*1000</f>
        <v>29794.117647058818</v>
      </c>
      <c r="BK63" s="58">
        <v>0</v>
      </c>
      <c r="BL63" s="13">
        <v>0</v>
      </c>
      <c r="BM63" s="57">
        <v>0</v>
      </c>
      <c r="BN63" s="58">
        <v>0</v>
      </c>
      <c r="BO63" s="13">
        <v>0</v>
      </c>
      <c r="BP63" s="57">
        <v>0</v>
      </c>
      <c r="BQ63" s="58">
        <v>4.5999999999999999E-2</v>
      </c>
      <c r="BR63" s="13">
        <v>1.681</v>
      </c>
      <c r="BS63" s="57">
        <f t="shared" si="171"/>
        <v>36543.478260869568</v>
      </c>
      <c r="BT63" s="58">
        <v>0.29499999999999998</v>
      </c>
      <c r="BU63" s="13">
        <v>18.38</v>
      </c>
      <c r="BV63" s="57">
        <f t="shared" si="171"/>
        <v>62305.08474576271</v>
      </c>
      <c r="BW63" s="58">
        <v>0</v>
      </c>
      <c r="BX63" s="13">
        <v>0</v>
      </c>
      <c r="BY63" s="57">
        <v>0</v>
      </c>
      <c r="BZ63" s="58">
        <v>0</v>
      </c>
      <c r="CA63" s="13">
        <v>0</v>
      </c>
      <c r="CB63" s="57">
        <v>0</v>
      </c>
      <c r="CC63" s="58">
        <v>0.06</v>
      </c>
      <c r="CD63" s="13">
        <v>1.756</v>
      </c>
      <c r="CE63" s="57">
        <f t="shared" ref="CE63:CE64" si="172">CD63/CC63*1000</f>
        <v>29266.666666666668</v>
      </c>
      <c r="CF63" s="58">
        <v>0</v>
      </c>
      <c r="CG63" s="13">
        <v>0</v>
      </c>
      <c r="CH63" s="57">
        <v>0</v>
      </c>
      <c r="CI63" s="58">
        <v>0</v>
      </c>
      <c r="CJ63" s="13">
        <v>0</v>
      </c>
      <c r="CK63" s="57">
        <v>0</v>
      </c>
      <c r="CL63" s="58">
        <v>0</v>
      </c>
      <c r="CM63" s="13">
        <v>0</v>
      </c>
      <c r="CN63" s="57">
        <v>0</v>
      </c>
      <c r="CO63" s="58">
        <v>0</v>
      </c>
      <c r="CP63" s="13">
        <v>0</v>
      </c>
      <c r="CQ63" s="57">
        <v>0</v>
      </c>
      <c r="CR63" s="58">
        <v>0</v>
      </c>
      <c r="CS63" s="13">
        <v>0</v>
      </c>
      <c r="CT63" s="57">
        <v>0</v>
      </c>
      <c r="CU63" s="58">
        <v>0</v>
      </c>
      <c r="CV63" s="13">
        <v>0</v>
      </c>
      <c r="CW63" s="57">
        <v>0</v>
      </c>
      <c r="CX63" s="58">
        <v>0</v>
      </c>
      <c r="CY63" s="13">
        <v>0</v>
      </c>
      <c r="CZ63" s="57">
        <v>0</v>
      </c>
      <c r="DA63" s="58">
        <v>0</v>
      </c>
      <c r="DB63" s="13">
        <v>0</v>
      </c>
      <c r="DC63" s="57">
        <v>0</v>
      </c>
      <c r="DD63" s="58">
        <v>0</v>
      </c>
      <c r="DE63" s="13">
        <v>0</v>
      </c>
      <c r="DF63" s="57">
        <v>0</v>
      </c>
      <c r="DG63" s="58">
        <v>0</v>
      </c>
      <c r="DH63" s="13">
        <v>0</v>
      </c>
      <c r="DI63" s="57">
        <v>0</v>
      </c>
      <c r="DJ63" s="58">
        <v>0.76800000000000002</v>
      </c>
      <c r="DK63" s="13">
        <v>46.268999999999998</v>
      </c>
      <c r="DL63" s="57">
        <f t="shared" ref="DI63:DL67" si="173">DK63/DJ63*1000</f>
        <v>60246.09375</v>
      </c>
      <c r="DM63" s="58">
        <v>0</v>
      </c>
      <c r="DN63" s="13">
        <v>0</v>
      </c>
      <c r="DO63" s="57">
        <v>0</v>
      </c>
      <c r="DP63" s="58">
        <v>0</v>
      </c>
      <c r="DQ63" s="13">
        <v>0</v>
      </c>
      <c r="DR63" s="57">
        <v>0</v>
      </c>
      <c r="DS63" s="58">
        <v>0</v>
      </c>
      <c r="DT63" s="13">
        <v>0</v>
      </c>
      <c r="DU63" s="57">
        <v>0</v>
      </c>
      <c r="DV63" s="58">
        <v>0</v>
      </c>
      <c r="DW63" s="13">
        <v>0</v>
      </c>
      <c r="DX63" s="57">
        <v>0</v>
      </c>
      <c r="DY63" s="58">
        <v>3.4750000000000001</v>
      </c>
      <c r="DZ63" s="13">
        <v>110.271</v>
      </c>
      <c r="EA63" s="57">
        <f t="shared" ref="EA63:ED67" si="174">DZ63/DY63*1000</f>
        <v>31732.661870503594</v>
      </c>
      <c r="EB63" s="58">
        <v>0.55900000000000005</v>
      </c>
      <c r="EC63" s="13">
        <v>16.146000000000001</v>
      </c>
      <c r="ED63" s="57">
        <f t="shared" si="174"/>
        <v>28883.720930232557</v>
      </c>
      <c r="EE63" s="11">
        <f t="shared" si="164"/>
        <v>5.25</v>
      </c>
      <c r="EF63" s="18">
        <f t="shared" si="165"/>
        <v>195.90600000000001</v>
      </c>
      <c r="EG63" s="6"/>
      <c r="EH63" s="9"/>
      <c r="EI63" s="6"/>
      <c r="EJ63" s="6"/>
      <c r="EK63" s="1"/>
      <c r="EL63" s="2"/>
      <c r="EM63" s="1"/>
      <c r="EN63" s="1"/>
      <c r="EO63" s="1"/>
      <c r="EP63" s="2"/>
      <c r="EQ63" s="1"/>
      <c r="ER63" s="1"/>
      <c r="ES63" s="1"/>
      <c r="ET63" s="2"/>
      <c r="EU63" s="1"/>
      <c r="EV63" s="1"/>
      <c r="EW63" s="1"/>
      <c r="EX63" s="2"/>
      <c r="EY63" s="1"/>
      <c r="EZ63" s="1"/>
      <c r="FA63" s="1"/>
      <c r="FB63" s="2"/>
      <c r="FC63" s="1"/>
      <c r="FD63" s="1"/>
      <c r="FE63" s="1"/>
      <c r="FF63" s="2"/>
      <c r="FG63" s="1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  <c r="FV63" s="2"/>
      <c r="FW63" s="1"/>
      <c r="FX63" s="1"/>
      <c r="FY63" s="1"/>
    </row>
    <row r="64" spans="1:256" x14ac:dyDescent="0.3">
      <c r="A64" s="72">
        <v>2013</v>
      </c>
      <c r="B64" s="73" t="s">
        <v>12</v>
      </c>
      <c r="C64" s="58">
        <v>5.6000000000000001E-2</v>
      </c>
      <c r="D64" s="13">
        <v>2.016</v>
      </c>
      <c r="E64" s="57">
        <f t="shared" ref="E64:E67" si="175">D64/C64*1000</f>
        <v>36000</v>
      </c>
      <c r="F64" s="58"/>
      <c r="G64" s="13"/>
      <c r="H64" s="57"/>
      <c r="I64" s="58">
        <v>5.6000000000000001E-2</v>
      </c>
      <c r="J64" s="13">
        <v>2.016</v>
      </c>
      <c r="K64" s="57">
        <f t="shared" ref="K64" si="176">J64/I64*1000</f>
        <v>36000</v>
      </c>
      <c r="L64" s="58">
        <v>0</v>
      </c>
      <c r="M64" s="13">
        <v>0</v>
      </c>
      <c r="N64" s="57">
        <v>0</v>
      </c>
      <c r="O64" s="58">
        <v>0</v>
      </c>
      <c r="P64" s="13">
        <v>0</v>
      </c>
      <c r="Q64" s="57">
        <v>0</v>
      </c>
      <c r="R64" s="58">
        <v>0</v>
      </c>
      <c r="S64" s="13">
        <v>0</v>
      </c>
      <c r="T64" s="57">
        <v>0</v>
      </c>
      <c r="U64" s="58">
        <v>0</v>
      </c>
      <c r="V64" s="13">
        <v>0</v>
      </c>
      <c r="W64" s="57">
        <v>0</v>
      </c>
      <c r="X64" s="58">
        <v>0</v>
      </c>
      <c r="Y64" s="13">
        <v>0</v>
      </c>
      <c r="Z64" s="57">
        <v>0</v>
      </c>
      <c r="AA64" s="58">
        <v>0</v>
      </c>
      <c r="AB64" s="13">
        <v>0</v>
      </c>
      <c r="AC64" s="57">
        <v>0</v>
      </c>
      <c r="AD64" s="58">
        <v>0</v>
      </c>
      <c r="AE64" s="13">
        <v>0</v>
      </c>
      <c r="AF64" s="57">
        <v>0</v>
      </c>
      <c r="AG64" s="58">
        <v>0</v>
      </c>
      <c r="AH64" s="13">
        <v>0</v>
      </c>
      <c r="AI64" s="57">
        <v>0</v>
      </c>
      <c r="AJ64" s="58">
        <v>0</v>
      </c>
      <c r="AK64" s="13">
        <v>0</v>
      </c>
      <c r="AL64" s="57">
        <v>0</v>
      </c>
      <c r="AM64" s="58">
        <v>0</v>
      </c>
      <c r="AN64" s="13">
        <v>0</v>
      </c>
      <c r="AO64" s="57">
        <v>0</v>
      </c>
      <c r="AP64" s="58">
        <v>0</v>
      </c>
      <c r="AQ64" s="13">
        <v>0</v>
      </c>
      <c r="AR64" s="57">
        <v>0</v>
      </c>
      <c r="AS64" s="58">
        <v>0</v>
      </c>
      <c r="AT64" s="13">
        <v>0</v>
      </c>
      <c r="AU64" s="57">
        <v>0</v>
      </c>
      <c r="AV64" s="58">
        <v>0</v>
      </c>
      <c r="AW64" s="13">
        <v>0</v>
      </c>
      <c r="AX64" s="57">
        <v>0</v>
      </c>
      <c r="AY64" s="58">
        <v>0</v>
      </c>
      <c r="AZ64" s="13">
        <v>0</v>
      </c>
      <c r="BA64" s="57">
        <v>0</v>
      </c>
      <c r="BB64" s="58">
        <v>0</v>
      </c>
      <c r="BC64" s="13">
        <v>0</v>
      </c>
      <c r="BD64" s="57">
        <v>0</v>
      </c>
      <c r="BE64" s="58">
        <v>0</v>
      </c>
      <c r="BF64" s="13">
        <v>0</v>
      </c>
      <c r="BG64" s="57">
        <v>0</v>
      </c>
      <c r="BH64" s="58">
        <v>6.9000000000000006E-2</v>
      </c>
      <c r="BI64" s="13">
        <v>2.0219999999999998</v>
      </c>
      <c r="BJ64" s="57">
        <f t="shared" si="171"/>
        <v>29304.347826086949</v>
      </c>
      <c r="BK64" s="58">
        <v>0</v>
      </c>
      <c r="BL64" s="13">
        <v>0</v>
      </c>
      <c r="BM64" s="57">
        <v>0</v>
      </c>
      <c r="BN64" s="58">
        <v>0</v>
      </c>
      <c r="BO64" s="13">
        <v>0</v>
      </c>
      <c r="BP64" s="57">
        <v>0</v>
      </c>
      <c r="BQ64" s="58">
        <v>0</v>
      </c>
      <c r="BR64" s="13">
        <v>0</v>
      </c>
      <c r="BS64" s="57">
        <v>0</v>
      </c>
      <c r="BT64" s="58">
        <v>0.249</v>
      </c>
      <c r="BU64" s="13">
        <v>10.449</v>
      </c>
      <c r="BV64" s="57">
        <f t="shared" si="171"/>
        <v>41963.855421686741</v>
      </c>
      <c r="BW64" s="58">
        <v>0</v>
      </c>
      <c r="BX64" s="13">
        <v>0</v>
      </c>
      <c r="BY64" s="57">
        <v>0</v>
      </c>
      <c r="BZ64" s="58">
        <v>0</v>
      </c>
      <c r="CA64" s="13">
        <v>0</v>
      </c>
      <c r="CB64" s="57">
        <v>0</v>
      </c>
      <c r="CC64" s="58">
        <v>1.9E-2</v>
      </c>
      <c r="CD64" s="13">
        <v>0.56299999999999994</v>
      </c>
      <c r="CE64" s="57">
        <f t="shared" si="172"/>
        <v>29631.578947368416</v>
      </c>
      <c r="CF64" s="58">
        <v>0</v>
      </c>
      <c r="CG64" s="13">
        <v>0</v>
      </c>
      <c r="CH64" s="57">
        <v>0</v>
      </c>
      <c r="CI64" s="58">
        <v>0</v>
      </c>
      <c r="CJ64" s="13">
        <v>0</v>
      </c>
      <c r="CK64" s="57">
        <v>0</v>
      </c>
      <c r="CL64" s="58">
        <v>0</v>
      </c>
      <c r="CM64" s="13">
        <v>0</v>
      </c>
      <c r="CN64" s="57">
        <v>0</v>
      </c>
      <c r="CO64" s="58">
        <v>0</v>
      </c>
      <c r="CP64" s="13">
        <v>0</v>
      </c>
      <c r="CQ64" s="57">
        <v>0</v>
      </c>
      <c r="CR64" s="58">
        <v>0</v>
      </c>
      <c r="CS64" s="13">
        <v>0</v>
      </c>
      <c r="CT64" s="57">
        <v>0</v>
      </c>
      <c r="CU64" s="58">
        <v>0</v>
      </c>
      <c r="CV64" s="13">
        <v>0</v>
      </c>
      <c r="CW64" s="57">
        <v>0</v>
      </c>
      <c r="CX64" s="58">
        <v>0</v>
      </c>
      <c r="CY64" s="13">
        <v>0</v>
      </c>
      <c r="CZ64" s="57">
        <v>0</v>
      </c>
      <c r="DA64" s="58">
        <v>0</v>
      </c>
      <c r="DB64" s="13">
        <v>0</v>
      </c>
      <c r="DC64" s="57">
        <v>0</v>
      </c>
      <c r="DD64" s="58">
        <v>0</v>
      </c>
      <c r="DE64" s="13">
        <v>0</v>
      </c>
      <c r="DF64" s="57">
        <v>0</v>
      </c>
      <c r="DG64" s="58">
        <v>0.09</v>
      </c>
      <c r="DH64" s="13">
        <v>2.726</v>
      </c>
      <c r="DI64" s="57">
        <f t="shared" si="173"/>
        <v>30288.888888888891</v>
      </c>
      <c r="DJ64" s="58">
        <v>0</v>
      </c>
      <c r="DK64" s="13">
        <v>0</v>
      </c>
      <c r="DL64" s="57">
        <v>0</v>
      </c>
      <c r="DM64" s="58">
        <v>0</v>
      </c>
      <c r="DN64" s="13">
        <v>0</v>
      </c>
      <c r="DO64" s="57">
        <v>0</v>
      </c>
      <c r="DP64" s="58">
        <v>0</v>
      </c>
      <c r="DQ64" s="13">
        <v>0</v>
      </c>
      <c r="DR64" s="57">
        <v>0</v>
      </c>
      <c r="DS64" s="58">
        <v>0</v>
      </c>
      <c r="DT64" s="13">
        <v>0</v>
      </c>
      <c r="DU64" s="57">
        <v>0</v>
      </c>
      <c r="DV64" s="58">
        <v>0</v>
      </c>
      <c r="DW64" s="13">
        <v>0</v>
      </c>
      <c r="DX64" s="57">
        <v>0</v>
      </c>
      <c r="DY64" s="58">
        <v>1.665</v>
      </c>
      <c r="DZ64" s="13">
        <v>55.993000000000002</v>
      </c>
      <c r="EA64" s="57">
        <f t="shared" si="174"/>
        <v>33629.42942942943</v>
      </c>
      <c r="EB64" s="58">
        <v>0</v>
      </c>
      <c r="EC64" s="13">
        <v>0</v>
      </c>
      <c r="ED64" s="57">
        <v>0</v>
      </c>
      <c r="EE64" s="11">
        <f t="shared" si="164"/>
        <v>2.1480000000000001</v>
      </c>
      <c r="EF64" s="18">
        <f t="shared" si="165"/>
        <v>73.769000000000005</v>
      </c>
      <c r="EG64" s="6"/>
      <c r="EH64" s="9"/>
      <c r="EI64" s="6"/>
      <c r="EJ64" s="6"/>
      <c r="EK64" s="1"/>
      <c r="EL64" s="2"/>
      <c r="EM64" s="1"/>
      <c r="EN64" s="1"/>
      <c r="EO64" s="1"/>
      <c r="EP64" s="2"/>
      <c r="EQ64" s="1"/>
      <c r="ER64" s="1"/>
      <c r="ES64" s="1"/>
      <c r="ET64" s="2"/>
      <c r="EU64" s="1"/>
      <c r="EV64" s="1"/>
      <c r="EW64" s="1"/>
      <c r="EX64" s="2"/>
      <c r="EY64" s="1"/>
      <c r="EZ64" s="1"/>
      <c r="FA64" s="1"/>
      <c r="FB64" s="2"/>
      <c r="FC64" s="1"/>
      <c r="FD64" s="1"/>
      <c r="FE64" s="1"/>
      <c r="FF64" s="2"/>
      <c r="FG64" s="1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  <c r="FV64" s="2"/>
      <c r="FW64" s="1"/>
      <c r="FX64" s="1"/>
      <c r="FY64" s="1"/>
    </row>
    <row r="65" spans="1:256" x14ac:dyDescent="0.3">
      <c r="A65" s="72">
        <v>2013</v>
      </c>
      <c r="B65" s="73" t="s">
        <v>13</v>
      </c>
      <c r="C65" s="58">
        <v>0</v>
      </c>
      <c r="D65" s="13">
        <v>0</v>
      </c>
      <c r="E65" s="57">
        <v>0</v>
      </c>
      <c r="F65" s="58"/>
      <c r="G65" s="13"/>
      <c r="H65" s="57"/>
      <c r="I65" s="58">
        <v>0</v>
      </c>
      <c r="J65" s="13">
        <v>0</v>
      </c>
      <c r="K65" s="57">
        <v>0</v>
      </c>
      <c r="L65" s="58">
        <v>0</v>
      </c>
      <c r="M65" s="13">
        <v>0</v>
      </c>
      <c r="N65" s="57">
        <v>0</v>
      </c>
      <c r="O65" s="58">
        <v>0</v>
      </c>
      <c r="P65" s="13">
        <v>0</v>
      </c>
      <c r="Q65" s="57">
        <v>0</v>
      </c>
      <c r="R65" s="58">
        <v>0</v>
      </c>
      <c r="S65" s="13">
        <v>0</v>
      </c>
      <c r="T65" s="57">
        <v>0</v>
      </c>
      <c r="U65" s="58">
        <v>0</v>
      </c>
      <c r="V65" s="13">
        <v>0</v>
      </c>
      <c r="W65" s="57">
        <v>0</v>
      </c>
      <c r="X65" s="58">
        <v>0</v>
      </c>
      <c r="Y65" s="13">
        <v>0</v>
      </c>
      <c r="Z65" s="57">
        <v>0</v>
      </c>
      <c r="AA65" s="58">
        <v>0</v>
      </c>
      <c r="AB65" s="13">
        <v>0</v>
      </c>
      <c r="AC65" s="57">
        <v>0</v>
      </c>
      <c r="AD65" s="58">
        <v>0</v>
      </c>
      <c r="AE65" s="13">
        <v>0</v>
      </c>
      <c r="AF65" s="57">
        <v>0</v>
      </c>
      <c r="AG65" s="58">
        <v>0</v>
      </c>
      <c r="AH65" s="13">
        <v>0</v>
      </c>
      <c r="AI65" s="57">
        <v>0</v>
      </c>
      <c r="AJ65" s="58">
        <v>0</v>
      </c>
      <c r="AK65" s="13">
        <v>0</v>
      </c>
      <c r="AL65" s="57">
        <v>0</v>
      </c>
      <c r="AM65" s="58">
        <v>0</v>
      </c>
      <c r="AN65" s="13">
        <v>0</v>
      </c>
      <c r="AO65" s="57">
        <v>0</v>
      </c>
      <c r="AP65" s="58">
        <v>0</v>
      </c>
      <c r="AQ65" s="13">
        <v>0</v>
      </c>
      <c r="AR65" s="57">
        <v>0</v>
      </c>
      <c r="AS65" s="58">
        <v>0</v>
      </c>
      <c r="AT65" s="13">
        <v>0</v>
      </c>
      <c r="AU65" s="57">
        <v>0</v>
      </c>
      <c r="AV65" s="58">
        <v>0</v>
      </c>
      <c r="AW65" s="13">
        <v>0</v>
      </c>
      <c r="AX65" s="57">
        <v>0</v>
      </c>
      <c r="AY65" s="58">
        <v>0</v>
      </c>
      <c r="AZ65" s="13">
        <v>0</v>
      </c>
      <c r="BA65" s="57">
        <v>0</v>
      </c>
      <c r="BB65" s="58">
        <v>0</v>
      </c>
      <c r="BC65" s="13">
        <v>0</v>
      </c>
      <c r="BD65" s="57">
        <v>0</v>
      </c>
      <c r="BE65" s="58">
        <v>0</v>
      </c>
      <c r="BF65" s="13">
        <v>0</v>
      </c>
      <c r="BG65" s="57">
        <v>0</v>
      </c>
      <c r="BH65" s="58">
        <v>0.13500000000000001</v>
      </c>
      <c r="BI65" s="13">
        <v>2.5590000000000002</v>
      </c>
      <c r="BJ65" s="57">
        <f t="shared" ref="BJ65:BJ66" si="177">BI65/BH65*1000</f>
        <v>18955.555555555555</v>
      </c>
      <c r="BK65" s="58">
        <v>0</v>
      </c>
      <c r="BL65" s="13">
        <v>0</v>
      </c>
      <c r="BM65" s="57">
        <v>0</v>
      </c>
      <c r="BN65" s="58">
        <v>0</v>
      </c>
      <c r="BO65" s="13">
        <v>0</v>
      </c>
      <c r="BP65" s="57">
        <v>0</v>
      </c>
      <c r="BQ65" s="58">
        <v>7.4999999999999997E-2</v>
      </c>
      <c r="BR65" s="13">
        <v>2.6890000000000001</v>
      </c>
      <c r="BS65" s="57">
        <f t="shared" ref="BS65" si="178">BR65/BQ65*1000</f>
        <v>35853.333333333336</v>
      </c>
      <c r="BT65" s="58">
        <v>0.17399999999999999</v>
      </c>
      <c r="BU65" s="13">
        <v>5.8689999999999998</v>
      </c>
      <c r="BV65" s="57">
        <f t="shared" ref="BV65" si="179">BU65/BT65*1000</f>
        <v>33729.885057471263</v>
      </c>
      <c r="BW65" s="58">
        <v>0</v>
      </c>
      <c r="BX65" s="13">
        <v>0</v>
      </c>
      <c r="BY65" s="57">
        <v>0</v>
      </c>
      <c r="BZ65" s="58">
        <v>0</v>
      </c>
      <c r="CA65" s="13">
        <v>0</v>
      </c>
      <c r="CB65" s="57">
        <v>0</v>
      </c>
      <c r="CC65" s="58">
        <v>0</v>
      </c>
      <c r="CD65" s="13">
        <v>0</v>
      </c>
      <c r="CE65" s="57">
        <v>0</v>
      </c>
      <c r="CF65" s="58">
        <v>0</v>
      </c>
      <c r="CG65" s="13">
        <v>0</v>
      </c>
      <c r="CH65" s="57">
        <v>0</v>
      </c>
      <c r="CI65" s="58">
        <v>0</v>
      </c>
      <c r="CJ65" s="13">
        <v>0</v>
      </c>
      <c r="CK65" s="57">
        <v>0</v>
      </c>
      <c r="CL65" s="58">
        <v>0</v>
      </c>
      <c r="CM65" s="13">
        <v>0</v>
      </c>
      <c r="CN65" s="57">
        <v>0</v>
      </c>
      <c r="CO65" s="58">
        <v>0</v>
      </c>
      <c r="CP65" s="13">
        <v>0</v>
      </c>
      <c r="CQ65" s="57">
        <v>0</v>
      </c>
      <c r="CR65" s="58">
        <v>0</v>
      </c>
      <c r="CS65" s="13">
        <v>0</v>
      </c>
      <c r="CT65" s="57">
        <v>0</v>
      </c>
      <c r="CU65" s="58">
        <v>0</v>
      </c>
      <c r="CV65" s="13">
        <v>0</v>
      </c>
      <c r="CW65" s="57">
        <v>0</v>
      </c>
      <c r="CX65" s="58">
        <v>0</v>
      </c>
      <c r="CY65" s="13">
        <v>0</v>
      </c>
      <c r="CZ65" s="57">
        <v>0</v>
      </c>
      <c r="DA65" s="58">
        <v>0</v>
      </c>
      <c r="DB65" s="13">
        <v>0</v>
      </c>
      <c r="DC65" s="57">
        <v>0</v>
      </c>
      <c r="DD65" s="58">
        <v>0</v>
      </c>
      <c r="DE65" s="13">
        <v>0</v>
      </c>
      <c r="DF65" s="57">
        <v>0</v>
      </c>
      <c r="DG65" s="58">
        <v>0.01</v>
      </c>
      <c r="DH65" s="13">
        <v>0.28199999999999997</v>
      </c>
      <c r="DI65" s="57">
        <f t="shared" ref="DI65:DI66" si="180">DH65/DG65*1000</f>
        <v>28199.999999999996</v>
      </c>
      <c r="DJ65" s="58">
        <v>0.38400000000000001</v>
      </c>
      <c r="DK65" s="13">
        <v>23.408000000000001</v>
      </c>
      <c r="DL65" s="57">
        <f t="shared" ref="DL65" si="181">DK65/DJ65*1000</f>
        <v>60958.333333333336</v>
      </c>
      <c r="DM65" s="58">
        <v>0</v>
      </c>
      <c r="DN65" s="13">
        <v>0</v>
      </c>
      <c r="DO65" s="57">
        <v>0</v>
      </c>
      <c r="DP65" s="58">
        <v>0</v>
      </c>
      <c r="DQ65" s="13">
        <v>0</v>
      </c>
      <c r="DR65" s="57">
        <v>0</v>
      </c>
      <c r="DS65" s="58">
        <v>0</v>
      </c>
      <c r="DT65" s="13">
        <v>0</v>
      </c>
      <c r="DU65" s="57">
        <v>0</v>
      </c>
      <c r="DV65" s="58">
        <v>0</v>
      </c>
      <c r="DW65" s="13">
        <v>0</v>
      </c>
      <c r="DX65" s="57">
        <v>0</v>
      </c>
      <c r="DY65" s="58">
        <v>0.84299999999999997</v>
      </c>
      <c r="DZ65" s="13">
        <v>29.085000000000001</v>
      </c>
      <c r="EA65" s="57">
        <f t="shared" ref="EA65" si="182">DZ65/DY65*1000</f>
        <v>34501.779359430606</v>
      </c>
      <c r="EB65" s="58">
        <v>0</v>
      </c>
      <c r="EC65" s="13">
        <v>0</v>
      </c>
      <c r="ED65" s="57">
        <v>0</v>
      </c>
      <c r="EE65" s="11">
        <f t="shared" si="164"/>
        <v>1.621</v>
      </c>
      <c r="EF65" s="18">
        <f t="shared" si="165"/>
        <v>63.892000000000003</v>
      </c>
      <c r="EG65" s="6"/>
      <c r="EH65" s="9"/>
      <c r="EI65" s="6"/>
      <c r="EJ65" s="6"/>
      <c r="EK65" s="1"/>
      <c r="EL65" s="2"/>
      <c r="EM65" s="1"/>
      <c r="EN65" s="1"/>
      <c r="EO65" s="1"/>
      <c r="EP65" s="2"/>
      <c r="EQ65" s="1"/>
      <c r="ER65" s="1"/>
      <c r="ES65" s="1"/>
      <c r="ET65" s="2"/>
      <c r="EU65" s="1"/>
      <c r="EV65" s="1"/>
      <c r="EW65" s="1"/>
      <c r="EX65" s="2"/>
      <c r="EY65" s="1"/>
      <c r="EZ65" s="1"/>
      <c r="FA65" s="1"/>
      <c r="FB65" s="2"/>
      <c r="FC65" s="1"/>
      <c r="FD65" s="1"/>
      <c r="FE65" s="1"/>
      <c r="FF65" s="2"/>
      <c r="FG65" s="1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  <c r="FV65" s="2"/>
      <c r="FW65" s="1"/>
      <c r="FX65" s="1"/>
      <c r="FY65" s="1"/>
    </row>
    <row r="66" spans="1:256" x14ac:dyDescent="0.3">
      <c r="A66" s="72">
        <v>2013</v>
      </c>
      <c r="B66" s="73" t="s">
        <v>14</v>
      </c>
      <c r="C66" s="58">
        <v>7.4999999999999997E-2</v>
      </c>
      <c r="D66" s="13">
        <v>2.6880000000000002</v>
      </c>
      <c r="E66" s="57">
        <f t="shared" ref="E66" si="183">D66/C66*1000</f>
        <v>35840</v>
      </c>
      <c r="F66" s="58"/>
      <c r="G66" s="13"/>
      <c r="H66" s="57"/>
      <c r="I66" s="58">
        <v>7.4999999999999997E-2</v>
      </c>
      <c r="J66" s="13">
        <v>2.6880000000000002</v>
      </c>
      <c r="K66" s="57">
        <f t="shared" ref="K66:K67" si="184">J66/I66*1000</f>
        <v>35840</v>
      </c>
      <c r="L66" s="58">
        <v>1.5640000000000001</v>
      </c>
      <c r="M66" s="13">
        <v>54.543999999999997</v>
      </c>
      <c r="N66" s="57">
        <f t="shared" ref="N66" si="185">M66/L66*1000</f>
        <v>34874.680306905371</v>
      </c>
      <c r="O66" s="58">
        <v>0</v>
      </c>
      <c r="P66" s="13">
        <v>0</v>
      </c>
      <c r="Q66" s="57">
        <v>0</v>
      </c>
      <c r="R66" s="58">
        <v>0</v>
      </c>
      <c r="S66" s="13">
        <v>0</v>
      </c>
      <c r="T66" s="57">
        <v>0</v>
      </c>
      <c r="U66" s="58">
        <v>0</v>
      </c>
      <c r="V66" s="13">
        <v>0</v>
      </c>
      <c r="W66" s="57">
        <v>0</v>
      </c>
      <c r="X66" s="58">
        <v>0</v>
      </c>
      <c r="Y66" s="13">
        <v>0</v>
      </c>
      <c r="Z66" s="57">
        <v>0</v>
      </c>
      <c r="AA66" s="58">
        <v>0</v>
      </c>
      <c r="AB66" s="13">
        <v>0</v>
      </c>
      <c r="AC66" s="57">
        <v>0</v>
      </c>
      <c r="AD66" s="58">
        <v>0</v>
      </c>
      <c r="AE66" s="13">
        <v>0</v>
      </c>
      <c r="AF66" s="57">
        <v>0</v>
      </c>
      <c r="AG66" s="58">
        <v>0</v>
      </c>
      <c r="AH66" s="13">
        <v>0</v>
      </c>
      <c r="AI66" s="57">
        <v>0</v>
      </c>
      <c r="AJ66" s="58">
        <v>0</v>
      </c>
      <c r="AK66" s="13">
        <v>0</v>
      </c>
      <c r="AL66" s="57">
        <v>0</v>
      </c>
      <c r="AM66" s="58">
        <v>3.621</v>
      </c>
      <c r="AN66" s="13">
        <v>49.34</v>
      </c>
      <c r="AO66" s="57">
        <f>AN66/AM66*1000</f>
        <v>13626.070146368407</v>
      </c>
      <c r="AP66" s="58">
        <v>0</v>
      </c>
      <c r="AQ66" s="13">
        <v>0</v>
      </c>
      <c r="AR66" s="57">
        <v>0</v>
      </c>
      <c r="AS66" s="58">
        <v>0</v>
      </c>
      <c r="AT66" s="13">
        <v>0</v>
      </c>
      <c r="AU66" s="57">
        <v>0</v>
      </c>
      <c r="AV66" s="58">
        <v>0</v>
      </c>
      <c r="AW66" s="13">
        <v>0</v>
      </c>
      <c r="AX66" s="57">
        <v>0</v>
      </c>
      <c r="AY66" s="58">
        <v>0</v>
      </c>
      <c r="AZ66" s="13">
        <v>0</v>
      </c>
      <c r="BA66" s="57">
        <v>0</v>
      </c>
      <c r="BB66" s="58">
        <v>22.481000000000002</v>
      </c>
      <c r="BC66" s="13">
        <v>220.44800000000001</v>
      </c>
      <c r="BD66" s="57">
        <f t="shared" ref="BD66" si="186">BC66/BB66*1000</f>
        <v>9805.9694853431774</v>
      </c>
      <c r="BE66" s="58">
        <v>0</v>
      </c>
      <c r="BF66" s="13">
        <v>0</v>
      </c>
      <c r="BG66" s="57">
        <v>0</v>
      </c>
      <c r="BH66" s="58">
        <v>8.4000000000000005E-2</v>
      </c>
      <c r="BI66" s="13">
        <v>2.9209999999999998</v>
      </c>
      <c r="BJ66" s="57">
        <f t="shared" si="177"/>
        <v>34773.809523809519</v>
      </c>
      <c r="BK66" s="58">
        <v>0</v>
      </c>
      <c r="BL66" s="13">
        <v>0</v>
      </c>
      <c r="BM66" s="57">
        <v>0</v>
      </c>
      <c r="BN66" s="58">
        <v>0</v>
      </c>
      <c r="BO66" s="13">
        <v>0</v>
      </c>
      <c r="BP66" s="57">
        <v>0</v>
      </c>
      <c r="BQ66" s="58">
        <v>0</v>
      </c>
      <c r="BR66" s="13">
        <v>0</v>
      </c>
      <c r="BS66" s="57">
        <v>0</v>
      </c>
      <c r="BT66" s="58">
        <v>6.3E-2</v>
      </c>
      <c r="BU66" s="13">
        <v>2.1429999999999998</v>
      </c>
      <c r="BV66" s="57">
        <f t="shared" ref="BV66" si="187">BU66/BT66*1000</f>
        <v>34015.87301587301</v>
      </c>
      <c r="BW66" s="58">
        <v>0.55400000000000005</v>
      </c>
      <c r="BX66" s="13">
        <v>9.6739999999999995</v>
      </c>
      <c r="BY66" s="57">
        <f t="shared" ref="BY66" si="188">BX66/BW66*1000</f>
        <v>17462.09386281588</v>
      </c>
      <c r="BZ66" s="58">
        <v>0</v>
      </c>
      <c r="CA66" s="13">
        <v>0</v>
      </c>
      <c r="CB66" s="57">
        <v>0</v>
      </c>
      <c r="CC66" s="58">
        <v>0</v>
      </c>
      <c r="CD66" s="13">
        <v>0</v>
      </c>
      <c r="CE66" s="57">
        <v>0</v>
      </c>
      <c r="CF66" s="58">
        <v>0</v>
      </c>
      <c r="CG66" s="13">
        <v>0</v>
      </c>
      <c r="CH66" s="57">
        <v>0</v>
      </c>
      <c r="CI66" s="58">
        <v>0</v>
      </c>
      <c r="CJ66" s="13">
        <v>0</v>
      </c>
      <c r="CK66" s="57">
        <v>0</v>
      </c>
      <c r="CL66" s="58">
        <v>0</v>
      </c>
      <c r="CM66" s="13">
        <v>0</v>
      </c>
      <c r="CN66" s="57">
        <v>0</v>
      </c>
      <c r="CO66" s="58">
        <v>0</v>
      </c>
      <c r="CP66" s="13">
        <v>0</v>
      </c>
      <c r="CQ66" s="57">
        <v>0</v>
      </c>
      <c r="CR66" s="58">
        <v>0</v>
      </c>
      <c r="CS66" s="13">
        <v>0</v>
      </c>
      <c r="CT66" s="57">
        <v>0</v>
      </c>
      <c r="CU66" s="58">
        <v>0.3</v>
      </c>
      <c r="CV66" s="13">
        <v>5.0599999999999996</v>
      </c>
      <c r="CW66" s="57">
        <f t="shared" ref="CW66" si="189">CV66/CU66*1000</f>
        <v>16866.666666666668</v>
      </c>
      <c r="CX66" s="58">
        <v>0</v>
      </c>
      <c r="CY66" s="13">
        <v>0</v>
      </c>
      <c r="CZ66" s="57">
        <v>0</v>
      </c>
      <c r="DA66" s="58">
        <v>0</v>
      </c>
      <c r="DB66" s="13">
        <v>0</v>
      </c>
      <c r="DC66" s="57">
        <v>0</v>
      </c>
      <c r="DD66" s="58">
        <v>0</v>
      </c>
      <c r="DE66" s="13">
        <v>0</v>
      </c>
      <c r="DF66" s="57">
        <v>0</v>
      </c>
      <c r="DG66" s="58">
        <v>2.8000000000000001E-2</v>
      </c>
      <c r="DH66" s="13">
        <v>1.0089999999999999</v>
      </c>
      <c r="DI66" s="57">
        <f t="shared" si="180"/>
        <v>36035.714285714283</v>
      </c>
      <c r="DJ66" s="58">
        <v>1.2509999999999999</v>
      </c>
      <c r="DK66" s="13">
        <v>69.287999999999997</v>
      </c>
      <c r="DL66" s="57">
        <f t="shared" ref="DL66" si="190">DK66/DJ66*1000</f>
        <v>55386.091127098327</v>
      </c>
      <c r="DM66" s="58">
        <v>0</v>
      </c>
      <c r="DN66" s="13">
        <v>0</v>
      </c>
      <c r="DO66" s="57">
        <v>0</v>
      </c>
      <c r="DP66" s="58">
        <v>0</v>
      </c>
      <c r="DQ66" s="13">
        <v>0</v>
      </c>
      <c r="DR66" s="57">
        <v>0</v>
      </c>
      <c r="DS66" s="58">
        <v>0</v>
      </c>
      <c r="DT66" s="13">
        <v>0</v>
      </c>
      <c r="DU66" s="57">
        <v>0</v>
      </c>
      <c r="DV66" s="58">
        <v>0</v>
      </c>
      <c r="DW66" s="13">
        <v>0</v>
      </c>
      <c r="DX66" s="57">
        <v>0</v>
      </c>
      <c r="DY66" s="58">
        <v>2.0710000000000002</v>
      </c>
      <c r="DZ66" s="13">
        <v>69.584999999999994</v>
      </c>
      <c r="EA66" s="57">
        <f t="shared" ref="EA66" si="191">DZ66/DY66*1000</f>
        <v>33599.710284886518</v>
      </c>
      <c r="EB66" s="58">
        <v>0.72</v>
      </c>
      <c r="EC66" s="13">
        <v>24.959</v>
      </c>
      <c r="ED66" s="57">
        <f t="shared" ref="ED66" si="192">EC66/EB66*1000</f>
        <v>34665.277777777781</v>
      </c>
      <c r="EE66" s="11">
        <f t="shared" si="164"/>
        <v>32.812000000000005</v>
      </c>
      <c r="EF66" s="18">
        <f t="shared" si="165"/>
        <v>511.65899999999999</v>
      </c>
      <c r="EG66" s="6"/>
      <c r="EH66" s="9"/>
      <c r="EI66" s="6"/>
      <c r="EJ66" s="6"/>
      <c r="EK66" s="1"/>
      <c r="EL66" s="2"/>
      <c r="EM66" s="1"/>
      <c r="EN66" s="1"/>
      <c r="EO66" s="1"/>
      <c r="EP66" s="2"/>
      <c r="EQ66" s="1"/>
      <c r="ER66" s="1"/>
      <c r="ES66" s="1"/>
      <c r="ET66" s="2"/>
      <c r="EU66" s="1"/>
      <c r="EV66" s="1"/>
      <c r="EW66" s="1"/>
      <c r="EX66" s="2"/>
      <c r="EY66" s="1"/>
      <c r="EZ66" s="1"/>
      <c r="FA66" s="1"/>
      <c r="FB66" s="2"/>
      <c r="FC66" s="1"/>
      <c r="FD66" s="1"/>
      <c r="FE66" s="1"/>
      <c r="FF66" s="2"/>
      <c r="FG66" s="1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  <c r="FV66" s="2"/>
      <c r="FW66" s="1"/>
      <c r="FX66" s="1"/>
      <c r="FY66" s="1"/>
    </row>
    <row r="67" spans="1:256" x14ac:dyDescent="0.3">
      <c r="A67" s="72">
        <v>2013</v>
      </c>
      <c r="B67" s="73" t="s">
        <v>15</v>
      </c>
      <c r="C67" s="58">
        <v>1.9E-2</v>
      </c>
      <c r="D67" s="13">
        <v>0.67</v>
      </c>
      <c r="E67" s="57">
        <f t="shared" si="175"/>
        <v>35263.15789473684</v>
      </c>
      <c r="F67" s="58"/>
      <c r="G67" s="13"/>
      <c r="H67" s="57"/>
      <c r="I67" s="58">
        <v>1.9E-2</v>
      </c>
      <c r="J67" s="13">
        <v>0.67</v>
      </c>
      <c r="K67" s="57">
        <f t="shared" si="184"/>
        <v>35263.15789473684</v>
      </c>
      <c r="L67" s="58">
        <v>0.186</v>
      </c>
      <c r="M67" s="13">
        <v>12.4</v>
      </c>
      <c r="N67" s="57">
        <f t="shared" ref="N67" si="193">M67/L67*1000</f>
        <v>66666.666666666672</v>
      </c>
      <c r="O67" s="58">
        <v>0</v>
      </c>
      <c r="P67" s="13">
        <v>0</v>
      </c>
      <c r="Q67" s="57">
        <v>0</v>
      </c>
      <c r="R67" s="58">
        <v>0</v>
      </c>
      <c r="S67" s="13">
        <v>0</v>
      </c>
      <c r="T67" s="57">
        <v>0</v>
      </c>
      <c r="U67" s="58">
        <v>0</v>
      </c>
      <c r="V67" s="13">
        <v>0</v>
      </c>
      <c r="W67" s="57">
        <v>0</v>
      </c>
      <c r="X67" s="58">
        <v>0</v>
      </c>
      <c r="Y67" s="13">
        <v>0</v>
      </c>
      <c r="Z67" s="57">
        <v>0</v>
      </c>
      <c r="AA67" s="58">
        <v>0</v>
      </c>
      <c r="AB67" s="13">
        <v>0</v>
      </c>
      <c r="AC67" s="57">
        <v>0</v>
      </c>
      <c r="AD67" s="58">
        <v>0</v>
      </c>
      <c r="AE67" s="13">
        <v>0</v>
      </c>
      <c r="AF67" s="57">
        <v>0</v>
      </c>
      <c r="AG67" s="58">
        <v>0</v>
      </c>
      <c r="AH67" s="13">
        <v>0</v>
      </c>
      <c r="AI67" s="57">
        <v>0</v>
      </c>
      <c r="AJ67" s="58">
        <v>0</v>
      </c>
      <c r="AK67" s="13">
        <v>0</v>
      </c>
      <c r="AL67" s="57">
        <v>0</v>
      </c>
      <c r="AM67" s="58">
        <v>0.41799999999999998</v>
      </c>
      <c r="AN67" s="13">
        <v>19.48</v>
      </c>
      <c r="AO67" s="57">
        <f>AN67/AM67*1000</f>
        <v>46602.87081339713</v>
      </c>
      <c r="AP67" s="58">
        <v>0</v>
      </c>
      <c r="AQ67" s="13">
        <v>0</v>
      </c>
      <c r="AR67" s="57">
        <v>0</v>
      </c>
      <c r="AS67" s="58">
        <v>0</v>
      </c>
      <c r="AT67" s="13">
        <v>0</v>
      </c>
      <c r="AU67" s="57">
        <v>0</v>
      </c>
      <c r="AV67" s="58">
        <v>0</v>
      </c>
      <c r="AW67" s="13">
        <v>0</v>
      </c>
      <c r="AX67" s="57">
        <v>0</v>
      </c>
      <c r="AY67" s="58">
        <v>0</v>
      </c>
      <c r="AZ67" s="13">
        <v>0</v>
      </c>
      <c r="BA67" s="57">
        <v>0</v>
      </c>
      <c r="BB67" s="58">
        <v>0.05</v>
      </c>
      <c r="BC67" s="13">
        <v>4.04</v>
      </c>
      <c r="BD67" s="57">
        <f t="shared" ref="BD67" si="194">BC67/BB67*1000</f>
        <v>80800</v>
      </c>
      <c r="BE67" s="58">
        <v>0</v>
      </c>
      <c r="BF67" s="13">
        <v>0</v>
      </c>
      <c r="BG67" s="57">
        <v>0</v>
      </c>
      <c r="BH67" s="58">
        <v>0</v>
      </c>
      <c r="BI67" s="13">
        <v>0</v>
      </c>
      <c r="BJ67" s="57">
        <v>0</v>
      </c>
      <c r="BK67" s="58">
        <v>0</v>
      </c>
      <c r="BL67" s="13">
        <v>0</v>
      </c>
      <c r="BM67" s="57">
        <v>0</v>
      </c>
      <c r="BN67" s="58">
        <v>0</v>
      </c>
      <c r="BO67" s="13">
        <v>0</v>
      </c>
      <c r="BP67" s="57">
        <v>0</v>
      </c>
      <c r="BQ67" s="58">
        <v>0</v>
      </c>
      <c r="BR67" s="13">
        <v>0</v>
      </c>
      <c r="BS67" s="57">
        <v>0</v>
      </c>
      <c r="BT67" s="58">
        <v>0.13700000000000001</v>
      </c>
      <c r="BU67" s="13">
        <v>4.3499999999999996</v>
      </c>
      <c r="BV67" s="57">
        <f t="shared" si="171"/>
        <v>31751.824817518245</v>
      </c>
      <c r="BW67" s="58">
        <v>1.2869999999999999</v>
      </c>
      <c r="BX67" s="13">
        <v>13</v>
      </c>
      <c r="BY67" s="57">
        <f t="shared" ref="BY67:BY68" si="195">BX67/BW67*1000</f>
        <v>10101.010101010103</v>
      </c>
      <c r="BZ67" s="58">
        <v>0</v>
      </c>
      <c r="CA67" s="13">
        <v>0</v>
      </c>
      <c r="CB67" s="57">
        <v>0</v>
      </c>
      <c r="CC67" s="58">
        <v>0</v>
      </c>
      <c r="CD67" s="13">
        <v>0</v>
      </c>
      <c r="CE67" s="57">
        <v>0</v>
      </c>
      <c r="CF67" s="58">
        <v>0</v>
      </c>
      <c r="CG67" s="13">
        <v>0</v>
      </c>
      <c r="CH67" s="57">
        <v>0</v>
      </c>
      <c r="CI67" s="58">
        <v>0</v>
      </c>
      <c r="CJ67" s="13">
        <v>0</v>
      </c>
      <c r="CK67" s="57">
        <v>0</v>
      </c>
      <c r="CL67" s="58">
        <v>0</v>
      </c>
      <c r="CM67" s="13">
        <v>0</v>
      </c>
      <c r="CN67" s="57">
        <v>0</v>
      </c>
      <c r="CO67" s="58">
        <v>0</v>
      </c>
      <c r="CP67" s="13">
        <v>0</v>
      </c>
      <c r="CQ67" s="57">
        <v>0</v>
      </c>
      <c r="CR67" s="58">
        <v>0</v>
      </c>
      <c r="CS67" s="13">
        <v>0</v>
      </c>
      <c r="CT67" s="57">
        <v>0</v>
      </c>
      <c r="CU67" s="58">
        <v>0</v>
      </c>
      <c r="CV67" s="13">
        <v>0</v>
      </c>
      <c r="CW67" s="57">
        <v>0</v>
      </c>
      <c r="CX67" s="58">
        <v>0</v>
      </c>
      <c r="CY67" s="13">
        <v>0</v>
      </c>
      <c r="CZ67" s="57">
        <v>0</v>
      </c>
      <c r="DA67" s="58">
        <v>0</v>
      </c>
      <c r="DB67" s="13">
        <v>0</v>
      </c>
      <c r="DC67" s="57">
        <v>0</v>
      </c>
      <c r="DD67" s="58">
        <v>0</v>
      </c>
      <c r="DE67" s="13">
        <v>0</v>
      </c>
      <c r="DF67" s="57">
        <v>0</v>
      </c>
      <c r="DG67" s="58">
        <v>0</v>
      </c>
      <c r="DH67" s="13">
        <v>0</v>
      </c>
      <c r="DI67" s="57">
        <v>0</v>
      </c>
      <c r="DJ67" s="58">
        <v>0.38400000000000001</v>
      </c>
      <c r="DK67" s="13">
        <v>23.99</v>
      </c>
      <c r="DL67" s="57">
        <f t="shared" si="173"/>
        <v>62473.958333333328</v>
      </c>
      <c r="DM67" s="58">
        <v>0</v>
      </c>
      <c r="DN67" s="13">
        <v>0</v>
      </c>
      <c r="DO67" s="57">
        <v>0</v>
      </c>
      <c r="DP67" s="58">
        <v>0</v>
      </c>
      <c r="DQ67" s="13">
        <v>0</v>
      </c>
      <c r="DR67" s="57">
        <v>0</v>
      </c>
      <c r="DS67" s="58">
        <v>0</v>
      </c>
      <c r="DT67" s="13">
        <v>0</v>
      </c>
      <c r="DU67" s="57">
        <v>0</v>
      </c>
      <c r="DV67" s="58">
        <v>0</v>
      </c>
      <c r="DW67" s="13">
        <v>0</v>
      </c>
      <c r="DX67" s="57">
        <v>0</v>
      </c>
      <c r="DY67" s="58">
        <v>2.8319999999999999</v>
      </c>
      <c r="DZ67" s="13">
        <v>103.1</v>
      </c>
      <c r="EA67" s="57">
        <f t="shared" si="174"/>
        <v>36405.367231638418</v>
      </c>
      <c r="EB67" s="58">
        <v>0</v>
      </c>
      <c r="EC67" s="13">
        <v>0</v>
      </c>
      <c r="ED67" s="57">
        <v>0</v>
      </c>
      <c r="EE67" s="11">
        <f t="shared" si="164"/>
        <v>5.3129999999999997</v>
      </c>
      <c r="EF67" s="18">
        <f t="shared" si="165"/>
        <v>181.02999999999997</v>
      </c>
      <c r="EG67" s="6"/>
      <c r="EH67" s="9"/>
      <c r="EI67" s="6"/>
      <c r="EJ67" s="6"/>
      <c r="EK67" s="1"/>
      <c r="EL67" s="2"/>
      <c r="EM67" s="1"/>
      <c r="EN67" s="1"/>
      <c r="EO67" s="1"/>
      <c r="EP67" s="2"/>
      <c r="EQ67" s="1"/>
      <c r="ER67" s="1"/>
      <c r="ES67" s="1"/>
      <c r="ET67" s="2"/>
      <c r="EU67" s="1"/>
      <c r="EV67" s="1"/>
      <c r="EW67" s="1"/>
      <c r="EX67" s="2"/>
      <c r="EY67" s="1"/>
      <c r="EZ67" s="1"/>
      <c r="FA67" s="1"/>
      <c r="FB67" s="2"/>
      <c r="FC67" s="1"/>
      <c r="FD67" s="1"/>
      <c r="FE67" s="1"/>
      <c r="FF67" s="2"/>
      <c r="FG67" s="1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  <c r="FV67" s="2"/>
      <c r="FW67" s="1"/>
      <c r="FX67" s="1"/>
      <c r="FY67" s="1"/>
    </row>
    <row r="68" spans="1:256" x14ac:dyDescent="0.3">
      <c r="A68" s="72">
        <v>2013</v>
      </c>
      <c r="B68" s="73" t="s">
        <v>16</v>
      </c>
      <c r="C68" s="58">
        <v>0</v>
      </c>
      <c r="D68" s="13">
        <v>0</v>
      </c>
      <c r="E68" s="57">
        <v>0</v>
      </c>
      <c r="F68" s="58"/>
      <c r="G68" s="13"/>
      <c r="H68" s="57"/>
      <c r="I68" s="58">
        <v>0</v>
      </c>
      <c r="J68" s="13">
        <v>0</v>
      </c>
      <c r="K68" s="57">
        <v>0</v>
      </c>
      <c r="L68" s="58">
        <v>4.9539999999999997</v>
      </c>
      <c r="M68" s="13">
        <v>118.88</v>
      </c>
      <c r="N68" s="57">
        <f t="shared" ref="N68" si="196">M68/L68*1000</f>
        <v>23996.770286637064</v>
      </c>
      <c r="O68" s="58">
        <v>0</v>
      </c>
      <c r="P68" s="13">
        <v>0</v>
      </c>
      <c r="Q68" s="57">
        <v>0</v>
      </c>
      <c r="R68" s="58">
        <v>0</v>
      </c>
      <c r="S68" s="13">
        <v>0</v>
      </c>
      <c r="T68" s="57">
        <v>0</v>
      </c>
      <c r="U68" s="58">
        <v>0</v>
      </c>
      <c r="V68" s="13">
        <v>0</v>
      </c>
      <c r="W68" s="57">
        <v>0</v>
      </c>
      <c r="X68" s="58">
        <v>0</v>
      </c>
      <c r="Y68" s="13">
        <v>0</v>
      </c>
      <c r="Z68" s="57">
        <v>0</v>
      </c>
      <c r="AA68" s="58">
        <v>8.9999999999999993E-3</v>
      </c>
      <c r="AB68" s="13">
        <v>0.36</v>
      </c>
      <c r="AC68" s="57">
        <f t="shared" ref="AC68" si="197">AB68/AA68*1000</f>
        <v>40000</v>
      </c>
      <c r="AD68" s="58">
        <v>0</v>
      </c>
      <c r="AE68" s="13">
        <v>0</v>
      </c>
      <c r="AF68" s="57">
        <v>0</v>
      </c>
      <c r="AG68" s="58">
        <v>0</v>
      </c>
      <c r="AH68" s="13">
        <v>0</v>
      </c>
      <c r="AI68" s="57">
        <v>0</v>
      </c>
      <c r="AJ68" s="58">
        <v>0</v>
      </c>
      <c r="AK68" s="13">
        <v>0</v>
      </c>
      <c r="AL68" s="57">
        <v>0</v>
      </c>
      <c r="AM68" s="58">
        <v>0.252</v>
      </c>
      <c r="AN68" s="13">
        <v>10.62</v>
      </c>
      <c r="AO68" s="57">
        <f>AN68/AM68*1000</f>
        <v>42142.857142857138</v>
      </c>
      <c r="AP68" s="58">
        <v>0</v>
      </c>
      <c r="AQ68" s="13">
        <v>0</v>
      </c>
      <c r="AR68" s="57">
        <v>0</v>
      </c>
      <c r="AS68" s="58">
        <v>0</v>
      </c>
      <c r="AT68" s="13">
        <v>0</v>
      </c>
      <c r="AU68" s="57">
        <v>0</v>
      </c>
      <c r="AV68" s="58">
        <v>0</v>
      </c>
      <c r="AW68" s="13">
        <v>0</v>
      </c>
      <c r="AX68" s="57">
        <v>0</v>
      </c>
      <c r="AY68" s="58">
        <v>0</v>
      </c>
      <c r="AZ68" s="13">
        <v>0</v>
      </c>
      <c r="BA68" s="57">
        <v>0</v>
      </c>
      <c r="BB68" s="58">
        <v>8.0000000000000002E-3</v>
      </c>
      <c r="BC68" s="13">
        <v>0.95</v>
      </c>
      <c r="BD68" s="57">
        <f t="shared" ref="BD68" si="198">BC68/BB68*1000</f>
        <v>118749.99999999999</v>
      </c>
      <c r="BE68" s="58">
        <v>0</v>
      </c>
      <c r="BF68" s="13">
        <v>0</v>
      </c>
      <c r="BG68" s="57">
        <v>0</v>
      </c>
      <c r="BH68" s="58">
        <v>0.25900000000000001</v>
      </c>
      <c r="BI68" s="13">
        <v>7.18</v>
      </c>
      <c r="BJ68" s="57">
        <f t="shared" ref="BJ68" si="199">BI68/BH68*1000</f>
        <v>27722.007722007722</v>
      </c>
      <c r="BK68" s="58">
        <v>0</v>
      </c>
      <c r="BL68" s="13">
        <v>0</v>
      </c>
      <c r="BM68" s="57">
        <v>0</v>
      </c>
      <c r="BN68" s="58">
        <v>0</v>
      </c>
      <c r="BO68" s="13">
        <v>0</v>
      </c>
      <c r="BP68" s="57">
        <v>0</v>
      </c>
      <c r="BQ68" s="58">
        <v>0</v>
      </c>
      <c r="BR68" s="13">
        <v>0</v>
      </c>
      <c r="BS68" s="57">
        <v>0</v>
      </c>
      <c r="BT68" s="58">
        <v>0.161</v>
      </c>
      <c r="BU68" s="13">
        <v>14.34</v>
      </c>
      <c r="BV68" s="57">
        <f t="shared" si="171"/>
        <v>89068.322981366451</v>
      </c>
      <c r="BW68" s="58">
        <v>0.53900000000000003</v>
      </c>
      <c r="BX68" s="13">
        <v>8.2799999999999994</v>
      </c>
      <c r="BY68" s="57">
        <f t="shared" si="195"/>
        <v>15361.781076066789</v>
      </c>
      <c r="BZ68" s="58">
        <v>0</v>
      </c>
      <c r="CA68" s="13">
        <v>0</v>
      </c>
      <c r="CB68" s="57">
        <v>0</v>
      </c>
      <c r="CC68" s="58">
        <v>0</v>
      </c>
      <c r="CD68" s="13">
        <v>0</v>
      </c>
      <c r="CE68" s="57">
        <v>0</v>
      </c>
      <c r="CF68" s="58">
        <v>0</v>
      </c>
      <c r="CG68" s="13">
        <v>0</v>
      </c>
      <c r="CH68" s="57">
        <v>0</v>
      </c>
      <c r="CI68" s="58">
        <v>0</v>
      </c>
      <c r="CJ68" s="13">
        <v>0</v>
      </c>
      <c r="CK68" s="57">
        <v>0</v>
      </c>
      <c r="CL68" s="58">
        <v>0</v>
      </c>
      <c r="CM68" s="13">
        <v>0</v>
      </c>
      <c r="CN68" s="57">
        <v>0</v>
      </c>
      <c r="CO68" s="58">
        <v>0</v>
      </c>
      <c r="CP68" s="13">
        <v>0</v>
      </c>
      <c r="CQ68" s="57">
        <v>0</v>
      </c>
      <c r="CR68" s="58">
        <v>0</v>
      </c>
      <c r="CS68" s="13">
        <v>0</v>
      </c>
      <c r="CT68" s="57">
        <v>0</v>
      </c>
      <c r="CU68" s="58">
        <v>0</v>
      </c>
      <c r="CV68" s="13">
        <v>0</v>
      </c>
      <c r="CW68" s="57">
        <v>0</v>
      </c>
      <c r="CX68" s="58">
        <v>0</v>
      </c>
      <c r="CY68" s="13">
        <v>0</v>
      </c>
      <c r="CZ68" s="57">
        <v>0</v>
      </c>
      <c r="DA68" s="58">
        <v>0</v>
      </c>
      <c r="DB68" s="13">
        <v>0</v>
      </c>
      <c r="DC68" s="57">
        <v>0</v>
      </c>
      <c r="DD68" s="58">
        <v>0</v>
      </c>
      <c r="DE68" s="13">
        <v>0</v>
      </c>
      <c r="DF68" s="57">
        <v>0</v>
      </c>
      <c r="DG68" s="58">
        <v>8.9999999999999993E-3</v>
      </c>
      <c r="DH68" s="13">
        <v>0.34</v>
      </c>
      <c r="DI68" s="57">
        <f t="shared" ref="DI68" si="200">DH68/DG68*1000</f>
        <v>37777.777777777788</v>
      </c>
      <c r="DJ68" s="58">
        <v>0.80200000000000005</v>
      </c>
      <c r="DK68" s="13">
        <v>32</v>
      </c>
      <c r="DL68" s="57">
        <f t="shared" ref="DL68" si="201">DK68/DJ68*1000</f>
        <v>39900.249376558597</v>
      </c>
      <c r="DM68" s="58">
        <v>0</v>
      </c>
      <c r="DN68" s="13">
        <v>0</v>
      </c>
      <c r="DO68" s="57">
        <v>0</v>
      </c>
      <c r="DP68" s="58">
        <v>0</v>
      </c>
      <c r="DQ68" s="13">
        <v>0</v>
      </c>
      <c r="DR68" s="57">
        <v>0</v>
      </c>
      <c r="DS68" s="58">
        <v>0</v>
      </c>
      <c r="DT68" s="13">
        <v>0</v>
      </c>
      <c r="DU68" s="57">
        <v>0</v>
      </c>
      <c r="DV68" s="58">
        <v>0</v>
      </c>
      <c r="DW68" s="13">
        <v>0</v>
      </c>
      <c r="DX68" s="57">
        <v>0</v>
      </c>
      <c r="DY68" s="58">
        <v>0.08</v>
      </c>
      <c r="DZ68" s="13">
        <v>5.6</v>
      </c>
      <c r="EA68" s="57">
        <f t="shared" ref="EA68" si="202">DZ68/DY68*1000</f>
        <v>70000</v>
      </c>
      <c r="EB68" s="58">
        <v>0</v>
      </c>
      <c r="EC68" s="13">
        <v>0</v>
      </c>
      <c r="ED68" s="57">
        <v>0</v>
      </c>
      <c r="EE68" s="11">
        <f t="shared" si="164"/>
        <v>7.0730000000000004</v>
      </c>
      <c r="EF68" s="18">
        <f t="shared" si="165"/>
        <v>198.55</v>
      </c>
      <c r="EG68" s="6"/>
      <c r="EH68" s="9"/>
      <c r="EI68" s="6"/>
      <c r="EJ68" s="6"/>
      <c r="EK68" s="1"/>
      <c r="EL68" s="2"/>
      <c r="EM68" s="1"/>
      <c r="EN68" s="1"/>
      <c r="EO68" s="1"/>
      <c r="EP68" s="2"/>
      <c r="EQ68" s="1"/>
      <c r="ER68" s="1"/>
      <c r="ES68" s="1"/>
      <c r="ET68" s="2"/>
      <c r="EU68" s="1"/>
      <c r="EV68" s="1"/>
      <c r="EW68" s="1"/>
      <c r="EX68" s="2"/>
      <c r="EY68" s="1"/>
      <c r="EZ68" s="1"/>
      <c r="FA68" s="1"/>
      <c r="FB68" s="2"/>
      <c r="FC68" s="1"/>
      <c r="FD68" s="1"/>
      <c r="FE68" s="1"/>
      <c r="FF68" s="2"/>
      <c r="FG68" s="1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  <c r="FV68" s="2"/>
      <c r="FW68" s="1"/>
      <c r="FX68" s="1"/>
      <c r="FY68" s="1"/>
    </row>
    <row r="69" spans="1:256" ht="15" thickBot="1" x14ac:dyDescent="0.35">
      <c r="A69" s="76"/>
      <c r="B69" s="77" t="s">
        <v>17</v>
      </c>
      <c r="C69" s="61">
        <f t="shared" ref="C69:CY69" si="203">SUM(C57:C68)</f>
        <v>0.15</v>
      </c>
      <c r="D69" s="38">
        <f t="shared" si="203"/>
        <v>5.3740000000000006</v>
      </c>
      <c r="E69" s="62"/>
      <c r="F69" s="61"/>
      <c r="G69" s="38"/>
      <c r="H69" s="62"/>
      <c r="I69" s="61">
        <f t="shared" ref="I69:J69" si="204">SUM(I57:I68)</f>
        <v>0.15</v>
      </c>
      <c r="J69" s="38">
        <f t="shared" si="204"/>
        <v>5.3740000000000006</v>
      </c>
      <c r="K69" s="62"/>
      <c r="L69" s="61">
        <f t="shared" ref="L69:M69" si="205">SUM(L57:L68)</f>
        <v>6.7039999999999997</v>
      </c>
      <c r="M69" s="38">
        <f t="shared" si="205"/>
        <v>185.82400000000001</v>
      </c>
      <c r="N69" s="62"/>
      <c r="O69" s="61">
        <f t="shared" ref="O69:P69" si="206">SUM(O57:O68)</f>
        <v>0</v>
      </c>
      <c r="P69" s="38">
        <f t="shared" si="206"/>
        <v>0</v>
      </c>
      <c r="Q69" s="62"/>
      <c r="R69" s="61">
        <f t="shared" si="203"/>
        <v>0</v>
      </c>
      <c r="S69" s="38">
        <f t="shared" si="203"/>
        <v>0</v>
      </c>
      <c r="T69" s="62"/>
      <c r="U69" s="61">
        <f t="shared" ref="U69:V69" si="207">SUM(U57:U68)</f>
        <v>0</v>
      </c>
      <c r="V69" s="38">
        <f t="shared" si="207"/>
        <v>0</v>
      </c>
      <c r="W69" s="62"/>
      <c r="X69" s="61">
        <f t="shared" ref="X69:Y69" si="208">SUM(X57:X68)</f>
        <v>0</v>
      </c>
      <c r="Y69" s="38">
        <f t="shared" si="208"/>
        <v>0</v>
      </c>
      <c r="Z69" s="62"/>
      <c r="AA69" s="61">
        <f t="shared" si="203"/>
        <v>8.9999999999999993E-3</v>
      </c>
      <c r="AB69" s="38">
        <f t="shared" si="203"/>
        <v>7.36</v>
      </c>
      <c r="AC69" s="62"/>
      <c r="AD69" s="61">
        <f t="shared" ref="AD69:AE69" si="209">SUM(AD57:AD68)</f>
        <v>0</v>
      </c>
      <c r="AE69" s="38">
        <f t="shared" si="209"/>
        <v>0</v>
      </c>
      <c r="AF69" s="62"/>
      <c r="AG69" s="61">
        <f t="shared" si="203"/>
        <v>0</v>
      </c>
      <c r="AH69" s="38">
        <f t="shared" si="203"/>
        <v>0</v>
      </c>
      <c r="AI69" s="62"/>
      <c r="AJ69" s="61">
        <f t="shared" si="203"/>
        <v>0</v>
      </c>
      <c r="AK69" s="38">
        <f t="shared" si="203"/>
        <v>0</v>
      </c>
      <c r="AL69" s="62"/>
      <c r="AM69" s="61">
        <f>SUM(AM57:AM68)</f>
        <v>4.2909999999999995</v>
      </c>
      <c r="AN69" s="38">
        <f>SUM(AN57:AN68)</f>
        <v>79.440000000000012</v>
      </c>
      <c r="AO69" s="62"/>
      <c r="AP69" s="61">
        <f t="shared" ref="AP69:AQ69" si="210">SUM(AP57:AP68)</f>
        <v>0</v>
      </c>
      <c r="AQ69" s="38">
        <f t="shared" si="210"/>
        <v>0</v>
      </c>
      <c r="AR69" s="62"/>
      <c r="AS69" s="61">
        <f t="shared" ref="AS69:AT69" si="211">SUM(AS57:AS68)</f>
        <v>0</v>
      </c>
      <c r="AT69" s="38">
        <f t="shared" si="211"/>
        <v>0</v>
      </c>
      <c r="AU69" s="62"/>
      <c r="AV69" s="61">
        <f t="shared" si="203"/>
        <v>1.2999999999999999E-2</v>
      </c>
      <c r="AW69" s="38">
        <f t="shared" si="203"/>
        <v>7.39</v>
      </c>
      <c r="AX69" s="62"/>
      <c r="AY69" s="61">
        <f t="shared" si="203"/>
        <v>0</v>
      </c>
      <c r="AZ69" s="38">
        <f t="shared" si="203"/>
        <v>3</v>
      </c>
      <c r="BA69" s="62"/>
      <c r="BB69" s="61">
        <f t="shared" ref="BB69:BC69" si="212">SUM(BB57:BB68)</f>
        <v>22.539000000000001</v>
      </c>
      <c r="BC69" s="38">
        <f t="shared" si="212"/>
        <v>225.43799999999999</v>
      </c>
      <c r="BD69" s="62"/>
      <c r="BE69" s="61">
        <f t="shared" si="203"/>
        <v>0</v>
      </c>
      <c r="BF69" s="38">
        <f t="shared" si="203"/>
        <v>0</v>
      </c>
      <c r="BG69" s="62"/>
      <c r="BH69" s="61">
        <f t="shared" si="203"/>
        <v>0.58099999999999996</v>
      </c>
      <c r="BI69" s="38">
        <f t="shared" si="203"/>
        <v>24.695</v>
      </c>
      <c r="BJ69" s="62"/>
      <c r="BK69" s="61">
        <f t="shared" ref="BK69:BL69" si="213">SUM(BK57:BK68)</f>
        <v>0</v>
      </c>
      <c r="BL69" s="38">
        <f t="shared" si="213"/>
        <v>0</v>
      </c>
      <c r="BM69" s="62"/>
      <c r="BN69" s="61">
        <f t="shared" si="203"/>
        <v>0</v>
      </c>
      <c r="BO69" s="38">
        <f t="shared" si="203"/>
        <v>0</v>
      </c>
      <c r="BP69" s="62"/>
      <c r="BQ69" s="61">
        <f t="shared" si="203"/>
        <v>0.121</v>
      </c>
      <c r="BR69" s="38">
        <f t="shared" si="203"/>
        <v>6.37</v>
      </c>
      <c r="BS69" s="62"/>
      <c r="BT69" s="61">
        <f t="shared" si="203"/>
        <v>15.079000000000001</v>
      </c>
      <c r="BU69" s="38">
        <f t="shared" si="203"/>
        <v>300.53099999999995</v>
      </c>
      <c r="BV69" s="62"/>
      <c r="BW69" s="61">
        <f t="shared" ref="BW69:BX69" si="214">SUM(BW57:BW68)</f>
        <v>2.38</v>
      </c>
      <c r="BX69" s="38">
        <f t="shared" si="214"/>
        <v>30.954000000000001</v>
      </c>
      <c r="BY69" s="62"/>
      <c r="BZ69" s="61">
        <f t="shared" ref="BZ69:CA69" si="215">SUM(BZ57:BZ68)</f>
        <v>0</v>
      </c>
      <c r="CA69" s="38">
        <f t="shared" si="215"/>
        <v>0</v>
      </c>
      <c r="CB69" s="62"/>
      <c r="CC69" s="61">
        <f t="shared" si="203"/>
        <v>7.9000000000000001E-2</v>
      </c>
      <c r="CD69" s="38">
        <f t="shared" si="203"/>
        <v>8.3190000000000008</v>
      </c>
      <c r="CE69" s="62"/>
      <c r="CF69" s="61">
        <f t="shared" ref="CF69:CG69" si="216">SUM(CF57:CF68)</f>
        <v>0</v>
      </c>
      <c r="CG69" s="38">
        <f t="shared" si="216"/>
        <v>0</v>
      </c>
      <c r="CH69" s="62"/>
      <c r="CI69" s="61">
        <f t="shared" ref="CI69:CJ69" si="217">SUM(CI57:CI68)</f>
        <v>0</v>
      </c>
      <c r="CJ69" s="38">
        <f t="shared" si="217"/>
        <v>0</v>
      </c>
      <c r="CK69" s="62"/>
      <c r="CL69" s="61">
        <f t="shared" si="203"/>
        <v>0</v>
      </c>
      <c r="CM69" s="38">
        <f t="shared" si="203"/>
        <v>0</v>
      </c>
      <c r="CN69" s="62"/>
      <c r="CO69" s="61">
        <f t="shared" si="203"/>
        <v>0</v>
      </c>
      <c r="CP69" s="38">
        <f t="shared" si="203"/>
        <v>1</v>
      </c>
      <c r="CQ69" s="62"/>
      <c r="CR69" s="61">
        <f t="shared" ref="CR69:CS69" si="218">SUM(CR57:CR68)</f>
        <v>0</v>
      </c>
      <c r="CS69" s="38">
        <f t="shared" si="218"/>
        <v>0</v>
      </c>
      <c r="CT69" s="62"/>
      <c r="CU69" s="61">
        <f t="shared" ref="CU69:CV69" si="219">SUM(CU57:CU68)</f>
        <v>0.3</v>
      </c>
      <c r="CV69" s="38">
        <f t="shared" si="219"/>
        <v>5.0599999999999996</v>
      </c>
      <c r="CW69" s="62"/>
      <c r="CX69" s="61">
        <f t="shared" si="203"/>
        <v>0</v>
      </c>
      <c r="CY69" s="38">
        <f t="shared" si="203"/>
        <v>0</v>
      </c>
      <c r="CZ69" s="62"/>
      <c r="DA69" s="61">
        <f t="shared" ref="DA69:EC69" si="220">SUM(DA57:DA68)</f>
        <v>0</v>
      </c>
      <c r="DB69" s="38">
        <f t="shared" si="220"/>
        <v>0</v>
      </c>
      <c r="DC69" s="62"/>
      <c r="DD69" s="61">
        <f t="shared" si="220"/>
        <v>0</v>
      </c>
      <c r="DE69" s="38">
        <f t="shared" si="220"/>
        <v>2</v>
      </c>
      <c r="DF69" s="62"/>
      <c r="DG69" s="61">
        <f t="shared" si="220"/>
        <v>0.13700000000000001</v>
      </c>
      <c r="DH69" s="38">
        <f t="shared" si="220"/>
        <v>13.356999999999999</v>
      </c>
      <c r="DI69" s="62"/>
      <c r="DJ69" s="61">
        <f t="shared" si="220"/>
        <v>3.589</v>
      </c>
      <c r="DK69" s="38">
        <f t="shared" si="220"/>
        <v>238.95500000000001</v>
      </c>
      <c r="DL69" s="62"/>
      <c r="DM69" s="61">
        <f t="shared" ref="DM69:DN69" si="221">SUM(DM57:DM68)</f>
        <v>0</v>
      </c>
      <c r="DN69" s="38">
        <f t="shared" si="221"/>
        <v>0</v>
      </c>
      <c r="DO69" s="62"/>
      <c r="DP69" s="61">
        <f t="shared" ref="DP69:DQ69" si="222">SUM(DP57:DP68)</f>
        <v>0</v>
      </c>
      <c r="DQ69" s="38">
        <f t="shared" si="222"/>
        <v>0</v>
      </c>
      <c r="DR69" s="62"/>
      <c r="DS69" s="61">
        <f t="shared" si="220"/>
        <v>0</v>
      </c>
      <c r="DT69" s="38">
        <f t="shared" si="220"/>
        <v>0</v>
      </c>
      <c r="DU69" s="62"/>
      <c r="DV69" s="61">
        <f t="shared" si="220"/>
        <v>0</v>
      </c>
      <c r="DW69" s="38">
        <f t="shared" si="220"/>
        <v>0</v>
      </c>
      <c r="DX69" s="62"/>
      <c r="DY69" s="61">
        <f t="shared" si="220"/>
        <v>20.966000000000001</v>
      </c>
      <c r="DZ69" s="38">
        <f t="shared" si="220"/>
        <v>723.63400000000013</v>
      </c>
      <c r="EA69" s="62"/>
      <c r="EB69" s="61">
        <f t="shared" si="220"/>
        <v>3.2789999999999999</v>
      </c>
      <c r="EC69" s="38">
        <f t="shared" si="220"/>
        <v>100.105</v>
      </c>
      <c r="ED69" s="62"/>
      <c r="EE69" s="39">
        <f t="shared" si="164"/>
        <v>80.216999999999999</v>
      </c>
      <c r="EF69" s="40">
        <f t="shared" si="165"/>
        <v>1968.806</v>
      </c>
      <c r="EG69" s="6"/>
      <c r="EH69" s="9"/>
      <c r="EI69" s="6"/>
      <c r="EJ69" s="6"/>
      <c r="EK69" s="1"/>
      <c r="EL69" s="2"/>
      <c r="EM69" s="1"/>
      <c r="EN69" s="1"/>
      <c r="EO69" s="1"/>
      <c r="EP69" s="2"/>
      <c r="EQ69" s="1"/>
      <c r="ER69" s="1"/>
      <c r="ES69" s="1"/>
      <c r="ET69" s="2"/>
      <c r="EU69" s="1"/>
      <c r="EV69" s="1"/>
      <c r="EW69" s="1"/>
      <c r="EX69" s="2"/>
      <c r="EY69" s="1"/>
      <c r="EZ69" s="1"/>
      <c r="FA69" s="1"/>
      <c r="FB69" s="2"/>
      <c r="FC69" s="1"/>
      <c r="FD69" s="1"/>
      <c r="FE69" s="1"/>
      <c r="FF69" s="2"/>
      <c r="FG69" s="1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  <c r="FV69" s="2"/>
      <c r="FW69" s="1"/>
      <c r="FX69" s="1"/>
      <c r="FY69" s="1"/>
      <c r="GD69" s="3"/>
      <c r="GI69" s="3"/>
      <c r="GN69" s="3"/>
      <c r="GS69" s="3"/>
      <c r="GX69" s="3"/>
      <c r="HC69" s="3"/>
      <c r="HH69" s="3"/>
      <c r="HM69" s="3"/>
      <c r="HR69" s="3"/>
      <c r="HW69" s="3"/>
      <c r="IB69" s="3"/>
      <c r="IG69" s="3"/>
      <c r="IL69" s="3"/>
      <c r="IQ69" s="3"/>
      <c r="IV69" s="3"/>
    </row>
    <row r="70" spans="1:256" x14ac:dyDescent="0.3">
      <c r="A70" s="72">
        <v>2014</v>
      </c>
      <c r="B70" s="73" t="s">
        <v>5</v>
      </c>
      <c r="C70" s="58">
        <v>0</v>
      </c>
      <c r="D70" s="13">
        <v>0</v>
      </c>
      <c r="E70" s="57">
        <v>0</v>
      </c>
      <c r="F70" s="58"/>
      <c r="G70" s="13"/>
      <c r="H70" s="57"/>
      <c r="I70" s="58">
        <v>0</v>
      </c>
      <c r="J70" s="13">
        <v>0</v>
      </c>
      <c r="K70" s="57">
        <v>0</v>
      </c>
      <c r="L70" s="58">
        <v>8.4480000000000004</v>
      </c>
      <c r="M70" s="13">
        <v>347.76</v>
      </c>
      <c r="N70" s="57">
        <f t="shared" ref="N70" si="223">M70/L70*1000</f>
        <v>41164.772727272728</v>
      </c>
      <c r="O70" s="58">
        <v>0</v>
      </c>
      <c r="P70" s="13">
        <v>0</v>
      </c>
      <c r="Q70" s="57">
        <v>0</v>
      </c>
      <c r="R70" s="58">
        <v>0</v>
      </c>
      <c r="S70" s="13">
        <v>0</v>
      </c>
      <c r="T70" s="57">
        <v>0</v>
      </c>
      <c r="U70" s="58">
        <v>0</v>
      </c>
      <c r="V70" s="13">
        <v>0</v>
      </c>
      <c r="W70" s="57">
        <v>0</v>
      </c>
      <c r="X70" s="58">
        <v>0</v>
      </c>
      <c r="Y70" s="13">
        <v>0</v>
      </c>
      <c r="Z70" s="57">
        <v>0</v>
      </c>
      <c r="AA70" s="58">
        <v>0</v>
      </c>
      <c r="AB70" s="13">
        <v>0</v>
      </c>
      <c r="AC70" s="57">
        <v>0</v>
      </c>
      <c r="AD70" s="58">
        <v>0</v>
      </c>
      <c r="AE70" s="13">
        <v>0</v>
      </c>
      <c r="AF70" s="57">
        <v>0</v>
      </c>
      <c r="AG70" s="58">
        <v>0</v>
      </c>
      <c r="AH70" s="13">
        <v>0</v>
      </c>
      <c r="AI70" s="57">
        <v>0</v>
      </c>
      <c r="AJ70" s="58">
        <v>0</v>
      </c>
      <c r="AK70" s="13">
        <v>0</v>
      </c>
      <c r="AL70" s="57">
        <v>0</v>
      </c>
      <c r="AM70" s="58">
        <v>0.26200000000000001</v>
      </c>
      <c r="AN70" s="13">
        <v>9.89</v>
      </c>
      <c r="AO70" s="57">
        <f t="shared" ref="AO70:AO81" si="224">AN70/AM70*1000</f>
        <v>37748.091603053435</v>
      </c>
      <c r="AP70" s="58">
        <v>0</v>
      </c>
      <c r="AQ70" s="13">
        <v>0</v>
      </c>
      <c r="AR70" s="57">
        <v>0</v>
      </c>
      <c r="AS70" s="58">
        <v>0</v>
      </c>
      <c r="AT70" s="13">
        <v>0</v>
      </c>
      <c r="AU70" s="57">
        <v>0</v>
      </c>
      <c r="AV70" s="58">
        <v>1.2999999999999999E-2</v>
      </c>
      <c r="AW70" s="13">
        <v>0.39</v>
      </c>
      <c r="AX70" s="57">
        <f t="shared" ref="AX70" si="225">AW70/AV70*1000</f>
        <v>30000.000000000004</v>
      </c>
      <c r="AY70" s="58">
        <v>0</v>
      </c>
      <c r="AZ70" s="13">
        <v>0</v>
      </c>
      <c r="BA70" s="57">
        <v>0</v>
      </c>
      <c r="BB70" s="58">
        <v>4.4999999999999998E-2</v>
      </c>
      <c r="BC70" s="13">
        <v>1.66</v>
      </c>
      <c r="BD70" s="57">
        <f t="shared" ref="BD70" si="226">BC70/BB70*1000</f>
        <v>36888.888888888883</v>
      </c>
      <c r="BE70" s="58">
        <v>0</v>
      </c>
      <c r="BF70" s="13">
        <v>0</v>
      </c>
      <c r="BG70" s="57">
        <v>0</v>
      </c>
      <c r="BH70" s="58">
        <v>0</v>
      </c>
      <c r="BI70" s="13">
        <v>0</v>
      </c>
      <c r="BJ70" s="57">
        <v>0</v>
      </c>
      <c r="BK70" s="58">
        <v>0</v>
      </c>
      <c r="BL70" s="13">
        <v>0</v>
      </c>
      <c r="BM70" s="57">
        <v>0</v>
      </c>
      <c r="BN70" s="58">
        <v>0</v>
      </c>
      <c r="BO70" s="13">
        <v>0</v>
      </c>
      <c r="BP70" s="57">
        <v>0</v>
      </c>
      <c r="BQ70" s="58">
        <v>0</v>
      </c>
      <c r="BR70" s="13">
        <v>0</v>
      </c>
      <c r="BS70" s="57">
        <v>0</v>
      </c>
      <c r="BT70" s="58">
        <v>2.8000000000000001E-2</v>
      </c>
      <c r="BU70" s="13">
        <v>0.68</v>
      </c>
      <c r="BV70" s="57">
        <f t="shared" ref="BV70" si="227">BU70/BT70*1000</f>
        <v>24285.71428571429</v>
      </c>
      <c r="BW70" s="58">
        <v>0.84</v>
      </c>
      <c r="BX70" s="13">
        <v>13.22</v>
      </c>
      <c r="BY70" s="57">
        <f t="shared" ref="BY70" si="228">BX70/BW70*1000</f>
        <v>15738.095238095239</v>
      </c>
      <c r="BZ70" s="58">
        <v>0</v>
      </c>
      <c r="CA70" s="13">
        <v>0</v>
      </c>
      <c r="CB70" s="57">
        <v>0</v>
      </c>
      <c r="CC70" s="58">
        <v>0</v>
      </c>
      <c r="CD70" s="13">
        <v>0</v>
      </c>
      <c r="CE70" s="57">
        <v>0</v>
      </c>
      <c r="CF70" s="58">
        <v>0</v>
      </c>
      <c r="CG70" s="13">
        <v>0</v>
      </c>
      <c r="CH70" s="57">
        <v>0</v>
      </c>
      <c r="CI70" s="58">
        <v>0</v>
      </c>
      <c r="CJ70" s="13">
        <v>0</v>
      </c>
      <c r="CK70" s="57">
        <v>0</v>
      </c>
      <c r="CL70" s="58">
        <v>0</v>
      </c>
      <c r="CM70" s="13">
        <v>0</v>
      </c>
      <c r="CN70" s="57">
        <v>0</v>
      </c>
      <c r="CO70" s="58">
        <v>0</v>
      </c>
      <c r="CP70" s="13">
        <v>0</v>
      </c>
      <c r="CQ70" s="57">
        <v>0</v>
      </c>
      <c r="CR70" s="58">
        <v>0</v>
      </c>
      <c r="CS70" s="13">
        <v>0</v>
      </c>
      <c r="CT70" s="57">
        <v>0</v>
      </c>
      <c r="CU70" s="58">
        <v>0</v>
      </c>
      <c r="CV70" s="13">
        <v>0</v>
      </c>
      <c r="CW70" s="57">
        <v>0</v>
      </c>
      <c r="CX70" s="58">
        <v>0</v>
      </c>
      <c r="CY70" s="13">
        <v>0</v>
      </c>
      <c r="CZ70" s="57">
        <v>0</v>
      </c>
      <c r="DA70" s="58">
        <v>0</v>
      </c>
      <c r="DB70" s="13">
        <v>0</v>
      </c>
      <c r="DC70" s="57">
        <v>0</v>
      </c>
      <c r="DD70" s="58">
        <v>0</v>
      </c>
      <c r="DE70" s="13">
        <v>0</v>
      </c>
      <c r="DF70" s="57">
        <v>0</v>
      </c>
      <c r="DG70" s="58">
        <v>0</v>
      </c>
      <c r="DH70" s="13">
        <v>0</v>
      </c>
      <c r="DI70" s="57">
        <v>0</v>
      </c>
      <c r="DJ70" s="58">
        <v>3.84</v>
      </c>
      <c r="DK70" s="13">
        <v>250.67</v>
      </c>
      <c r="DL70" s="57">
        <f t="shared" ref="DL70:DL71" si="229">DK70/DJ70*1000</f>
        <v>65278.645833333328</v>
      </c>
      <c r="DM70" s="58">
        <v>0</v>
      </c>
      <c r="DN70" s="13">
        <v>0</v>
      </c>
      <c r="DO70" s="57">
        <v>0</v>
      </c>
      <c r="DP70" s="58">
        <v>0</v>
      </c>
      <c r="DQ70" s="13">
        <v>0</v>
      </c>
      <c r="DR70" s="57">
        <v>0</v>
      </c>
      <c r="DS70" s="58">
        <v>0</v>
      </c>
      <c r="DT70" s="13">
        <v>0</v>
      </c>
      <c r="DU70" s="57">
        <v>0</v>
      </c>
      <c r="DV70" s="58">
        <v>0</v>
      </c>
      <c r="DW70" s="13">
        <v>0</v>
      </c>
      <c r="DX70" s="57">
        <v>0</v>
      </c>
      <c r="DY70" s="58">
        <v>0.71499999999999997</v>
      </c>
      <c r="DZ70" s="13">
        <v>29.09</v>
      </c>
      <c r="EA70" s="57">
        <f t="shared" ref="EA70" si="230">DZ70/DY70*1000</f>
        <v>40685.31468531469</v>
      </c>
      <c r="EB70" s="58">
        <v>0.106</v>
      </c>
      <c r="EC70" s="13">
        <v>3.53</v>
      </c>
      <c r="ED70" s="57">
        <f t="shared" ref="ED70" si="231">EC70/EB70*1000</f>
        <v>33301.886792452824</v>
      </c>
      <c r="EE70" s="11">
        <f t="shared" ref="EE70:EE82" si="232">C70+R70+AA70+AG70+AJ70+AV70+AY70+BE70+BH70+BN70+BQ70+BT70+CC70+CL70+CO70+CX70+DA70+DD70+DG70+DJ70+DS70+DV70+DY70+EB70+AM70+CU70+BW70+BB70+L70+CR70+AD70</f>
        <v>14.297000000000001</v>
      </c>
      <c r="EF70" s="18">
        <f t="shared" ref="EF70:EF82" si="233">D70+S70+AB70+AH70+AK70+AW70+AZ70+BF70+BI70+BO70+BR70+BU70+CD70+CM70+CP70+CY70+DB70+DE70+DH70+DK70+DT70+DW70+DZ70+EC70+AN70+CV70+BX70+BC70+M70+CS70+AE70</f>
        <v>656.89</v>
      </c>
      <c r="EG70" s="6"/>
      <c r="EH70" s="9"/>
      <c r="EI70" s="6"/>
      <c r="EJ70" s="6"/>
      <c r="EK70" s="1"/>
      <c r="EL70" s="2"/>
      <c r="EM70" s="1"/>
      <c r="EN70" s="1"/>
      <c r="EO70" s="1"/>
      <c r="EP70" s="2"/>
      <c r="EQ70" s="1"/>
      <c r="ER70" s="1"/>
      <c r="ES70" s="1"/>
      <c r="ET70" s="2"/>
      <c r="EU70" s="1"/>
      <c r="EV70" s="1"/>
      <c r="EW70" s="1"/>
      <c r="EX70" s="2"/>
      <c r="EY70" s="1"/>
      <c r="EZ70" s="1"/>
      <c r="FA70" s="1"/>
      <c r="FB70" s="2"/>
      <c r="FC70" s="1"/>
      <c r="FD70" s="1"/>
      <c r="FE70" s="1"/>
      <c r="FF70" s="2"/>
      <c r="FG70" s="1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V70" s="2"/>
      <c r="FW70" s="1"/>
      <c r="FX70" s="1"/>
      <c r="FY70" s="1"/>
    </row>
    <row r="71" spans="1:256" x14ac:dyDescent="0.3">
      <c r="A71" s="72">
        <v>2014</v>
      </c>
      <c r="B71" s="73" t="s">
        <v>6</v>
      </c>
      <c r="C71" s="58">
        <v>0</v>
      </c>
      <c r="D71" s="13">
        <v>0</v>
      </c>
      <c r="E71" s="57">
        <v>0</v>
      </c>
      <c r="F71" s="58"/>
      <c r="G71" s="13"/>
      <c r="H71" s="57"/>
      <c r="I71" s="58">
        <v>0</v>
      </c>
      <c r="J71" s="13">
        <v>0</v>
      </c>
      <c r="K71" s="57">
        <v>0</v>
      </c>
      <c r="L71" s="58">
        <v>14.712999999999999</v>
      </c>
      <c r="M71" s="13">
        <v>313.77</v>
      </c>
      <c r="N71" s="57">
        <f t="shared" ref="N71:N81" si="234">M71/L71*1000</f>
        <v>21326.038197512404</v>
      </c>
      <c r="O71" s="58">
        <v>0</v>
      </c>
      <c r="P71" s="13">
        <v>0</v>
      </c>
      <c r="Q71" s="57">
        <v>0</v>
      </c>
      <c r="R71" s="58">
        <v>0</v>
      </c>
      <c r="S71" s="13">
        <v>0</v>
      </c>
      <c r="T71" s="57">
        <v>0</v>
      </c>
      <c r="U71" s="58">
        <v>0</v>
      </c>
      <c r="V71" s="13">
        <v>0</v>
      </c>
      <c r="W71" s="57">
        <v>0</v>
      </c>
      <c r="X71" s="58">
        <v>0</v>
      </c>
      <c r="Y71" s="13">
        <v>0</v>
      </c>
      <c r="Z71" s="57">
        <v>0</v>
      </c>
      <c r="AA71" s="58">
        <v>0</v>
      </c>
      <c r="AB71" s="13">
        <v>0</v>
      </c>
      <c r="AC71" s="57">
        <v>0</v>
      </c>
      <c r="AD71" s="58">
        <v>0</v>
      </c>
      <c r="AE71" s="13">
        <v>0</v>
      </c>
      <c r="AF71" s="57">
        <v>0</v>
      </c>
      <c r="AG71" s="58">
        <v>0</v>
      </c>
      <c r="AH71" s="13">
        <v>0</v>
      </c>
      <c r="AI71" s="57">
        <v>0</v>
      </c>
      <c r="AJ71" s="58">
        <v>0</v>
      </c>
      <c r="AK71" s="13">
        <v>0</v>
      </c>
      <c r="AL71" s="57">
        <v>0</v>
      </c>
      <c r="AM71" s="58">
        <v>1.0509999999999999</v>
      </c>
      <c r="AN71" s="13">
        <v>54.99</v>
      </c>
      <c r="AO71" s="57">
        <f t="shared" si="224"/>
        <v>52321.598477640349</v>
      </c>
      <c r="AP71" s="58">
        <v>0</v>
      </c>
      <c r="AQ71" s="13">
        <v>0</v>
      </c>
      <c r="AR71" s="57">
        <v>0</v>
      </c>
      <c r="AS71" s="58">
        <v>0</v>
      </c>
      <c r="AT71" s="13">
        <v>0</v>
      </c>
      <c r="AU71" s="57">
        <v>0</v>
      </c>
      <c r="AV71" s="58">
        <v>0</v>
      </c>
      <c r="AW71" s="13">
        <v>0</v>
      </c>
      <c r="AX71" s="57">
        <v>0</v>
      </c>
      <c r="AY71" s="58">
        <v>0</v>
      </c>
      <c r="AZ71" s="13">
        <v>0</v>
      </c>
      <c r="BA71" s="57">
        <v>0</v>
      </c>
      <c r="BB71" s="58">
        <v>3.5000000000000003E-2</v>
      </c>
      <c r="BC71" s="13">
        <v>2.88</v>
      </c>
      <c r="BD71" s="57">
        <f t="shared" ref="BD71:BD81" si="235">BC71/BB71*1000</f>
        <v>82285.714285714275</v>
      </c>
      <c r="BE71" s="58">
        <v>0</v>
      </c>
      <c r="BF71" s="13">
        <v>0</v>
      </c>
      <c r="BG71" s="57">
        <v>0</v>
      </c>
      <c r="BH71" s="58">
        <v>1.4999999999999999E-2</v>
      </c>
      <c r="BI71" s="13">
        <v>0.66</v>
      </c>
      <c r="BJ71" s="57">
        <f t="shared" ref="BJ71:BJ81" si="236">BI71/BH71*1000</f>
        <v>44000.000000000007</v>
      </c>
      <c r="BK71" s="58">
        <v>0</v>
      </c>
      <c r="BL71" s="13">
        <v>0</v>
      </c>
      <c r="BM71" s="57">
        <v>0</v>
      </c>
      <c r="BN71" s="58">
        <v>0</v>
      </c>
      <c r="BO71" s="13">
        <v>0</v>
      </c>
      <c r="BP71" s="57">
        <v>0</v>
      </c>
      <c r="BQ71" s="58">
        <v>0</v>
      </c>
      <c r="BR71" s="13">
        <v>0</v>
      </c>
      <c r="BS71" s="57">
        <v>0</v>
      </c>
      <c r="BT71" s="58">
        <v>0.61899999999999999</v>
      </c>
      <c r="BU71" s="13">
        <v>24.1</v>
      </c>
      <c r="BV71" s="57">
        <f t="shared" ref="BV71:BV81" si="237">BU71/BT71*1000</f>
        <v>38933.764135702753</v>
      </c>
      <c r="BW71" s="58">
        <v>5.452</v>
      </c>
      <c r="BX71" s="13">
        <v>84.64</v>
      </c>
      <c r="BY71" s="57">
        <f t="shared" ref="BY71:BY81" si="238">BX71/BW71*1000</f>
        <v>15524.578136463682</v>
      </c>
      <c r="BZ71" s="58">
        <v>0</v>
      </c>
      <c r="CA71" s="13">
        <v>0</v>
      </c>
      <c r="CB71" s="57">
        <v>0</v>
      </c>
      <c r="CC71" s="58">
        <v>0</v>
      </c>
      <c r="CD71" s="13">
        <v>0</v>
      </c>
      <c r="CE71" s="57">
        <v>0</v>
      </c>
      <c r="CF71" s="58">
        <v>0</v>
      </c>
      <c r="CG71" s="13">
        <v>0</v>
      </c>
      <c r="CH71" s="57">
        <v>0</v>
      </c>
      <c r="CI71" s="58">
        <v>0</v>
      </c>
      <c r="CJ71" s="13">
        <v>0</v>
      </c>
      <c r="CK71" s="57">
        <v>0</v>
      </c>
      <c r="CL71" s="58">
        <v>0</v>
      </c>
      <c r="CM71" s="13">
        <v>0</v>
      </c>
      <c r="CN71" s="57">
        <v>0</v>
      </c>
      <c r="CO71" s="58">
        <v>0</v>
      </c>
      <c r="CP71" s="13">
        <v>0</v>
      </c>
      <c r="CQ71" s="57">
        <v>0</v>
      </c>
      <c r="CR71" s="58">
        <v>0</v>
      </c>
      <c r="CS71" s="13">
        <v>0</v>
      </c>
      <c r="CT71" s="57">
        <v>0</v>
      </c>
      <c r="CU71" s="58">
        <v>0</v>
      </c>
      <c r="CV71" s="13">
        <v>0</v>
      </c>
      <c r="CW71" s="57">
        <v>0</v>
      </c>
      <c r="CX71" s="58">
        <v>0</v>
      </c>
      <c r="CY71" s="13">
        <v>0</v>
      </c>
      <c r="CZ71" s="57">
        <v>0</v>
      </c>
      <c r="DA71" s="58">
        <v>0</v>
      </c>
      <c r="DB71" s="13">
        <v>0</v>
      </c>
      <c r="DC71" s="57">
        <v>0</v>
      </c>
      <c r="DD71" s="58">
        <v>0</v>
      </c>
      <c r="DE71" s="13">
        <v>0</v>
      </c>
      <c r="DF71" s="57">
        <v>0</v>
      </c>
      <c r="DG71" s="58">
        <v>5.0000000000000001E-3</v>
      </c>
      <c r="DH71" s="13">
        <v>0.18</v>
      </c>
      <c r="DI71" s="57">
        <f t="shared" ref="DI71:DI75" si="239">DH71/DG71*1000</f>
        <v>36000</v>
      </c>
      <c r="DJ71" s="58">
        <v>0.76800000000000002</v>
      </c>
      <c r="DK71" s="13">
        <v>50.23</v>
      </c>
      <c r="DL71" s="57">
        <f t="shared" si="229"/>
        <v>65403.645833333328</v>
      </c>
      <c r="DM71" s="58">
        <v>0</v>
      </c>
      <c r="DN71" s="13">
        <v>0</v>
      </c>
      <c r="DO71" s="57">
        <v>0</v>
      </c>
      <c r="DP71" s="58">
        <v>0</v>
      </c>
      <c r="DQ71" s="13">
        <v>0</v>
      </c>
      <c r="DR71" s="57">
        <v>0</v>
      </c>
      <c r="DS71" s="58">
        <v>2E-3</v>
      </c>
      <c r="DT71" s="13">
        <v>0.22</v>
      </c>
      <c r="DU71" s="57">
        <f t="shared" ref="DU71" si="240">DT71/DS71*1000</f>
        <v>110000</v>
      </c>
      <c r="DV71" s="58">
        <v>0</v>
      </c>
      <c r="DW71" s="13">
        <v>0</v>
      </c>
      <c r="DX71" s="57">
        <v>0</v>
      </c>
      <c r="DY71" s="58">
        <v>1.903</v>
      </c>
      <c r="DZ71" s="13">
        <v>70.17</v>
      </c>
      <c r="EA71" s="57">
        <f t="shared" ref="EA71:EA81" si="241">DZ71/DY71*1000</f>
        <v>36873.357856016817</v>
      </c>
      <c r="EB71" s="58">
        <v>0.18</v>
      </c>
      <c r="EC71" s="13">
        <v>6.86</v>
      </c>
      <c r="ED71" s="57">
        <f t="shared" ref="ED71:ED80" si="242">EC71/EB71*1000</f>
        <v>38111.111111111117</v>
      </c>
      <c r="EE71" s="11">
        <f t="shared" si="232"/>
        <v>24.743000000000002</v>
      </c>
      <c r="EF71" s="18">
        <f t="shared" si="233"/>
        <v>608.70000000000005</v>
      </c>
      <c r="EG71" s="6"/>
      <c r="EH71" s="9"/>
      <c r="EI71" s="6"/>
      <c r="EJ71" s="6"/>
      <c r="EK71" s="1"/>
      <c r="EL71" s="2"/>
      <c r="EM71" s="1"/>
      <c r="EN71" s="1"/>
      <c r="EO71" s="1"/>
      <c r="EP71" s="2"/>
      <c r="EQ71" s="1"/>
      <c r="ER71" s="1"/>
      <c r="ES71" s="1"/>
      <c r="ET71" s="2"/>
      <c r="EU71" s="1"/>
      <c r="EV71" s="1"/>
      <c r="EW71" s="1"/>
      <c r="EX71" s="2"/>
      <c r="EY71" s="1"/>
      <c r="EZ71" s="1"/>
      <c r="FA71" s="1"/>
      <c r="FB71" s="2"/>
      <c r="FC71" s="1"/>
      <c r="FD71" s="1"/>
      <c r="FE71" s="1"/>
      <c r="FF71" s="2"/>
      <c r="FG71" s="1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  <c r="FV71" s="2"/>
      <c r="FW71" s="1"/>
      <c r="FX71" s="1"/>
      <c r="FY71" s="1"/>
    </row>
    <row r="72" spans="1:256" x14ac:dyDescent="0.3">
      <c r="A72" s="72">
        <v>2014</v>
      </c>
      <c r="B72" s="73" t="s">
        <v>7</v>
      </c>
      <c r="C72" s="58">
        <v>0</v>
      </c>
      <c r="D72" s="13">
        <v>0</v>
      </c>
      <c r="E72" s="57">
        <v>0</v>
      </c>
      <c r="F72" s="58"/>
      <c r="G72" s="13"/>
      <c r="H72" s="57"/>
      <c r="I72" s="58">
        <v>0</v>
      </c>
      <c r="J72" s="13">
        <v>0</v>
      </c>
      <c r="K72" s="57">
        <v>0</v>
      </c>
      <c r="L72" s="58">
        <v>7.8360000000000003</v>
      </c>
      <c r="M72" s="13">
        <v>114.91</v>
      </c>
      <c r="N72" s="57">
        <f t="shared" ref="N72" si="243">M72/L72*1000</f>
        <v>14664.369576314446</v>
      </c>
      <c r="O72" s="58">
        <v>0</v>
      </c>
      <c r="P72" s="13">
        <v>0</v>
      </c>
      <c r="Q72" s="57">
        <v>0</v>
      </c>
      <c r="R72" s="58">
        <v>0</v>
      </c>
      <c r="S72" s="13">
        <v>0</v>
      </c>
      <c r="T72" s="57">
        <v>0</v>
      </c>
      <c r="U72" s="58">
        <v>0</v>
      </c>
      <c r="V72" s="13">
        <v>0</v>
      </c>
      <c r="W72" s="57">
        <v>0</v>
      </c>
      <c r="X72" s="58">
        <v>0</v>
      </c>
      <c r="Y72" s="13">
        <v>0</v>
      </c>
      <c r="Z72" s="57">
        <v>0</v>
      </c>
      <c r="AA72" s="58">
        <v>0</v>
      </c>
      <c r="AB72" s="13">
        <v>0</v>
      </c>
      <c r="AC72" s="57">
        <v>0</v>
      </c>
      <c r="AD72" s="58">
        <v>0</v>
      </c>
      <c r="AE72" s="13">
        <v>0</v>
      </c>
      <c r="AF72" s="57">
        <v>0</v>
      </c>
      <c r="AG72" s="58">
        <v>0</v>
      </c>
      <c r="AH72" s="13">
        <v>0</v>
      </c>
      <c r="AI72" s="57">
        <v>0</v>
      </c>
      <c r="AJ72" s="58">
        <v>0</v>
      </c>
      <c r="AK72" s="13">
        <v>0</v>
      </c>
      <c r="AL72" s="57">
        <v>0</v>
      </c>
      <c r="AM72" s="58">
        <v>2.3519999999999999</v>
      </c>
      <c r="AN72" s="13">
        <v>82.2</v>
      </c>
      <c r="AO72" s="57">
        <f t="shared" si="224"/>
        <v>34948.979591836738</v>
      </c>
      <c r="AP72" s="58">
        <v>0</v>
      </c>
      <c r="AQ72" s="13">
        <v>0</v>
      </c>
      <c r="AR72" s="57">
        <v>0</v>
      </c>
      <c r="AS72" s="58">
        <v>0</v>
      </c>
      <c r="AT72" s="13">
        <v>0</v>
      </c>
      <c r="AU72" s="57">
        <v>0</v>
      </c>
      <c r="AV72" s="58">
        <v>0</v>
      </c>
      <c r="AW72" s="13">
        <v>0</v>
      </c>
      <c r="AX72" s="57">
        <v>0</v>
      </c>
      <c r="AY72" s="58">
        <v>0</v>
      </c>
      <c r="AZ72" s="13">
        <v>0</v>
      </c>
      <c r="BA72" s="57">
        <v>0</v>
      </c>
      <c r="BB72" s="58">
        <v>5.2249999999999996</v>
      </c>
      <c r="BC72" s="13">
        <v>242.14</v>
      </c>
      <c r="BD72" s="57">
        <f t="shared" ref="BD72" si="244">BC72/BB72*1000</f>
        <v>46342.583732057421</v>
      </c>
      <c r="BE72" s="58">
        <v>0</v>
      </c>
      <c r="BF72" s="13">
        <v>0</v>
      </c>
      <c r="BG72" s="57">
        <v>0</v>
      </c>
      <c r="BH72" s="58">
        <v>0</v>
      </c>
      <c r="BI72" s="13">
        <v>0</v>
      </c>
      <c r="BJ72" s="57">
        <v>0</v>
      </c>
      <c r="BK72" s="58">
        <v>0</v>
      </c>
      <c r="BL72" s="13">
        <v>0</v>
      </c>
      <c r="BM72" s="57">
        <v>0</v>
      </c>
      <c r="BN72" s="58">
        <v>0</v>
      </c>
      <c r="BO72" s="13">
        <v>0</v>
      </c>
      <c r="BP72" s="57">
        <v>0</v>
      </c>
      <c r="BQ72" s="58">
        <v>0</v>
      </c>
      <c r="BR72" s="13">
        <v>0</v>
      </c>
      <c r="BS72" s="57">
        <v>0</v>
      </c>
      <c r="BT72" s="58">
        <v>1.7999999999999999E-2</v>
      </c>
      <c r="BU72" s="13">
        <v>0.4</v>
      </c>
      <c r="BV72" s="57">
        <f t="shared" ref="BV72" si="245">BU72/BT72*1000</f>
        <v>22222.222222222226</v>
      </c>
      <c r="BW72" s="58">
        <v>4.6180000000000003</v>
      </c>
      <c r="BX72" s="13">
        <v>78.31</v>
      </c>
      <c r="BY72" s="57">
        <f t="shared" ref="BY72" si="246">BX72/BW72*1000</f>
        <v>16957.557384148982</v>
      </c>
      <c r="BZ72" s="58">
        <v>0</v>
      </c>
      <c r="CA72" s="13">
        <v>0</v>
      </c>
      <c r="CB72" s="57">
        <v>0</v>
      </c>
      <c r="CC72" s="58">
        <v>0</v>
      </c>
      <c r="CD72" s="13">
        <v>0</v>
      </c>
      <c r="CE72" s="57">
        <v>0</v>
      </c>
      <c r="CF72" s="58">
        <v>0</v>
      </c>
      <c r="CG72" s="13">
        <v>0</v>
      </c>
      <c r="CH72" s="57">
        <v>0</v>
      </c>
      <c r="CI72" s="58">
        <v>0</v>
      </c>
      <c r="CJ72" s="13">
        <v>0</v>
      </c>
      <c r="CK72" s="57">
        <v>0</v>
      </c>
      <c r="CL72" s="58">
        <v>0</v>
      </c>
      <c r="CM72" s="13">
        <v>0</v>
      </c>
      <c r="CN72" s="57">
        <v>0</v>
      </c>
      <c r="CO72" s="58">
        <v>0</v>
      </c>
      <c r="CP72" s="13">
        <v>0</v>
      </c>
      <c r="CQ72" s="57">
        <v>0</v>
      </c>
      <c r="CR72" s="58">
        <v>0</v>
      </c>
      <c r="CS72" s="13">
        <v>0</v>
      </c>
      <c r="CT72" s="57">
        <v>0</v>
      </c>
      <c r="CU72" s="58">
        <v>0</v>
      </c>
      <c r="CV72" s="13">
        <v>0</v>
      </c>
      <c r="CW72" s="57">
        <v>0</v>
      </c>
      <c r="CX72" s="58">
        <v>0</v>
      </c>
      <c r="CY72" s="13">
        <v>0</v>
      </c>
      <c r="CZ72" s="57">
        <v>0</v>
      </c>
      <c r="DA72" s="58">
        <v>0</v>
      </c>
      <c r="DB72" s="13">
        <v>0</v>
      </c>
      <c r="DC72" s="57">
        <v>0</v>
      </c>
      <c r="DD72" s="58">
        <v>0</v>
      </c>
      <c r="DE72" s="13">
        <v>0</v>
      </c>
      <c r="DF72" s="57">
        <v>0</v>
      </c>
      <c r="DG72" s="58">
        <v>8.9999999999999993E-3</v>
      </c>
      <c r="DH72" s="13">
        <v>0.36</v>
      </c>
      <c r="DI72" s="57">
        <f t="shared" ref="DI72" si="247">DH72/DG72*1000</f>
        <v>40000</v>
      </c>
      <c r="DJ72" s="58">
        <v>0</v>
      </c>
      <c r="DK72" s="13">
        <v>0</v>
      </c>
      <c r="DL72" s="57">
        <v>0</v>
      </c>
      <c r="DM72" s="58">
        <v>0</v>
      </c>
      <c r="DN72" s="13">
        <v>0</v>
      </c>
      <c r="DO72" s="57">
        <v>0</v>
      </c>
      <c r="DP72" s="58">
        <v>0</v>
      </c>
      <c r="DQ72" s="13">
        <v>0</v>
      </c>
      <c r="DR72" s="57">
        <v>0</v>
      </c>
      <c r="DS72" s="58">
        <v>0</v>
      </c>
      <c r="DT72" s="13">
        <v>0</v>
      </c>
      <c r="DU72" s="57">
        <v>0</v>
      </c>
      <c r="DV72" s="58">
        <v>0</v>
      </c>
      <c r="DW72" s="13">
        <v>0</v>
      </c>
      <c r="DX72" s="57">
        <v>0</v>
      </c>
      <c r="DY72" s="58">
        <v>2.1850000000000001</v>
      </c>
      <c r="DZ72" s="13">
        <v>80.72</v>
      </c>
      <c r="EA72" s="57">
        <f t="shared" ref="EA72" si="248">DZ72/DY72*1000</f>
        <v>36942.791762013723</v>
      </c>
      <c r="EB72" s="58">
        <v>6.04</v>
      </c>
      <c r="EC72" s="13">
        <v>170.56</v>
      </c>
      <c r="ED72" s="57">
        <f t="shared" ref="ED72" si="249">EC72/EB72*1000</f>
        <v>28238.41059602649</v>
      </c>
      <c r="EE72" s="11">
        <f t="shared" si="232"/>
        <v>28.283000000000001</v>
      </c>
      <c r="EF72" s="18">
        <f t="shared" si="233"/>
        <v>769.6</v>
      </c>
      <c r="EG72" s="6"/>
      <c r="EH72" s="9"/>
      <c r="EI72" s="6"/>
      <c r="EJ72" s="6"/>
      <c r="EK72" s="1"/>
      <c r="EL72" s="2"/>
      <c r="EM72" s="1"/>
      <c r="EN72" s="1"/>
      <c r="EO72" s="1"/>
      <c r="EP72" s="2"/>
      <c r="EQ72" s="1"/>
      <c r="ER72" s="1"/>
      <c r="ES72" s="1"/>
      <c r="ET72" s="2"/>
      <c r="EU72" s="1"/>
      <c r="EV72" s="1"/>
      <c r="EW72" s="1"/>
      <c r="EX72" s="2"/>
      <c r="EY72" s="1"/>
      <c r="EZ72" s="1"/>
      <c r="FA72" s="1"/>
      <c r="FB72" s="2"/>
      <c r="FC72" s="1"/>
      <c r="FD72" s="1"/>
      <c r="FE72" s="1"/>
      <c r="FF72" s="2"/>
      <c r="FG72" s="1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  <c r="FV72" s="2"/>
      <c r="FW72" s="1"/>
      <c r="FX72" s="1"/>
      <c r="FY72" s="1"/>
    </row>
    <row r="73" spans="1:256" x14ac:dyDescent="0.3">
      <c r="A73" s="72">
        <v>2014</v>
      </c>
      <c r="B73" s="73" t="s">
        <v>8</v>
      </c>
      <c r="C73" s="58">
        <v>0</v>
      </c>
      <c r="D73" s="13">
        <v>0</v>
      </c>
      <c r="E73" s="57">
        <v>0</v>
      </c>
      <c r="F73" s="58"/>
      <c r="G73" s="13"/>
      <c r="H73" s="57"/>
      <c r="I73" s="58">
        <v>0</v>
      </c>
      <c r="J73" s="13">
        <v>0</v>
      </c>
      <c r="K73" s="57">
        <v>0</v>
      </c>
      <c r="L73" s="58">
        <v>3.3210000000000002</v>
      </c>
      <c r="M73" s="13">
        <v>48.59</v>
      </c>
      <c r="N73" s="57">
        <f t="shared" si="234"/>
        <v>14631.135200240891</v>
      </c>
      <c r="O73" s="58">
        <v>0</v>
      </c>
      <c r="P73" s="13">
        <v>0</v>
      </c>
      <c r="Q73" s="57">
        <v>0</v>
      </c>
      <c r="R73" s="58">
        <v>0</v>
      </c>
      <c r="S73" s="13">
        <v>0</v>
      </c>
      <c r="T73" s="57">
        <v>0</v>
      </c>
      <c r="U73" s="58">
        <v>0</v>
      </c>
      <c r="V73" s="13">
        <v>0</v>
      </c>
      <c r="W73" s="57">
        <v>0</v>
      </c>
      <c r="X73" s="58">
        <v>0</v>
      </c>
      <c r="Y73" s="13">
        <v>0</v>
      </c>
      <c r="Z73" s="57">
        <v>0</v>
      </c>
      <c r="AA73" s="58">
        <v>0</v>
      </c>
      <c r="AB73" s="13">
        <v>0</v>
      </c>
      <c r="AC73" s="57">
        <v>0</v>
      </c>
      <c r="AD73" s="58">
        <v>0</v>
      </c>
      <c r="AE73" s="13">
        <v>0</v>
      </c>
      <c r="AF73" s="57">
        <v>0</v>
      </c>
      <c r="AG73" s="58">
        <v>0</v>
      </c>
      <c r="AH73" s="13">
        <v>0</v>
      </c>
      <c r="AI73" s="57">
        <v>0</v>
      </c>
      <c r="AJ73" s="58">
        <v>0</v>
      </c>
      <c r="AK73" s="13">
        <v>0</v>
      </c>
      <c r="AL73" s="57">
        <v>0</v>
      </c>
      <c r="AM73" s="58">
        <v>2.9260000000000002</v>
      </c>
      <c r="AN73" s="13">
        <v>60.79</v>
      </c>
      <c r="AO73" s="57">
        <f t="shared" si="224"/>
        <v>20775.803144224195</v>
      </c>
      <c r="AP73" s="58">
        <v>0</v>
      </c>
      <c r="AQ73" s="13">
        <v>0</v>
      </c>
      <c r="AR73" s="57">
        <v>0</v>
      </c>
      <c r="AS73" s="58">
        <v>0</v>
      </c>
      <c r="AT73" s="13">
        <v>0</v>
      </c>
      <c r="AU73" s="57">
        <v>0</v>
      </c>
      <c r="AV73" s="58">
        <v>0</v>
      </c>
      <c r="AW73" s="13">
        <v>0</v>
      </c>
      <c r="AX73" s="57">
        <v>0</v>
      </c>
      <c r="AY73" s="58">
        <v>0</v>
      </c>
      <c r="AZ73" s="13">
        <v>0</v>
      </c>
      <c r="BA73" s="57">
        <v>0</v>
      </c>
      <c r="BB73" s="58">
        <v>0.252</v>
      </c>
      <c r="BC73" s="13">
        <v>6.46</v>
      </c>
      <c r="BD73" s="57">
        <f t="shared" si="235"/>
        <v>25634.920634920636</v>
      </c>
      <c r="BE73" s="58">
        <v>0</v>
      </c>
      <c r="BF73" s="13">
        <v>0</v>
      </c>
      <c r="BG73" s="57">
        <v>0</v>
      </c>
      <c r="BH73" s="58">
        <v>6.9000000000000006E-2</v>
      </c>
      <c r="BI73" s="13">
        <v>2.4</v>
      </c>
      <c r="BJ73" s="57">
        <f t="shared" si="236"/>
        <v>34782.608695652169</v>
      </c>
      <c r="BK73" s="58">
        <v>0</v>
      </c>
      <c r="BL73" s="13">
        <v>0</v>
      </c>
      <c r="BM73" s="57">
        <v>0</v>
      </c>
      <c r="BN73" s="58">
        <v>0</v>
      </c>
      <c r="BO73" s="13">
        <v>0</v>
      </c>
      <c r="BP73" s="57">
        <v>0</v>
      </c>
      <c r="BQ73" s="58">
        <v>0</v>
      </c>
      <c r="BR73" s="13">
        <v>0</v>
      </c>
      <c r="BS73" s="57">
        <v>0</v>
      </c>
      <c r="BT73" s="58">
        <v>0.108</v>
      </c>
      <c r="BU73" s="13">
        <v>4.09</v>
      </c>
      <c r="BV73" s="57">
        <f t="shared" si="237"/>
        <v>37870.370370370365</v>
      </c>
      <c r="BW73" s="58">
        <v>5.3109999999999999</v>
      </c>
      <c r="BX73" s="13">
        <v>88.95</v>
      </c>
      <c r="BY73" s="57">
        <f t="shared" si="238"/>
        <v>16748.258331764264</v>
      </c>
      <c r="BZ73" s="58">
        <v>0</v>
      </c>
      <c r="CA73" s="13">
        <v>0</v>
      </c>
      <c r="CB73" s="57">
        <v>0</v>
      </c>
      <c r="CC73" s="58">
        <v>3.1E-2</v>
      </c>
      <c r="CD73" s="13">
        <v>1.33</v>
      </c>
      <c r="CE73" s="57">
        <f t="shared" ref="CE73:CE81" si="250">CD73/CC73*1000</f>
        <v>42903.225806451614</v>
      </c>
      <c r="CF73" s="58">
        <v>0</v>
      </c>
      <c r="CG73" s="13">
        <v>0</v>
      </c>
      <c r="CH73" s="57">
        <v>0</v>
      </c>
      <c r="CI73" s="58">
        <v>0</v>
      </c>
      <c r="CJ73" s="13">
        <v>0</v>
      </c>
      <c r="CK73" s="57">
        <v>0</v>
      </c>
      <c r="CL73" s="58">
        <v>0</v>
      </c>
      <c r="CM73" s="13">
        <v>0</v>
      </c>
      <c r="CN73" s="57">
        <v>0</v>
      </c>
      <c r="CO73" s="58">
        <v>0</v>
      </c>
      <c r="CP73" s="13">
        <v>0</v>
      </c>
      <c r="CQ73" s="57">
        <v>0</v>
      </c>
      <c r="CR73" s="58">
        <v>0</v>
      </c>
      <c r="CS73" s="13">
        <v>0</v>
      </c>
      <c r="CT73" s="57">
        <v>0</v>
      </c>
      <c r="CU73" s="58">
        <v>0</v>
      </c>
      <c r="CV73" s="13">
        <v>0</v>
      </c>
      <c r="CW73" s="57">
        <v>0</v>
      </c>
      <c r="CX73" s="58">
        <v>0</v>
      </c>
      <c r="CY73" s="13">
        <v>0</v>
      </c>
      <c r="CZ73" s="57">
        <v>0</v>
      </c>
      <c r="DA73" s="58">
        <v>0</v>
      </c>
      <c r="DB73" s="13">
        <v>0</v>
      </c>
      <c r="DC73" s="57">
        <v>0</v>
      </c>
      <c r="DD73" s="58">
        <v>0</v>
      </c>
      <c r="DE73" s="13">
        <v>0</v>
      </c>
      <c r="DF73" s="57">
        <v>0</v>
      </c>
      <c r="DG73" s="58">
        <v>0</v>
      </c>
      <c r="DH73" s="13">
        <v>0</v>
      </c>
      <c r="DI73" s="57">
        <v>0</v>
      </c>
      <c r="DJ73" s="58">
        <v>0.38400000000000001</v>
      </c>
      <c r="DK73" s="13">
        <v>25.5</v>
      </c>
      <c r="DL73" s="57">
        <f t="shared" ref="DL73:DL81" si="251">DK73/DJ73*1000</f>
        <v>66406.25</v>
      </c>
      <c r="DM73" s="58">
        <v>0</v>
      </c>
      <c r="DN73" s="13">
        <v>0</v>
      </c>
      <c r="DO73" s="57">
        <v>0</v>
      </c>
      <c r="DP73" s="58">
        <v>0</v>
      </c>
      <c r="DQ73" s="13">
        <v>0</v>
      </c>
      <c r="DR73" s="57">
        <v>0</v>
      </c>
      <c r="DS73" s="58">
        <v>0</v>
      </c>
      <c r="DT73" s="13">
        <v>0</v>
      </c>
      <c r="DU73" s="57">
        <v>0</v>
      </c>
      <c r="DV73" s="58">
        <v>0</v>
      </c>
      <c r="DW73" s="13">
        <v>0</v>
      </c>
      <c r="DX73" s="57">
        <v>0</v>
      </c>
      <c r="DY73" s="58">
        <v>1.9790000000000001</v>
      </c>
      <c r="DZ73" s="13">
        <v>79.33</v>
      </c>
      <c r="EA73" s="57">
        <f t="shared" si="241"/>
        <v>40085.90197069227</v>
      </c>
      <c r="EB73" s="58">
        <v>9.0999999999999998E-2</v>
      </c>
      <c r="EC73" s="13">
        <v>3.25</v>
      </c>
      <c r="ED73" s="57">
        <f t="shared" si="242"/>
        <v>35714.285714285717</v>
      </c>
      <c r="EE73" s="11">
        <f t="shared" si="232"/>
        <v>14.472000000000001</v>
      </c>
      <c r="EF73" s="18">
        <f t="shared" si="233"/>
        <v>320.68999999999994</v>
      </c>
      <c r="EG73" s="6"/>
      <c r="EH73" s="9"/>
      <c r="EI73" s="6"/>
      <c r="EJ73" s="6"/>
      <c r="EK73" s="1"/>
      <c r="EL73" s="2"/>
      <c r="EM73" s="1"/>
      <c r="EN73" s="1"/>
      <c r="EO73" s="1"/>
      <c r="EP73" s="2"/>
      <c r="EQ73" s="1"/>
      <c r="ER73" s="1"/>
      <c r="ES73" s="1"/>
      <c r="ET73" s="2"/>
      <c r="EU73" s="1"/>
      <c r="EV73" s="1"/>
      <c r="EW73" s="1"/>
      <c r="EX73" s="2"/>
      <c r="EY73" s="1"/>
      <c r="EZ73" s="1"/>
      <c r="FA73" s="1"/>
      <c r="FB73" s="2"/>
      <c r="FC73" s="1"/>
      <c r="FD73" s="1"/>
      <c r="FE73" s="1"/>
      <c r="FF73" s="2"/>
      <c r="FG73" s="1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  <c r="FV73" s="2"/>
      <c r="FW73" s="1"/>
      <c r="FX73" s="1"/>
      <c r="FY73" s="1"/>
    </row>
    <row r="74" spans="1:256" x14ac:dyDescent="0.3">
      <c r="A74" s="72">
        <v>2014</v>
      </c>
      <c r="B74" s="73" t="s">
        <v>9</v>
      </c>
      <c r="C74" s="58">
        <v>0</v>
      </c>
      <c r="D74" s="13">
        <v>0</v>
      </c>
      <c r="E74" s="57">
        <v>0</v>
      </c>
      <c r="F74" s="58"/>
      <c r="G74" s="13"/>
      <c r="H74" s="57"/>
      <c r="I74" s="58">
        <v>0</v>
      </c>
      <c r="J74" s="13">
        <v>0</v>
      </c>
      <c r="K74" s="57">
        <v>0</v>
      </c>
      <c r="L74" s="58">
        <v>10.826000000000001</v>
      </c>
      <c r="M74" s="13">
        <v>265.58999999999997</v>
      </c>
      <c r="N74" s="57">
        <f t="shared" si="234"/>
        <v>24532.606687603911</v>
      </c>
      <c r="O74" s="58">
        <v>0</v>
      </c>
      <c r="P74" s="13">
        <v>0</v>
      </c>
      <c r="Q74" s="57">
        <v>0</v>
      </c>
      <c r="R74" s="58">
        <v>0</v>
      </c>
      <c r="S74" s="13">
        <v>0</v>
      </c>
      <c r="T74" s="57">
        <v>0</v>
      </c>
      <c r="U74" s="58">
        <v>0</v>
      </c>
      <c r="V74" s="13">
        <v>0</v>
      </c>
      <c r="W74" s="57">
        <v>0</v>
      </c>
      <c r="X74" s="58">
        <v>0</v>
      </c>
      <c r="Y74" s="13">
        <v>0</v>
      </c>
      <c r="Z74" s="57">
        <v>0</v>
      </c>
      <c r="AA74" s="58">
        <v>0</v>
      </c>
      <c r="AB74" s="13">
        <v>0</v>
      </c>
      <c r="AC74" s="57">
        <v>0</v>
      </c>
      <c r="AD74" s="58">
        <v>0</v>
      </c>
      <c r="AE74" s="13">
        <v>0</v>
      </c>
      <c r="AF74" s="57">
        <v>0</v>
      </c>
      <c r="AG74" s="58">
        <v>0</v>
      </c>
      <c r="AH74" s="13">
        <v>0</v>
      </c>
      <c r="AI74" s="57">
        <v>0</v>
      </c>
      <c r="AJ74" s="58">
        <v>0</v>
      </c>
      <c r="AK74" s="13">
        <v>0</v>
      </c>
      <c r="AL74" s="57">
        <v>0</v>
      </c>
      <c r="AM74" s="58">
        <v>3.43</v>
      </c>
      <c r="AN74" s="13">
        <v>160.57</v>
      </c>
      <c r="AO74" s="57">
        <f t="shared" si="224"/>
        <v>46813.411078717196</v>
      </c>
      <c r="AP74" s="58">
        <v>0</v>
      </c>
      <c r="AQ74" s="13">
        <v>0</v>
      </c>
      <c r="AR74" s="57">
        <v>0</v>
      </c>
      <c r="AS74" s="58">
        <v>0</v>
      </c>
      <c r="AT74" s="13">
        <v>0</v>
      </c>
      <c r="AU74" s="57">
        <v>0</v>
      </c>
      <c r="AV74" s="58">
        <v>0</v>
      </c>
      <c r="AW74" s="13">
        <v>0</v>
      </c>
      <c r="AX74" s="57">
        <v>0</v>
      </c>
      <c r="AY74" s="58">
        <v>0</v>
      </c>
      <c r="AZ74" s="13">
        <v>0</v>
      </c>
      <c r="BA74" s="57">
        <v>0</v>
      </c>
      <c r="BB74" s="58">
        <v>5.3999999999999999E-2</v>
      </c>
      <c r="BC74" s="13">
        <v>3.64</v>
      </c>
      <c r="BD74" s="57">
        <f t="shared" si="235"/>
        <v>67407.407407407401</v>
      </c>
      <c r="BE74" s="58">
        <v>0</v>
      </c>
      <c r="BF74" s="13">
        <v>0</v>
      </c>
      <c r="BG74" s="57">
        <v>0</v>
      </c>
      <c r="BH74" s="58">
        <v>5.3999999999999999E-2</v>
      </c>
      <c r="BI74" s="13">
        <v>1.95</v>
      </c>
      <c r="BJ74" s="57">
        <f t="shared" si="236"/>
        <v>36111.111111111109</v>
      </c>
      <c r="BK74" s="58">
        <v>0</v>
      </c>
      <c r="BL74" s="13">
        <v>0</v>
      </c>
      <c r="BM74" s="57">
        <v>0</v>
      </c>
      <c r="BN74" s="58">
        <v>0</v>
      </c>
      <c r="BO74" s="13">
        <v>0</v>
      </c>
      <c r="BP74" s="57">
        <v>0</v>
      </c>
      <c r="BQ74" s="58">
        <v>8.9999999999999993E-3</v>
      </c>
      <c r="BR74" s="13">
        <v>0.36</v>
      </c>
      <c r="BS74" s="57">
        <f t="shared" ref="BS74:BS76" si="252">BR74/BQ74*1000</f>
        <v>40000</v>
      </c>
      <c r="BT74" s="58">
        <v>0.111</v>
      </c>
      <c r="BU74" s="13">
        <v>4.37</v>
      </c>
      <c r="BV74" s="57">
        <f t="shared" si="237"/>
        <v>39369.369369369371</v>
      </c>
      <c r="BW74" s="58">
        <v>0.80900000000000005</v>
      </c>
      <c r="BX74" s="13">
        <v>10.47</v>
      </c>
      <c r="BY74" s="57">
        <f t="shared" si="238"/>
        <v>12941.903584672435</v>
      </c>
      <c r="BZ74" s="58">
        <v>0</v>
      </c>
      <c r="CA74" s="13">
        <v>0</v>
      </c>
      <c r="CB74" s="57">
        <v>0</v>
      </c>
      <c r="CC74" s="58">
        <v>1.2999999999999999E-2</v>
      </c>
      <c r="CD74" s="13">
        <v>0.53</v>
      </c>
      <c r="CE74" s="57">
        <f t="shared" si="250"/>
        <v>40769.230769230773</v>
      </c>
      <c r="CF74" s="58">
        <v>0</v>
      </c>
      <c r="CG74" s="13">
        <v>0</v>
      </c>
      <c r="CH74" s="57">
        <v>0</v>
      </c>
      <c r="CI74" s="58">
        <v>0</v>
      </c>
      <c r="CJ74" s="13">
        <v>0</v>
      </c>
      <c r="CK74" s="57">
        <v>0</v>
      </c>
      <c r="CL74" s="58">
        <v>0</v>
      </c>
      <c r="CM74" s="13">
        <v>0</v>
      </c>
      <c r="CN74" s="57">
        <v>0</v>
      </c>
      <c r="CO74" s="58">
        <v>0</v>
      </c>
      <c r="CP74" s="13">
        <v>0</v>
      </c>
      <c r="CQ74" s="57">
        <v>0</v>
      </c>
      <c r="CR74" s="58">
        <v>0</v>
      </c>
      <c r="CS74" s="13">
        <v>0</v>
      </c>
      <c r="CT74" s="57">
        <v>0</v>
      </c>
      <c r="CU74" s="58">
        <v>0</v>
      </c>
      <c r="CV74" s="13">
        <v>0</v>
      </c>
      <c r="CW74" s="57">
        <v>0</v>
      </c>
      <c r="CX74" s="58">
        <v>0</v>
      </c>
      <c r="CY74" s="13">
        <v>0</v>
      </c>
      <c r="CZ74" s="57">
        <v>0</v>
      </c>
      <c r="DA74" s="58">
        <v>0</v>
      </c>
      <c r="DB74" s="13">
        <v>0</v>
      </c>
      <c r="DC74" s="57">
        <v>0</v>
      </c>
      <c r="DD74" s="58">
        <v>0</v>
      </c>
      <c r="DE74" s="13">
        <v>0</v>
      </c>
      <c r="DF74" s="57">
        <v>0</v>
      </c>
      <c r="DG74" s="58">
        <v>0.01</v>
      </c>
      <c r="DH74" s="13">
        <v>0.34</v>
      </c>
      <c r="DI74" s="57">
        <f t="shared" si="239"/>
        <v>34000</v>
      </c>
      <c r="DJ74" s="58">
        <v>1.1519999999999999</v>
      </c>
      <c r="DK74" s="13">
        <v>74</v>
      </c>
      <c r="DL74" s="57">
        <f t="shared" si="251"/>
        <v>64236.111111111117</v>
      </c>
      <c r="DM74" s="58">
        <v>0</v>
      </c>
      <c r="DN74" s="13">
        <v>0</v>
      </c>
      <c r="DO74" s="57">
        <v>0</v>
      </c>
      <c r="DP74" s="58">
        <v>0</v>
      </c>
      <c r="DQ74" s="13">
        <v>0</v>
      </c>
      <c r="DR74" s="57">
        <v>0</v>
      </c>
      <c r="DS74" s="58">
        <v>0</v>
      </c>
      <c r="DT74" s="13">
        <v>0</v>
      </c>
      <c r="DU74" s="57">
        <v>0</v>
      </c>
      <c r="DV74" s="58">
        <v>0</v>
      </c>
      <c r="DW74" s="13">
        <v>0</v>
      </c>
      <c r="DX74" s="57">
        <v>0</v>
      </c>
      <c r="DY74" s="58">
        <v>2.7679999999999998</v>
      </c>
      <c r="DZ74" s="13">
        <v>111.24</v>
      </c>
      <c r="EA74" s="57">
        <f t="shared" si="241"/>
        <v>40187.861271676302</v>
      </c>
      <c r="EB74" s="58">
        <v>5.2149999999999999</v>
      </c>
      <c r="EC74" s="13">
        <v>215.44</v>
      </c>
      <c r="ED74" s="57">
        <f t="shared" si="242"/>
        <v>41311.60115052732</v>
      </c>
      <c r="EE74" s="11">
        <f t="shared" si="232"/>
        <v>24.451000000000001</v>
      </c>
      <c r="EF74" s="18">
        <f t="shared" si="233"/>
        <v>848.5</v>
      </c>
      <c r="EG74" s="6"/>
      <c r="EH74" s="9"/>
      <c r="EI74" s="6"/>
      <c r="EJ74" s="6"/>
      <c r="EK74" s="1"/>
      <c r="EL74" s="2"/>
      <c r="EM74" s="1"/>
      <c r="EN74" s="1"/>
      <c r="EO74" s="1"/>
      <c r="EP74" s="2"/>
      <c r="EQ74" s="1"/>
      <c r="ER74" s="1"/>
      <c r="ES74" s="1"/>
      <c r="ET74" s="2"/>
      <c r="EU74" s="1"/>
      <c r="EV74" s="1"/>
      <c r="EW74" s="1"/>
      <c r="EX74" s="2"/>
      <c r="EY74" s="1"/>
      <c r="EZ74" s="1"/>
      <c r="FA74" s="1"/>
      <c r="FB74" s="2"/>
      <c r="FC74" s="1"/>
      <c r="FD74" s="1"/>
      <c r="FE74" s="1"/>
      <c r="FF74" s="2"/>
      <c r="FG74" s="1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  <c r="FV74" s="2"/>
      <c r="FW74" s="1"/>
      <c r="FX74" s="1"/>
      <c r="FY74" s="1"/>
    </row>
    <row r="75" spans="1:256" x14ac:dyDescent="0.3">
      <c r="A75" s="72">
        <v>2014</v>
      </c>
      <c r="B75" s="73" t="s">
        <v>10</v>
      </c>
      <c r="C75" s="58">
        <v>0</v>
      </c>
      <c r="D75" s="13">
        <v>0</v>
      </c>
      <c r="E75" s="57">
        <v>0</v>
      </c>
      <c r="F75" s="58"/>
      <c r="G75" s="13"/>
      <c r="H75" s="57"/>
      <c r="I75" s="58">
        <v>0</v>
      </c>
      <c r="J75" s="13">
        <v>0</v>
      </c>
      <c r="K75" s="57">
        <v>0</v>
      </c>
      <c r="L75" s="58">
        <v>6.423</v>
      </c>
      <c r="M75" s="13">
        <v>266.48</v>
      </c>
      <c r="N75" s="57">
        <f t="shared" si="234"/>
        <v>41488.401058695315</v>
      </c>
      <c r="O75" s="58">
        <v>0</v>
      </c>
      <c r="P75" s="13">
        <v>0</v>
      </c>
      <c r="Q75" s="57">
        <v>0</v>
      </c>
      <c r="R75" s="58">
        <v>0</v>
      </c>
      <c r="S75" s="13">
        <v>0</v>
      </c>
      <c r="T75" s="57">
        <v>0</v>
      </c>
      <c r="U75" s="58">
        <v>0</v>
      </c>
      <c r="V75" s="13">
        <v>0</v>
      </c>
      <c r="W75" s="57">
        <v>0</v>
      </c>
      <c r="X75" s="58">
        <v>0</v>
      </c>
      <c r="Y75" s="13">
        <v>0</v>
      </c>
      <c r="Z75" s="57">
        <v>0</v>
      </c>
      <c r="AA75" s="58">
        <v>0</v>
      </c>
      <c r="AB75" s="13">
        <v>0</v>
      </c>
      <c r="AC75" s="57">
        <v>0</v>
      </c>
      <c r="AD75" s="58">
        <v>0</v>
      </c>
      <c r="AE75" s="13">
        <v>0</v>
      </c>
      <c r="AF75" s="57">
        <v>0</v>
      </c>
      <c r="AG75" s="58">
        <v>0</v>
      </c>
      <c r="AH75" s="13">
        <v>0</v>
      </c>
      <c r="AI75" s="57">
        <v>0</v>
      </c>
      <c r="AJ75" s="58">
        <v>0</v>
      </c>
      <c r="AK75" s="13">
        <v>0</v>
      </c>
      <c r="AL75" s="57">
        <v>0</v>
      </c>
      <c r="AM75" s="58">
        <v>1.234</v>
      </c>
      <c r="AN75" s="13">
        <v>69</v>
      </c>
      <c r="AO75" s="57">
        <f t="shared" si="224"/>
        <v>55915.721231766613</v>
      </c>
      <c r="AP75" s="58">
        <v>0</v>
      </c>
      <c r="AQ75" s="13">
        <v>0</v>
      </c>
      <c r="AR75" s="57">
        <v>0</v>
      </c>
      <c r="AS75" s="58">
        <v>0</v>
      </c>
      <c r="AT75" s="13">
        <v>0</v>
      </c>
      <c r="AU75" s="57">
        <v>0</v>
      </c>
      <c r="AV75" s="58">
        <v>0</v>
      </c>
      <c r="AW75" s="13">
        <v>0</v>
      </c>
      <c r="AX75" s="57">
        <v>0</v>
      </c>
      <c r="AY75" s="58">
        <v>0</v>
      </c>
      <c r="AZ75" s="13">
        <v>0</v>
      </c>
      <c r="BA75" s="57">
        <v>0</v>
      </c>
      <c r="BB75" s="58">
        <v>0.31</v>
      </c>
      <c r="BC75" s="13">
        <v>14.87</v>
      </c>
      <c r="BD75" s="57">
        <f t="shared" si="235"/>
        <v>47967.741935483871</v>
      </c>
      <c r="BE75" s="58">
        <v>0</v>
      </c>
      <c r="BF75" s="13">
        <v>0</v>
      </c>
      <c r="BG75" s="57">
        <v>0</v>
      </c>
      <c r="BH75" s="58">
        <v>0.216</v>
      </c>
      <c r="BI75" s="13">
        <v>5.63</v>
      </c>
      <c r="BJ75" s="57">
        <f t="shared" si="236"/>
        <v>26064.814814814814</v>
      </c>
      <c r="BK75" s="58">
        <v>0</v>
      </c>
      <c r="BL75" s="13">
        <v>0</v>
      </c>
      <c r="BM75" s="57">
        <v>0</v>
      </c>
      <c r="BN75" s="58">
        <v>0</v>
      </c>
      <c r="BO75" s="13">
        <v>0</v>
      </c>
      <c r="BP75" s="57">
        <v>0</v>
      </c>
      <c r="BQ75" s="58">
        <v>0</v>
      </c>
      <c r="BR75" s="13">
        <v>0</v>
      </c>
      <c r="BS75" s="57">
        <v>0</v>
      </c>
      <c r="BT75" s="58">
        <v>6.2E-2</v>
      </c>
      <c r="BU75" s="13">
        <v>2.5099999999999998</v>
      </c>
      <c r="BV75" s="57">
        <f t="shared" si="237"/>
        <v>40483.870967741932</v>
      </c>
      <c r="BW75" s="58">
        <v>0.35399999999999998</v>
      </c>
      <c r="BX75" s="13">
        <v>6.56</v>
      </c>
      <c r="BY75" s="57">
        <f t="shared" si="238"/>
        <v>18531.073446327686</v>
      </c>
      <c r="BZ75" s="58">
        <v>0</v>
      </c>
      <c r="CA75" s="13">
        <v>0</v>
      </c>
      <c r="CB75" s="57">
        <v>0</v>
      </c>
      <c r="CC75" s="58">
        <v>6.0000000000000001E-3</v>
      </c>
      <c r="CD75" s="13">
        <v>0.2</v>
      </c>
      <c r="CE75" s="57">
        <f t="shared" si="250"/>
        <v>33333.333333333336</v>
      </c>
      <c r="CF75" s="58">
        <v>0</v>
      </c>
      <c r="CG75" s="13">
        <v>0</v>
      </c>
      <c r="CH75" s="57">
        <v>0</v>
      </c>
      <c r="CI75" s="58">
        <v>0</v>
      </c>
      <c r="CJ75" s="13">
        <v>0</v>
      </c>
      <c r="CK75" s="57">
        <v>0</v>
      </c>
      <c r="CL75" s="58">
        <v>0</v>
      </c>
      <c r="CM75" s="13">
        <v>0</v>
      </c>
      <c r="CN75" s="57">
        <v>0</v>
      </c>
      <c r="CO75" s="58">
        <v>0</v>
      </c>
      <c r="CP75" s="13">
        <v>0</v>
      </c>
      <c r="CQ75" s="57">
        <v>0</v>
      </c>
      <c r="CR75" s="58">
        <v>8.7999999999999995E-2</v>
      </c>
      <c r="CS75" s="13">
        <v>5.67</v>
      </c>
      <c r="CT75" s="57">
        <f t="shared" ref="CT75" si="253">CS75/CR75*1000</f>
        <v>64431.818181818184</v>
      </c>
      <c r="CU75" s="58">
        <v>0</v>
      </c>
      <c r="CV75" s="13">
        <v>0</v>
      </c>
      <c r="CW75" s="57">
        <v>0</v>
      </c>
      <c r="CX75" s="58">
        <v>0</v>
      </c>
      <c r="CY75" s="13">
        <v>0</v>
      </c>
      <c r="CZ75" s="57">
        <v>0</v>
      </c>
      <c r="DA75" s="58">
        <v>0</v>
      </c>
      <c r="DB75" s="13">
        <v>0</v>
      </c>
      <c r="DC75" s="57">
        <v>0</v>
      </c>
      <c r="DD75" s="58">
        <v>0</v>
      </c>
      <c r="DE75" s="13">
        <v>0</v>
      </c>
      <c r="DF75" s="57">
        <v>0</v>
      </c>
      <c r="DG75" s="58">
        <v>3.5000000000000003E-2</v>
      </c>
      <c r="DH75" s="13">
        <v>1.19</v>
      </c>
      <c r="DI75" s="57">
        <f t="shared" si="239"/>
        <v>33999.999999999993</v>
      </c>
      <c r="DJ75" s="58">
        <v>1.92</v>
      </c>
      <c r="DK75" s="13">
        <v>123.09</v>
      </c>
      <c r="DL75" s="57">
        <f t="shared" si="251"/>
        <v>64109.375</v>
      </c>
      <c r="DM75" s="58">
        <v>0</v>
      </c>
      <c r="DN75" s="13">
        <v>0</v>
      </c>
      <c r="DO75" s="57">
        <v>0</v>
      </c>
      <c r="DP75" s="58">
        <v>0</v>
      </c>
      <c r="DQ75" s="13">
        <v>0</v>
      </c>
      <c r="DR75" s="57">
        <v>0</v>
      </c>
      <c r="DS75" s="58">
        <v>0</v>
      </c>
      <c r="DT75" s="13">
        <v>0</v>
      </c>
      <c r="DU75" s="57">
        <v>0</v>
      </c>
      <c r="DV75" s="58">
        <v>0</v>
      </c>
      <c r="DW75" s="13">
        <v>0</v>
      </c>
      <c r="DX75" s="57">
        <v>0</v>
      </c>
      <c r="DY75" s="58">
        <v>4.1790000000000003</v>
      </c>
      <c r="DZ75" s="13">
        <v>113.41</v>
      </c>
      <c r="EA75" s="57">
        <f t="shared" si="241"/>
        <v>27138.071308925577</v>
      </c>
      <c r="EB75" s="58">
        <v>0.17599999999999999</v>
      </c>
      <c r="EC75" s="13">
        <v>5.0599999999999996</v>
      </c>
      <c r="ED75" s="57">
        <f t="shared" si="242"/>
        <v>28750</v>
      </c>
      <c r="EE75" s="11">
        <f t="shared" si="232"/>
        <v>15.003</v>
      </c>
      <c r="EF75" s="18">
        <f t="shared" si="233"/>
        <v>613.66999999999996</v>
      </c>
      <c r="EG75" s="6"/>
      <c r="EH75" s="9"/>
      <c r="EI75" s="6"/>
      <c r="EJ75" s="6"/>
      <c r="EK75" s="1"/>
      <c r="EL75" s="2"/>
      <c r="EM75" s="1"/>
      <c r="EN75" s="1"/>
      <c r="EO75" s="1"/>
      <c r="EP75" s="2"/>
      <c r="EQ75" s="1"/>
      <c r="ER75" s="1"/>
      <c r="ES75" s="1"/>
      <c r="ET75" s="2"/>
      <c r="EU75" s="1"/>
      <c r="EV75" s="1"/>
      <c r="EW75" s="1"/>
      <c r="EX75" s="2"/>
      <c r="EY75" s="1"/>
      <c r="EZ75" s="1"/>
      <c r="FA75" s="1"/>
      <c r="FB75" s="2"/>
      <c r="FC75" s="1"/>
      <c r="FD75" s="1"/>
      <c r="FE75" s="1"/>
      <c r="FF75" s="2"/>
      <c r="FG75" s="1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  <c r="FV75" s="2"/>
      <c r="FW75" s="1"/>
      <c r="FX75" s="1"/>
      <c r="FY75" s="1"/>
    </row>
    <row r="76" spans="1:256" x14ac:dyDescent="0.3">
      <c r="A76" s="72">
        <v>2014</v>
      </c>
      <c r="B76" s="73" t="s">
        <v>11</v>
      </c>
      <c r="C76" s="58">
        <v>0</v>
      </c>
      <c r="D76" s="13">
        <v>0</v>
      </c>
      <c r="E76" s="57">
        <v>0</v>
      </c>
      <c r="F76" s="58"/>
      <c r="G76" s="13"/>
      <c r="H76" s="57"/>
      <c r="I76" s="58">
        <v>0</v>
      </c>
      <c r="J76" s="13">
        <v>0</v>
      </c>
      <c r="K76" s="57">
        <v>0</v>
      </c>
      <c r="L76" s="58">
        <v>34.572000000000003</v>
      </c>
      <c r="M76" s="13">
        <v>795.63</v>
      </c>
      <c r="N76" s="57">
        <f t="shared" si="234"/>
        <v>23013.710517181531</v>
      </c>
      <c r="O76" s="58">
        <v>0</v>
      </c>
      <c r="P76" s="13">
        <v>0</v>
      </c>
      <c r="Q76" s="57">
        <v>0</v>
      </c>
      <c r="R76" s="58">
        <v>0</v>
      </c>
      <c r="S76" s="13">
        <v>0</v>
      </c>
      <c r="T76" s="57">
        <v>0</v>
      </c>
      <c r="U76" s="58">
        <v>0</v>
      </c>
      <c r="V76" s="13">
        <v>0</v>
      </c>
      <c r="W76" s="57">
        <v>0</v>
      </c>
      <c r="X76" s="58">
        <v>0</v>
      </c>
      <c r="Y76" s="13">
        <v>0</v>
      </c>
      <c r="Z76" s="57">
        <v>0</v>
      </c>
      <c r="AA76" s="58">
        <v>0.23499999999999999</v>
      </c>
      <c r="AB76" s="13">
        <v>7.79</v>
      </c>
      <c r="AC76" s="57">
        <f t="shared" ref="AC76:AC78" si="254">AB76/AA76*1000</f>
        <v>33148.936170212772</v>
      </c>
      <c r="AD76" s="58">
        <v>0</v>
      </c>
      <c r="AE76" s="13">
        <v>0</v>
      </c>
      <c r="AF76" s="57">
        <v>0</v>
      </c>
      <c r="AG76" s="58">
        <v>0</v>
      </c>
      <c r="AH76" s="13">
        <v>0</v>
      </c>
      <c r="AI76" s="57">
        <v>0</v>
      </c>
      <c r="AJ76" s="58">
        <v>0</v>
      </c>
      <c r="AK76" s="13">
        <v>0</v>
      </c>
      <c r="AL76" s="57">
        <v>0</v>
      </c>
      <c r="AM76" s="58">
        <v>3.0470000000000002</v>
      </c>
      <c r="AN76" s="13">
        <v>74.959999999999994</v>
      </c>
      <c r="AO76" s="57">
        <f t="shared" si="224"/>
        <v>24601.247128322939</v>
      </c>
      <c r="AP76" s="58">
        <v>0</v>
      </c>
      <c r="AQ76" s="13">
        <v>0</v>
      </c>
      <c r="AR76" s="57">
        <v>0</v>
      </c>
      <c r="AS76" s="58">
        <v>0</v>
      </c>
      <c r="AT76" s="13">
        <v>0</v>
      </c>
      <c r="AU76" s="57">
        <v>0</v>
      </c>
      <c r="AV76" s="58">
        <v>3.5999999999999997E-2</v>
      </c>
      <c r="AW76" s="13">
        <v>1.35</v>
      </c>
      <c r="AX76" s="57">
        <f t="shared" ref="AX76:AX81" si="255">AW76/AV76*1000</f>
        <v>37500.000000000007</v>
      </c>
      <c r="AY76" s="58">
        <v>0</v>
      </c>
      <c r="AZ76" s="13">
        <v>0</v>
      </c>
      <c r="BA76" s="57">
        <v>0</v>
      </c>
      <c r="BB76" s="58">
        <v>0.63</v>
      </c>
      <c r="BC76" s="13">
        <v>14.58</v>
      </c>
      <c r="BD76" s="57">
        <f t="shared" si="235"/>
        <v>23142.857142857141</v>
      </c>
      <c r="BE76" s="58">
        <v>0</v>
      </c>
      <c r="BF76" s="13">
        <v>0</v>
      </c>
      <c r="BG76" s="57">
        <v>0</v>
      </c>
      <c r="BH76" s="58">
        <v>2.4E-2</v>
      </c>
      <c r="BI76" s="13">
        <v>0.86</v>
      </c>
      <c r="BJ76" s="57">
        <f t="shared" si="236"/>
        <v>35833.333333333328</v>
      </c>
      <c r="BK76" s="58">
        <v>0</v>
      </c>
      <c r="BL76" s="13">
        <v>0</v>
      </c>
      <c r="BM76" s="57">
        <v>0</v>
      </c>
      <c r="BN76" s="58">
        <v>0</v>
      </c>
      <c r="BO76" s="13">
        <v>0</v>
      </c>
      <c r="BP76" s="57">
        <v>0</v>
      </c>
      <c r="BQ76" s="58">
        <v>0.105</v>
      </c>
      <c r="BR76" s="13">
        <v>3.85</v>
      </c>
      <c r="BS76" s="57">
        <f t="shared" si="252"/>
        <v>36666.666666666672</v>
      </c>
      <c r="BT76" s="58">
        <v>0.14199999999999999</v>
      </c>
      <c r="BU76" s="13">
        <v>5.42</v>
      </c>
      <c r="BV76" s="57">
        <f t="shared" si="237"/>
        <v>38169.014084507049</v>
      </c>
      <c r="BW76" s="58">
        <v>0.86199999999999999</v>
      </c>
      <c r="BX76" s="13">
        <v>15.69</v>
      </c>
      <c r="BY76" s="57">
        <f t="shared" si="238"/>
        <v>18201.856148491879</v>
      </c>
      <c r="BZ76" s="58">
        <v>0</v>
      </c>
      <c r="CA76" s="13">
        <v>0</v>
      </c>
      <c r="CB76" s="57">
        <v>0</v>
      </c>
      <c r="CC76" s="58">
        <v>1.9E-2</v>
      </c>
      <c r="CD76" s="13">
        <v>0.67</v>
      </c>
      <c r="CE76" s="57">
        <f t="shared" si="250"/>
        <v>35263.15789473684</v>
      </c>
      <c r="CF76" s="58">
        <v>0</v>
      </c>
      <c r="CG76" s="13">
        <v>0</v>
      </c>
      <c r="CH76" s="57">
        <v>0</v>
      </c>
      <c r="CI76" s="58">
        <v>0</v>
      </c>
      <c r="CJ76" s="13">
        <v>0</v>
      </c>
      <c r="CK76" s="57">
        <v>0</v>
      </c>
      <c r="CL76" s="58">
        <v>0</v>
      </c>
      <c r="CM76" s="13">
        <v>0</v>
      </c>
      <c r="CN76" s="57">
        <v>0</v>
      </c>
      <c r="CO76" s="58">
        <v>0</v>
      </c>
      <c r="CP76" s="13">
        <v>0</v>
      </c>
      <c r="CQ76" s="57">
        <v>0</v>
      </c>
      <c r="CR76" s="58">
        <v>0</v>
      </c>
      <c r="CS76" s="13">
        <v>0</v>
      </c>
      <c r="CT76" s="57">
        <v>0</v>
      </c>
      <c r="CU76" s="58">
        <v>0</v>
      </c>
      <c r="CV76" s="13">
        <v>0</v>
      </c>
      <c r="CW76" s="57">
        <v>0</v>
      </c>
      <c r="CX76" s="58">
        <v>0</v>
      </c>
      <c r="CY76" s="13">
        <v>0</v>
      </c>
      <c r="CZ76" s="57">
        <v>0</v>
      </c>
      <c r="DA76" s="58">
        <v>0</v>
      </c>
      <c r="DB76" s="13">
        <v>0</v>
      </c>
      <c r="DC76" s="57">
        <v>0</v>
      </c>
      <c r="DD76" s="58">
        <v>0</v>
      </c>
      <c r="DE76" s="13">
        <v>0</v>
      </c>
      <c r="DF76" s="57">
        <v>0</v>
      </c>
      <c r="DG76" s="58">
        <v>0</v>
      </c>
      <c r="DH76" s="13">
        <v>0</v>
      </c>
      <c r="DI76" s="57">
        <v>0</v>
      </c>
      <c r="DJ76" s="58">
        <v>0</v>
      </c>
      <c r="DK76" s="13">
        <v>0</v>
      </c>
      <c r="DL76" s="57">
        <v>0</v>
      </c>
      <c r="DM76" s="58">
        <v>0</v>
      </c>
      <c r="DN76" s="13">
        <v>0</v>
      </c>
      <c r="DO76" s="57">
        <v>0</v>
      </c>
      <c r="DP76" s="58">
        <v>0</v>
      </c>
      <c r="DQ76" s="13">
        <v>0</v>
      </c>
      <c r="DR76" s="57">
        <v>0</v>
      </c>
      <c r="DS76" s="58">
        <v>0</v>
      </c>
      <c r="DT76" s="13">
        <v>0</v>
      </c>
      <c r="DU76" s="57">
        <v>0</v>
      </c>
      <c r="DV76" s="58">
        <v>0</v>
      </c>
      <c r="DW76" s="13">
        <v>0</v>
      </c>
      <c r="DX76" s="57">
        <v>0</v>
      </c>
      <c r="DY76" s="58">
        <v>2.1030000000000002</v>
      </c>
      <c r="DZ76" s="13">
        <v>75.33</v>
      </c>
      <c r="EA76" s="57">
        <f t="shared" si="241"/>
        <v>35820.256776034235</v>
      </c>
      <c r="EB76" s="58">
        <v>1.3939999999999999</v>
      </c>
      <c r="EC76" s="13">
        <v>57.83</v>
      </c>
      <c r="ED76" s="57">
        <f t="shared" si="242"/>
        <v>41484.935437589673</v>
      </c>
      <c r="EE76" s="11">
        <f t="shared" si="232"/>
        <v>43.169000000000004</v>
      </c>
      <c r="EF76" s="18">
        <f t="shared" si="233"/>
        <v>1053.96</v>
      </c>
      <c r="EG76" s="6"/>
      <c r="EH76" s="9"/>
      <c r="EI76" s="6"/>
      <c r="EJ76" s="6"/>
      <c r="EK76" s="1"/>
      <c r="EL76" s="2"/>
      <c r="EM76" s="1"/>
      <c r="EN76" s="1"/>
      <c r="EO76" s="1"/>
      <c r="EP76" s="2"/>
      <c r="EQ76" s="1"/>
      <c r="ER76" s="1"/>
      <c r="ES76" s="1"/>
      <c r="ET76" s="2"/>
      <c r="EU76" s="1"/>
      <c r="EV76" s="1"/>
      <c r="EW76" s="1"/>
      <c r="EX76" s="2"/>
      <c r="EY76" s="1"/>
      <c r="EZ76" s="1"/>
      <c r="FA76" s="1"/>
      <c r="FB76" s="2"/>
      <c r="FC76" s="1"/>
      <c r="FD76" s="1"/>
      <c r="FE76" s="1"/>
      <c r="FF76" s="2"/>
      <c r="FG76" s="1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  <c r="FV76" s="2"/>
      <c r="FW76" s="1"/>
      <c r="FX76" s="1"/>
      <c r="FY76" s="1"/>
    </row>
    <row r="77" spans="1:256" x14ac:dyDescent="0.3">
      <c r="A77" s="72">
        <v>2014</v>
      </c>
      <c r="B77" s="73" t="s">
        <v>12</v>
      </c>
      <c r="C77" s="58">
        <v>0</v>
      </c>
      <c r="D77" s="13">
        <v>0</v>
      </c>
      <c r="E77" s="57">
        <v>0</v>
      </c>
      <c r="F77" s="58"/>
      <c r="G77" s="13"/>
      <c r="H77" s="57"/>
      <c r="I77" s="58">
        <v>0</v>
      </c>
      <c r="J77" s="13">
        <v>0</v>
      </c>
      <c r="K77" s="57">
        <v>0</v>
      </c>
      <c r="L77" s="58">
        <v>41.52</v>
      </c>
      <c r="M77" s="13">
        <v>804.34</v>
      </c>
      <c r="N77" s="57">
        <f t="shared" si="234"/>
        <v>19372.350674373796</v>
      </c>
      <c r="O77" s="58">
        <v>0</v>
      </c>
      <c r="P77" s="13">
        <v>0</v>
      </c>
      <c r="Q77" s="57">
        <v>0</v>
      </c>
      <c r="R77" s="58">
        <v>0</v>
      </c>
      <c r="S77" s="13">
        <v>0</v>
      </c>
      <c r="T77" s="57">
        <v>0</v>
      </c>
      <c r="U77" s="58">
        <v>0</v>
      </c>
      <c r="V77" s="13">
        <v>0</v>
      </c>
      <c r="W77" s="57">
        <v>0</v>
      </c>
      <c r="X77" s="58">
        <v>0</v>
      </c>
      <c r="Y77" s="13">
        <v>0</v>
      </c>
      <c r="Z77" s="57">
        <v>0</v>
      </c>
      <c r="AA77" s="58">
        <v>0</v>
      </c>
      <c r="AB77" s="13">
        <v>0</v>
      </c>
      <c r="AC77" s="57">
        <v>0</v>
      </c>
      <c r="AD77" s="58">
        <v>0</v>
      </c>
      <c r="AE77" s="13">
        <v>0</v>
      </c>
      <c r="AF77" s="57">
        <v>0</v>
      </c>
      <c r="AG77" s="58">
        <v>0</v>
      </c>
      <c r="AH77" s="13">
        <v>0</v>
      </c>
      <c r="AI77" s="57">
        <v>0</v>
      </c>
      <c r="AJ77" s="58">
        <v>0</v>
      </c>
      <c r="AK77" s="13">
        <v>0</v>
      </c>
      <c r="AL77" s="57">
        <v>0</v>
      </c>
      <c r="AM77" s="58">
        <v>7.0659999999999998</v>
      </c>
      <c r="AN77" s="13">
        <v>110.55</v>
      </c>
      <c r="AO77" s="57">
        <f t="shared" si="224"/>
        <v>15645.343900367958</v>
      </c>
      <c r="AP77" s="58">
        <v>0</v>
      </c>
      <c r="AQ77" s="13">
        <v>0</v>
      </c>
      <c r="AR77" s="57">
        <v>0</v>
      </c>
      <c r="AS77" s="58">
        <v>0</v>
      </c>
      <c r="AT77" s="13">
        <v>0</v>
      </c>
      <c r="AU77" s="57">
        <v>0</v>
      </c>
      <c r="AV77" s="58">
        <v>1.4999999999999999E-2</v>
      </c>
      <c r="AW77" s="13">
        <v>0.62</v>
      </c>
      <c r="AX77" s="57">
        <f t="shared" si="255"/>
        <v>41333.333333333336</v>
      </c>
      <c r="AY77" s="58">
        <v>0</v>
      </c>
      <c r="AZ77" s="13">
        <v>0</v>
      </c>
      <c r="BA77" s="57">
        <v>0</v>
      </c>
      <c r="BB77" s="58">
        <v>0.05</v>
      </c>
      <c r="BC77" s="13">
        <v>2.2400000000000002</v>
      </c>
      <c r="BD77" s="57">
        <f t="shared" si="235"/>
        <v>44800.000000000007</v>
      </c>
      <c r="BE77" s="58">
        <v>0</v>
      </c>
      <c r="BF77" s="13">
        <v>0</v>
      </c>
      <c r="BG77" s="57">
        <v>0</v>
      </c>
      <c r="BH77" s="58">
        <v>0.15</v>
      </c>
      <c r="BI77" s="13">
        <v>5.55</v>
      </c>
      <c r="BJ77" s="57">
        <f t="shared" si="236"/>
        <v>37000</v>
      </c>
      <c r="BK77" s="58">
        <v>0</v>
      </c>
      <c r="BL77" s="13">
        <v>0</v>
      </c>
      <c r="BM77" s="57">
        <v>0</v>
      </c>
      <c r="BN77" s="58">
        <v>0</v>
      </c>
      <c r="BO77" s="13">
        <v>0</v>
      </c>
      <c r="BP77" s="57">
        <v>0</v>
      </c>
      <c r="BQ77" s="58">
        <v>0</v>
      </c>
      <c r="BR77" s="13">
        <v>0</v>
      </c>
      <c r="BS77" s="57">
        <v>0</v>
      </c>
      <c r="BT77" s="58">
        <v>0.08</v>
      </c>
      <c r="BU77" s="13">
        <v>3.23</v>
      </c>
      <c r="BV77" s="57">
        <f t="shared" si="237"/>
        <v>40375</v>
      </c>
      <c r="BW77" s="58">
        <v>0.54800000000000004</v>
      </c>
      <c r="BX77" s="13">
        <v>8.81</v>
      </c>
      <c r="BY77" s="57">
        <f t="shared" si="238"/>
        <v>16076.642335766423</v>
      </c>
      <c r="BZ77" s="58">
        <v>0</v>
      </c>
      <c r="CA77" s="13">
        <v>0</v>
      </c>
      <c r="CB77" s="57">
        <v>0</v>
      </c>
      <c r="CC77" s="58">
        <v>3.2000000000000001E-2</v>
      </c>
      <c r="CD77" s="13">
        <v>1.23</v>
      </c>
      <c r="CE77" s="57">
        <f t="shared" si="250"/>
        <v>38437.5</v>
      </c>
      <c r="CF77" s="58">
        <v>0</v>
      </c>
      <c r="CG77" s="13">
        <v>0</v>
      </c>
      <c r="CH77" s="57">
        <v>0</v>
      </c>
      <c r="CI77" s="58">
        <v>0</v>
      </c>
      <c r="CJ77" s="13">
        <v>0</v>
      </c>
      <c r="CK77" s="57">
        <v>0</v>
      </c>
      <c r="CL77" s="58">
        <v>0</v>
      </c>
      <c r="CM77" s="13">
        <v>0</v>
      </c>
      <c r="CN77" s="57">
        <v>0</v>
      </c>
      <c r="CO77" s="58">
        <v>0</v>
      </c>
      <c r="CP77" s="13">
        <v>0</v>
      </c>
      <c r="CQ77" s="57">
        <v>0</v>
      </c>
      <c r="CR77" s="58">
        <v>0</v>
      </c>
      <c r="CS77" s="13">
        <v>0</v>
      </c>
      <c r="CT77" s="57">
        <v>0</v>
      </c>
      <c r="CU77" s="58">
        <v>0</v>
      </c>
      <c r="CV77" s="13">
        <v>0</v>
      </c>
      <c r="CW77" s="57">
        <v>0</v>
      </c>
      <c r="CX77" s="58">
        <v>0</v>
      </c>
      <c r="CY77" s="13">
        <v>0</v>
      </c>
      <c r="CZ77" s="57">
        <v>0</v>
      </c>
      <c r="DA77" s="58">
        <v>0</v>
      </c>
      <c r="DB77" s="13">
        <v>0</v>
      </c>
      <c r="DC77" s="57">
        <v>0</v>
      </c>
      <c r="DD77" s="58">
        <v>0</v>
      </c>
      <c r="DE77" s="13">
        <v>0</v>
      </c>
      <c r="DF77" s="57">
        <v>0</v>
      </c>
      <c r="DG77" s="58">
        <v>0</v>
      </c>
      <c r="DH77" s="13">
        <v>0</v>
      </c>
      <c r="DI77" s="57">
        <v>0</v>
      </c>
      <c r="DJ77" s="58">
        <v>0.38400000000000001</v>
      </c>
      <c r="DK77" s="13">
        <v>24.93</v>
      </c>
      <c r="DL77" s="57">
        <f t="shared" si="251"/>
        <v>64921.875</v>
      </c>
      <c r="DM77" s="58">
        <v>0</v>
      </c>
      <c r="DN77" s="13">
        <v>0</v>
      </c>
      <c r="DO77" s="57">
        <v>0</v>
      </c>
      <c r="DP77" s="58">
        <v>0</v>
      </c>
      <c r="DQ77" s="13">
        <v>0</v>
      </c>
      <c r="DR77" s="57">
        <v>0</v>
      </c>
      <c r="DS77" s="58">
        <v>0</v>
      </c>
      <c r="DT77" s="13">
        <v>0</v>
      </c>
      <c r="DU77" s="57">
        <v>0</v>
      </c>
      <c r="DV77" s="58">
        <v>0</v>
      </c>
      <c r="DW77" s="13">
        <v>0</v>
      </c>
      <c r="DX77" s="57">
        <v>0</v>
      </c>
      <c r="DY77" s="58">
        <v>1.982</v>
      </c>
      <c r="DZ77" s="13">
        <v>81.17</v>
      </c>
      <c r="EA77" s="57">
        <f t="shared" si="241"/>
        <v>40953.58224016145</v>
      </c>
      <c r="EB77" s="58">
        <v>0.34799999999999998</v>
      </c>
      <c r="EC77" s="13">
        <v>26.56</v>
      </c>
      <c r="ED77" s="57">
        <f t="shared" si="242"/>
        <v>76321.839080459773</v>
      </c>
      <c r="EE77" s="11">
        <f t="shared" si="232"/>
        <v>52.175000000000004</v>
      </c>
      <c r="EF77" s="18">
        <f t="shared" si="233"/>
        <v>1069.23</v>
      </c>
      <c r="EG77" s="6"/>
      <c r="EH77" s="9"/>
      <c r="EI77" s="6"/>
      <c r="EJ77" s="6"/>
      <c r="EK77" s="1"/>
      <c r="EL77" s="2"/>
      <c r="EM77" s="1"/>
      <c r="EN77" s="1"/>
      <c r="EO77" s="1"/>
      <c r="EP77" s="2"/>
      <c r="EQ77" s="1"/>
      <c r="ER77" s="1"/>
      <c r="ES77" s="1"/>
      <c r="ET77" s="2"/>
      <c r="EU77" s="1"/>
      <c r="EV77" s="1"/>
      <c r="EW77" s="1"/>
      <c r="EX77" s="2"/>
      <c r="EY77" s="1"/>
      <c r="EZ77" s="1"/>
      <c r="FA77" s="1"/>
      <c r="FB77" s="2"/>
      <c r="FC77" s="1"/>
      <c r="FD77" s="1"/>
      <c r="FE77" s="1"/>
      <c r="FF77" s="2"/>
      <c r="FG77" s="1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  <c r="FV77" s="2"/>
      <c r="FW77" s="1"/>
      <c r="FX77" s="1"/>
      <c r="FY77" s="1"/>
    </row>
    <row r="78" spans="1:256" x14ac:dyDescent="0.3">
      <c r="A78" s="72">
        <v>2014</v>
      </c>
      <c r="B78" s="73" t="s">
        <v>13</v>
      </c>
      <c r="C78" s="58">
        <v>4.8000000000000001E-2</v>
      </c>
      <c r="D78" s="13">
        <v>1.98</v>
      </c>
      <c r="E78" s="57">
        <f t="shared" ref="E78" si="256">D78/C78*1000</f>
        <v>41250</v>
      </c>
      <c r="F78" s="58"/>
      <c r="G78" s="13"/>
      <c r="H78" s="57"/>
      <c r="I78" s="58">
        <v>4.8000000000000001E-2</v>
      </c>
      <c r="J78" s="13">
        <v>1.98</v>
      </c>
      <c r="K78" s="57">
        <f t="shared" ref="K78" si="257">J78/I78*1000</f>
        <v>41250</v>
      </c>
      <c r="L78" s="58">
        <v>61.598999999999997</v>
      </c>
      <c r="M78" s="13">
        <v>1526.03</v>
      </c>
      <c r="N78" s="57">
        <f t="shared" si="234"/>
        <v>24773.616454812578</v>
      </c>
      <c r="O78" s="58">
        <v>0</v>
      </c>
      <c r="P78" s="13">
        <v>0</v>
      </c>
      <c r="Q78" s="57">
        <v>0</v>
      </c>
      <c r="R78" s="58">
        <v>0</v>
      </c>
      <c r="S78" s="13">
        <v>0</v>
      </c>
      <c r="T78" s="57">
        <v>0</v>
      </c>
      <c r="U78" s="58">
        <v>0</v>
      </c>
      <c r="V78" s="13">
        <v>0</v>
      </c>
      <c r="W78" s="57">
        <v>0</v>
      </c>
      <c r="X78" s="58">
        <v>0</v>
      </c>
      <c r="Y78" s="13">
        <v>0</v>
      </c>
      <c r="Z78" s="57">
        <v>0</v>
      </c>
      <c r="AA78" s="58">
        <v>6.0000000000000001E-3</v>
      </c>
      <c r="AB78" s="13">
        <v>0.21</v>
      </c>
      <c r="AC78" s="57">
        <f t="shared" si="254"/>
        <v>35000</v>
      </c>
      <c r="AD78" s="58">
        <v>0</v>
      </c>
      <c r="AE78" s="13">
        <v>0</v>
      </c>
      <c r="AF78" s="57">
        <v>0</v>
      </c>
      <c r="AG78" s="58">
        <v>0</v>
      </c>
      <c r="AH78" s="13">
        <v>0</v>
      </c>
      <c r="AI78" s="57">
        <v>0</v>
      </c>
      <c r="AJ78" s="58">
        <v>0</v>
      </c>
      <c r="AK78" s="13">
        <v>0</v>
      </c>
      <c r="AL78" s="57">
        <v>0</v>
      </c>
      <c r="AM78" s="58">
        <v>1.6040000000000001</v>
      </c>
      <c r="AN78" s="13">
        <v>66.95</v>
      </c>
      <c r="AO78" s="57">
        <f t="shared" si="224"/>
        <v>41739.401496259357</v>
      </c>
      <c r="AP78" s="58">
        <v>0</v>
      </c>
      <c r="AQ78" s="13">
        <v>0</v>
      </c>
      <c r="AR78" s="57">
        <v>0</v>
      </c>
      <c r="AS78" s="58">
        <v>0</v>
      </c>
      <c r="AT78" s="13">
        <v>0</v>
      </c>
      <c r="AU78" s="57">
        <v>0</v>
      </c>
      <c r="AV78" s="58">
        <v>0</v>
      </c>
      <c r="AW78" s="13">
        <v>0</v>
      </c>
      <c r="AX78" s="57">
        <v>0</v>
      </c>
      <c r="AY78" s="58">
        <v>0</v>
      </c>
      <c r="AZ78" s="13">
        <v>0</v>
      </c>
      <c r="BA78" s="57">
        <v>0</v>
      </c>
      <c r="BB78" s="58">
        <v>9.7000000000000003E-2</v>
      </c>
      <c r="BC78" s="13">
        <v>3.81</v>
      </c>
      <c r="BD78" s="57">
        <f t="shared" si="235"/>
        <v>39278.350515463921</v>
      </c>
      <c r="BE78" s="58">
        <v>0</v>
      </c>
      <c r="BF78" s="13">
        <v>0</v>
      </c>
      <c r="BG78" s="57">
        <v>0</v>
      </c>
      <c r="BH78" s="58">
        <v>6.6000000000000003E-2</v>
      </c>
      <c r="BI78" s="13">
        <v>2.7</v>
      </c>
      <c r="BJ78" s="57">
        <f t="shared" si="236"/>
        <v>40909.090909090904</v>
      </c>
      <c r="BK78" s="58">
        <v>0</v>
      </c>
      <c r="BL78" s="13">
        <v>0</v>
      </c>
      <c r="BM78" s="57">
        <v>0</v>
      </c>
      <c r="BN78" s="58">
        <v>0</v>
      </c>
      <c r="BO78" s="13">
        <v>0</v>
      </c>
      <c r="BP78" s="57">
        <v>0</v>
      </c>
      <c r="BQ78" s="58">
        <v>0</v>
      </c>
      <c r="BR78" s="13">
        <v>0</v>
      </c>
      <c r="BS78" s="57">
        <v>0</v>
      </c>
      <c r="BT78" s="58">
        <v>8.6999999999999994E-2</v>
      </c>
      <c r="BU78" s="13">
        <v>3.51</v>
      </c>
      <c r="BV78" s="57">
        <f t="shared" si="237"/>
        <v>40344.827586206899</v>
      </c>
      <c r="BW78" s="58">
        <v>0.58499999999999996</v>
      </c>
      <c r="BX78" s="13">
        <v>6.89</v>
      </c>
      <c r="BY78" s="57">
        <f t="shared" si="238"/>
        <v>11777.777777777779</v>
      </c>
      <c r="BZ78" s="58">
        <v>0</v>
      </c>
      <c r="CA78" s="13">
        <v>0</v>
      </c>
      <c r="CB78" s="57">
        <v>0</v>
      </c>
      <c r="CC78" s="58">
        <v>8.2000000000000003E-2</v>
      </c>
      <c r="CD78" s="13">
        <v>3.08</v>
      </c>
      <c r="CE78" s="57">
        <f t="shared" si="250"/>
        <v>37560.975609756097</v>
      </c>
      <c r="CF78" s="58">
        <v>0</v>
      </c>
      <c r="CG78" s="13">
        <v>0</v>
      </c>
      <c r="CH78" s="57">
        <v>0</v>
      </c>
      <c r="CI78" s="58">
        <v>0</v>
      </c>
      <c r="CJ78" s="13">
        <v>0</v>
      </c>
      <c r="CK78" s="57">
        <v>0</v>
      </c>
      <c r="CL78" s="58">
        <v>0</v>
      </c>
      <c r="CM78" s="13">
        <v>0</v>
      </c>
      <c r="CN78" s="57">
        <v>0</v>
      </c>
      <c r="CO78" s="58">
        <v>0</v>
      </c>
      <c r="CP78" s="13">
        <v>0</v>
      </c>
      <c r="CQ78" s="57">
        <v>0</v>
      </c>
      <c r="CR78" s="58">
        <v>0</v>
      </c>
      <c r="CS78" s="13">
        <v>0</v>
      </c>
      <c r="CT78" s="57">
        <v>0</v>
      </c>
      <c r="CU78" s="58">
        <v>0</v>
      </c>
      <c r="CV78" s="13">
        <v>0</v>
      </c>
      <c r="CW78" s="57">
        <v>0</v>
      </c>
      <c r="CX78" s="58">
        <v>0</v>
      </c>
      <c r="CY78" s="13">
        <v>0</v>
      </c>
      <c r="CZ78" s="57">
        <v>0</v>
      </c>
      <c r="DA78" s="58">
        <v>0</v>
      </c>
      <c r="DB78" s="13">
        <v>0</v>
      </c>
      <c r="DC78" s="57">
        <v>0</v>
      </c>
      <c r="DD78" s="58">
        <v>0</v>
      </c>
      <c r="DE78" s="13">
        <v>0</v>
      </c>
      <c r="DF78" s="57">
        <v>0</v>
      </c>
      <c r="DG78" s="58">
        <v>0</v>
      </c>
      <c r="DH78" s="13">
        <v>0</v>
      </c>
      <c r="DI78" s="57">
        <v>0</v>
      </c>
      <c r="DJ78" s="58">
        <v>1.1519999999999999</v>
      </c>
      <c r="DK78" s="13">
        <v>75.510000000000005</v>
      </c>
      <c r="DL78" s="57">
        <f t="shared" si="251"/>
        <v>65546.875000000015</v>
      </c>
      <c r="DM78" s="58">
        <v>0</v>
      </c>
      <c r="DN78" s="13">
        <v>0</v>
      </c>
      <c r="DO78" s="57">
        <v>0</v>
      </c>
      <c r="DP78" s="58">
        <v>0</v>
      </c>
      <c r="DQ78" s="13">
        <v>0</v>
      </c>
      <c r="DR78" s="57">
        <v>0</v>
      </c>
      <c r="DS78" s="58">
        <v>0</v>
      </c>
      <c r="DT78" s="13">
        <v>0</v>
      </c>
      <c r="DU78" s="57">
        <v>0</v>
      </c>
      <c r="DV78" s="58">
        <v>0</v>
      </c>
      <c r="DW78" s="13">
        <v>0</v>
      </c>
      <c r="DX78" s="57">
        <v>0</v>
      </c>
      <c r="DY78" s="58">
        <v>1.984</v>
      </c>
      <c r="DZ78" s="13">
        <v>83.49</v>
      </c>
      <c r="EA78" s="57">
        <f t="shared" si="241"/>
        <v>42081.653225806447</v>
      </c>
      <c r="EB78" s="58">
        <v>3.4409999999999998</v>
      </c>
      <c r="EC78" s="13">
        <v>129.43</v>
      </c>
      <c r="ED78" s="57">
        <f t="shared" si="242"/>
        <v>37614.065678581806</v>
      </c>
      <c r="EE78" s="11">
        <f t="shared" si="232"/>
        <v>70.750999999999991</v>
      </c>
      <c r="EF78" s="18">
        <f t="shared" si="233"/>
        <v>1903.59</v>
      </c>
      <c r="EG78" s="6"/>
      <c r="EH78" s="9"/>
      <c r="EI78" s="6"/>
      <c r="EJ78" s="6"/>
      <c r="EK78" s="1"/>
      <c r="EL78" s="2"/>
      <c r="EM78" s="1"/>
      <c r="EN78" s="1"/>
      <c r="EO78" s="1"/>
      <c r="EP78" s="2"/>
      <c r="EQ78" s="1"/>
      <c r="ER78" s="1"/>
      <c r="ES78" s="1"/>
      <c r="ET78" s="2"/>
      <c r="EU78" s="1"/>
      <c r="EV78" s="1"/>
      <c r="EW78" s="1"/>
      <c r="EX78" s="2"/>
      <c r="EY78" s="1"/>
      <c r="EZ78" s="1"/>
      <c r="FA78" s="1"/>
      <c r="FB78" s="2"/>
      <c r="FC78" s="1"/>
      <c r="FD78" s="1"/>
      <c r="FE78" s="1"/>
      <c r="FF78" s="2"/>
      <c r="FG78" s="1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  <c r="FV78" s="2"/>
      <c r="FW78" s="1"/>
      <c r="FX78" s="1"/>
      <c r="FY78" s="1"/>
    </row>
    <row r="79" spans="1:256" x14ac:dyDescent="0.3">
      <c r="A79" s="72">
        <v>2014</v>
      </c>
      <c r="B79" s="73" t="s">
        <v>14</v>
      </c>
      <c r="C79" s="58">
        <v>0</v>
      </c>
      <c r="D79" s="13">
        <v>0</v>
      </c>
      <c r="E79" s="57">
        <v>0</v>
      </c>
      <c r="F79" s="58"/>
      <c r="G79" s="13"/>
      <c r="H79" s="57"/>
      <c r="I79" s="58">
        <v>0</v>
      </c>
      <c r="J79" s="13">
        <v>0</v>
      </c>
      <c r="K79" s="57">
        <v>0</v>
      </c>
      <c r="L79" s="58">
        <v>37.094000000000001</v>
      </c>
      <c r="M79" s="13">
        <v>981.85</v>
      </c>
      <c r="N79" s="57">
        <f t="shared" si="234"/>
        <v>26469.240308405675</v>
      </c>
      <c r="O79" s="58">
        <v>0</v>
      </c>
      <c r="P79" s="13">
        <v>0</v>
      </c>
      <c r="Q79" s="57">
        <v>0</v>
      </c>
      <c r="R79" s="58">
        <v>0</v>
      </c>
      <c r="S79" s="13">
        <v>0</v>
      </c>
      <c r="T79" s="57">
        <v>0</v>
      </c>
      <c r="U79" s="58">
        <v>0</v>
      </c>
      <c r="V79" s="13">
        <v>0</v>
      </c>
      <c r="W79" s="57">
        <v>0</v>
      </c>
      <c r="X79" s="58">
        <v>0</v>
      </c>
      <c r="Y79" s="13">
        <v>0</v>
      </c>
      <c r="Z79" s="57">
        <v>0</v>
      </c>
      <c r="AA79" s="58">
        <v>0</v>
      </c>
      <c r="AB79" s="13">
        <v>0</v>
      </c>
      <c r="AC79" s="57">
        <v>0</v>
      </c>
      <c r="AD79" s="58">
        <v>0</v>
      </c>
      <c r="AE79" s="13">
        <v>0</v>
      </c>
      <c r="AF79" s="57">
        <v>0</v>
      </c>
      <c r="AG79" s="58">
        <v>0</v>
      </c>
      <c r="AH79" s="13">
        <v>0</v>
      </c>
      <c r="AI79" s="57">
        <v>0</v>
      </c>
      <c r="AJ79" s="58">
        <v>0</v>
      </c>
      <c r="AK79" s="13">
        <v>0</v>
      </c>
      <c r="AL79" s="57">
        <v>0</v>
      </c>
      <c r="AM79" s="58">
        <v>12.535</v>
      </c>
      <c r="AN79" s="13">
        <v>97.22</v>
      </c>
      <c r="AO79" s="57">
        <f t="shared" si="224"/>
        <v>7755.883526126845</v>
      </c>
      <c r="AP79" s="58">
        <v>0</v>
      </c>
      <c r="AQ79" s="13">
        <v>0</v>
      </c>
      <c r="AR79" s="57">
        <v>0</v>
      </c>
      <c r="AS79" s="58">
        <v>0</v>
      </c>
      <c r="AT79" s="13">
        <v>0</v>
      </c>
      <c r="AU79" s="57">
        <v>0</v>
      </c>
      <c r="AV79" s="58">
        <v>0</v>
      </c>
      <c r="AW79" s="13">
        <v>0</v>
      </c>
      <c r="AX79" s="57">
        <v>0</v>
      </c>
      <c r="AY79" s="58">
        <v>0</v>
      </c>
      <c r="AZ79" s="13">
        <v>0</v>
      </c>
      <c r="BA79" s="57">
        <v>0</v>
      </c>
      <c r="BB79" s="58">
        <v>0.27500000000000002</v>
      </c>
      <c r="BC79" s="13">
        <v>4.97</v>
      </c>
      <c r="BD79" s="57">
        <f t="shared" si="235"/>
        <v>18072.727272727272</v>
      </c>
      <c r="BE79" s="58">
        <v>0</v>
      </c>
      <c r="BF79" s="13">
        <v>0</v>
      </c>
      <c r="BG79" s="57">
        <v>0</v>
      </c>
      <c r="BH79" s="58">
        <v>0.1</v>
      </c>
      <c r="BI79" s="13">
        <v>12.19</v>
      </c>
      <c r="BJ79" s="57">
        <f t="shared" si="236"/>
        <v>121899.99999999999</v>
      </c>
      <c r="BK79" s="58">
        <v>0</v>
      </c>
      <c r="BL79" s="13">
        <v>0</v>
      </c>
      <c r="BM79" s="57">
        <v>0</v>
      </c>
      <c r="BN79" s="58">
        <v>0</v>
      </c>
      <c r="BO79" s="13">
        <v>0</v>
      </c>
      <c r="BP79" s="57">
        <v>0</v>
      </c>
      <c r="BQ79" s="58">
        <v>0</v>
      </c>
      <c r="BR79" s="13">
        <v>0</v>
      </c>
      <c r="BS79" s="57">
        <v>0</v>
      </c>
      <c r="BT79" s="58">
        <v>0.16800000000000001</v>
      </c>
      <c r="BU79" s="13">
        <v>5.7</v>
      </c>
      <c r="BV79" s="57">
        <f t="shared" si="237"/>
        <v>33928.571428571428</v>
      </c>
      <c r="BW79" s="58">
        <v>1.0620000000000001</v>
      </c>
      <c r="BX79" s="13">
        <v>15.86</v>
      </c>
      <c r="BY79" s="57">
        <f t="shared" si="238"/>
        <v>14934.086629001882</v>
      </c>
      <c r="BZ79" s="58">
        <v>0</v>
      </c>
      <c r="CA79" s="13">
        <v>0</v>
      </c>
      <c r="CB79" s="57">
        <v>0</v>
      </c>
      <c r="CC79" s="58">
        <v>0.03</v>
      </c>
      <c r="CD79" s="13">
        <v>0.97</v>
      </c>
      <c r="CE79" s="57">
        <f t="shared" si="250"/>
        <v>32333.333333333336</v>
      </c>
      <c r="CF79" s="58">
        <v>0</v>
      </c>
      <c r="CG79" s="13">
        <v>0</v>
      </c>
      <c r="CH79" s="57">
        <v>0</v>
      </c>
      <c r="CI79" s="58">
        <v>0</v>
      </c>
      <c r="CJ79" s="13">
        <v>0</v>
      </c>
      <c r="CK79" s="57">
        <v>0</v>
      </c>
      <c r="CL79" s="58">
        <v>0</v>
      </c>
      <c r="CM79" s="13">
        <v>0</v>
      </c>
      <c r="CN79" s="57">
        <v>0</v>
      </c>
      <c r="CO79" s="58">
        <v>0</v>
      </c>
      <c r="CP79" s="13">
        <v>0</v>
      </c>
      <c r="CQ79" s="57">
        <v>0</v>
      </c>
      <c r="CR79" s="58">
        <v>0</v>
      </c>
      <c r="CS79" s="13">
        <v>0</v>
      </c>
      <c r="CT79" s="57">
        <v>0</v>
      </c>
      <c r="CU79" s="58">
        <v>0</v>
      </c>
      <c r="CV79" s="13">
        <v>0</v>
      </c>
      <c r="CW79" s="57">
        <v>0</v>
      </c>
      <c r="CX79" s="58">
        <v>0</v>
      </c>
      <c r="CY79" s="13">
        <v>0</v>
      </c>
      <c r="CZ79" s="57">
        <v>0</v>
      </c>
      <c r="DA79" s="58">
        <v>0</v>
      </c>
      <c r="DB79" s="13">
        <v>0</v>
      </c>
      <c r="DC79" s="57">
        <v>0</v>
      </c>
      <c r="DD79" s="58">
        <v>0</v>
      </c>
      <c r="DE79" s="13">
        <v>0</v>
      </c>
      <c r="DF79" s="57">
        <v>0</v>
      </c>
      <c r="DG79" s="58">
        <v>0</v>
      </c>
      <c r="DH79" s="13">
        <v>0</v>
      </c>
      <c r="DI79" s="57">
        <v>0</v>
      </c>
      <c r="DJ79" s="58">
        <v>0</v>
      </c>
      <c r="DK79" s="13">
        <v>0</v>
      </c>
      <c r="DL79" s="57">
        <v>0</v>
      </c>
      <c r="DM79" s="58">
        <v>0</v>
      </c>
      <c r="DN79" s="13">
        <v>0</v>
      </c>
      <c r="DO79" s="57">
        <v>0</v>
      </c>
      <c r="DP79" s="58">
        <v>0</v>
      </c>
      <c r="DQ79" s="13">
        <v>0</v>
      </c>
      <c r="DR79" s="57">
        <v>0</v>
      </c>
      <c r="DS79" s="58">
        <v>0</v>
      </c>
      <c r="DT79" s="13">
        <v>0</v>
      </c>
      <c r="DU79" s="57">
        <v>0</v>
      </c>
      <c r="DV79" s="58">
        <v>0</v>
      </c>
      <c r="DW79" s="13">
        <v>0</v>
      </c>
      <c r="DX79" s="57">
        <v>0</v>
      </c>
      <c r="DY79" s="58">
        <v>3.0489999999999999</v>
      </c>
      <c r="DZ79" s="13">
        <v>121.53</v>
      </c>
      <c r="EA79" s="57">
        <f t="shared" si="241"/>
        <v>39858.970154148898</v>
      </c>
      <c r="EB79" s="58">
        <v>0</v>
      </c>
      <c r="EC79" s="13">
        <v>0</v>
      </c>
      <c r="ED79" s="57">
        <v>0</v>
      </c>
      <c r="EE79" s="11">
        <f t="shared" si="232"/>
        <v>54.313000000000002</v>
      </c>
      <c r="EF79" s="18">
        <f t="shared" si="233"/>
        <v>1240.29</v>
      </c>
      <c r="EG79" s="6"/>
      <c r="EH79" s="9"/>
      <c r="EI79" s="6"/>
      <c r="EJ79" s="6"/>
      <c r="EK79" s="1"/>
      <c r="EL79" s="2"/>
      <c r="EM79" s="1"/>
      <c r="EN79" s="1"/>
      <c r="EO79" s="1"/>
      <c r="EP79" s="2"/>
      <c r="EQ79" s="1"/>
      <c r="ER79" s="1"/>
      <c r="ES79" s="1"/>
      <c r="ET79" s="2"/>
      <c r="EU79" s="1"/>
      <c r="EV79" s="1"/>
      <c r="EW79" s="1"/>
      <c r="EX79" s="2"/>
      <c r="EY79" s="1"/>
      <c r="EZ79" s="1"/>
      <c r="FA79" s="1"/>
      <c r="FB79" s="2"/>
      <c r="FC79" s="1"/>
      <c r="FD79" s="1"/>
      <c r="FE79" s="1"/>
      <c r="FF79" s="2"/>
      <c r="FG79" s="1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  <c r="FV79" s="2"/>
      <c r="FW79" s="1"/>
      <c r="FX79" s="1"/>
      <c r="FY79" s="1"/>
    </row>
    <row r="80" spans="1:256" x14ac:dyDescent="0.3">
      <c r="A80" s="72">
        <v>2014</v>
      </c>
      <c r="B80" s="73" t="s">
        <v>15</v>
      </c>
      <c r="C80" s="58">
        <v>0</v>
      </c>
      <c r="D80" s="13">
        <v>0</v>
      </c>
      <c r="E80" s="57">
        <v>0</v>
      </c>
      <c r="F80" s="58"/>
      <c r="G80" s="13"/>
      <c r="H80" s="57"/>
      <c r="I80" s="58">
        <v>0</v>
      </c>
      <c r="J80" s="13">
        <v>0</v>
      </c>
      <c r="K80" s="57">
        <v>0</v>
      </c>
      <c r="L80" s="58">
        <v>75.168999999999997</v>
      </c>
      <c r="M80" s="13">
        <v>1495.66</v>
      </c>
      <c r="N80" s="57">
        <f t="shared" si="234"/>
        <v>19897.298088307682</v>
      </c>
      <c r="O80" s="58">
        <v>0</v>
      </c>
      <c r="P80" s="13">
        <v>0</v>
      </c>
      <c r="Q80" s="57">
        <v>0</v>
      </c>
      <c r="R80" s="58">
        <v>0</v>
      </c>
      <c r="S80" s="13">
        <v>0</v>
      </c>
      <c r="T80" s="57">
        <v>0</v>
      </c>
      <c r="U80" s="58">
        <v>0</v>
      </c>
      <c r="V80" s="13">
        <v>0</v>
      </c>
      <c r="W80" s="57">
        <v>0</v>
      </c>
      <c r="X80" s="58">
        <v>0</v>
      </c>
      <c r="Y80" s="13">
        <v>0</v>
      </c>
      <c r="Z80" s="57">
        <v>0</v>
      </c>
      <c r="AA80" s="58">
        <v>0</v>
      </c>
      <c r="AB80" s="13">
        <v>0</v>
      </c>
      <c r="AC80" s="57">
        <v>0</v>
      </c>
      <c r="AD80" s="58">
        <v>0</v>
      </c>
      <c r="AE80" s="13">
        <v>0</v>
      </c>
      <c r="AF80" s="57">
        <v>0</v>
      </c>
      <c r="AG80" s="58">
        <v>0</v>
      </c>
      <c r="AH80" s="13">
        <v>0</v>
      </c>
      <c r="AI80" s="57">
        <v>0</v>
      </c>
      <c r="AJ80" s="58">
        <v>0</v>
      </c>
      <c r="AK80" s="13">
        <v>0</v>
      </c>
      <c r="AL80" s="57">
        <v>0</v>
      </c>
      <c r="AM80" s="58">
        <v>2.2309999999999999</v>
      </c>
      <c r="AN80" s="13">
        <v>86.96</v>
      </c>
      <c r="AO80" s="57">
        <f t="shared" si="224"/>
        <v>38978.036754818466</v>
      </c>
      <c r="AP80" s="58">
        <v>0</v>
      </c>
      <c r="AQ80" s="13">
        <v>0</v>
      </c>
      <c r="AR80" s="57">
        <v>0</v>
      </c>
      <c r="AS80" s="58">
        <v>0</v>
      </c>
      <c r="AT80" s="13">
        <v>0</v>
      </c>
      <c r="AU80" s="57">
        <v>0</v>
      </c>
      <c r="AV80" s="58">
        <v>0</v>
      </c>
      <c r="AW80" s="13">
        <v>0</v>
      </c>
      <c r="AX80" s="57">
        <v>0</v>
      </c>
      <c r="AY80" s="58">
        <v>0</v>
      </c>
      <c r="AZ80" s="13">
        <v>0</v>
      </c>
      <c r="BA80" s="57">
        <v>0</v>
      </c>
      <c r="BB80" s="58">
        <v>4.0000000000000001E-3</v>
      </c>
      <c r="BC80" s="13">
        <v>0.76</v>
      </c>
      <c r="BD80" s="57">
        <f t="shared" si="235"/>
        <v>190000</v>
      </c>
      <c r="BE80" s="58">
        <v>0</v>
      </c>
      <c r="BF80" s="13">
        <v>0</v>
      </c>
      <c r="BG80" s="57">
        <v>0</v>
      </c>
      <c r="BH80" s="58">
        <v>0</v>
      </c>
      <c r="BI80" s="13">
        <v>0</v>
      </c>
      <c r="BJ80" s="57">
        <v>0</v>
      </c>
      <c r="BK80" s="58">
        <v>0</v>
      </c>
      <c r="BL80" s="13">
        <v>0</v>
      </c>
      <c r="BM80" s="57">
        <v>0</v>
      </c>
      <c r="BN80" s="58">
        <v>0</v>
      </c>
      <c r="BO80" s="13">
        <v>0</v>
      </c>
      <c r="BP80" s="57">
        <v>0</v>
      </c>
      <c r="BQ80" s="58">
        <v>0</v>
      </c>
      <c r="BR80" s="13">
        <v>0</v>
      </c>
      <c r="BS80" s="57">
        <v>0</v>
      </c>
      <c r="BT80" s="58">
        <v>0</v>
      </c>
      <c r="BU80" s="13">
        <v>0</v>
      </c>
      <c r="BV80" s="57">
        <v>0</v>
      </c>
      <c r="BW80" s="58">
        <v>1.054</v>
      </c>
      <c r="BX80" s="13">
        <v>11.49</v>
      </c>
      <c r="BY80" s="57">
        <f t="shared" si="238"/>
        <v>10901.328273244781</v>
      </c>
      <c r="BZ80" s="58">
        <v>0</v>
      </c>
      <c r="CA80" s="13">
        <v>0</v>
      </c>
      <c r="CB80" s="57">
        <v>0</v>
      </c>
      <c r="CC80" s="58">
        <v>0</v>
      </c>
      <c r="CD80" s="13">
        <v>0</v>
      </c>
      <c r="CE80" s="57">
        <v>0</v>
      </c>
      <c r="CF80" s="58">
        <v>0</v>
      </c>
      <c r="CG80" s="13">
        <v>0</v>
      </c>
      <c r="CH80" s="57">
        <v>0</v>
      </c>
      <c r="CI80" s="58">
        <v>0</v>
      </c>
      <c r="CJ80" s="13">
        <v>0</v>
      </c>
      <c r="CK80" s="57">
        <v>0</v>
      </c>
      <c r="CL80" s="58">
        <v>0</v>
      </c>
      <c r="CM80" s="13">
        <v>0</v>
      </c>
      <c r="CN80" s="57">
        <v>0</v>
      </c>
      <c r="CO80" s="58">
        <v>3.0000000000000001E-3</v>
      </c>
      <c r="CP80" s="13">
        <v>0.16</v>
      </c>
      <c r="CQ80" s="57">
        <f t="shared" ref="CQ80" si="258">CP80/CO80*1000</f>
        <v>53333.333333333336</v>
      </c>
      <c r="CR80" s="58">
        <v>0</v>
      </c>
      <c r="CS80" s="13">
        <v>0</v>
      </c>
      <c r="CT80" s="57">
        <v>0</v>
      </c>
      <c r="CU80" s="58">
        <v>0</v>
      </c>
      <c r="CV80" s="13">
        <v>0</v>
      </c>
      <c r="CW80" s="57">
        <v>0</v>
      </c>
      <c r="CX80" s="58">
        <v>0</v>
      </c>
      <c r="CY80" s="13">
        <v>0</v>
      </c>
      <c r="CZ80" s="57">
        <v>0</v>
      </c>
      <c r="DA80" s="58">
        <v>0</v>
      </c>
      <c r="DB80" s="13">
        <v>0</v>
      </c>
      <c r="DC80" s="57">
        <v>0</v>
      </c>
      <c r="DD80" s="58">
        <v>0</v>
      </c>
      <c r="DE80" s="13">
        <v>0</v>
      </c>
      <c r="DF80" s="57">
        <v>0</v>
      </c>
      <c r="DG80" s="58">
        <v>0</v>
      </c>
      <c r="DH80" s="13">
        <v>0</v>
      </c>
      <c r="DI80" s="57">
        <v>0</v>
      </c>
      <c r="DJ80" s="58">
        <v>1.92</v>
      </c>
      <c r="DK80" s="13">
        <v>132.41</v>
      </c>
      <c r="DL80" s="57">
        <f t="shared" si="251"/>
        <v>68963.541666666672</v>
      </c>
      <c r="DM80" s="58">
        <v>0</v>
      </c>
      <c r="DN80" s="13">
        <v>0</v>
      </c>
      <c r="DO80" s="57">
        <v>0</v>
      </c>
      <c r="DP80" s="58">
        <v>0</v>
      </c>
      <c r="DQ80" s="13">
        <v>0</v>
      </c>
      <c r="DR80" s="57">
        <v>0</v>
      </c>
      <c r="DS80" s="58">
        <v>0</v>
      </c>
      <c r="DT80" s="13">
        <v>0</v>
      </c>
      <c r="DU80" s="57">
        <v>0</v>
      </c>
      <c r="DV80" s="58">
        <v>0</v>
      </c>
      <c r="DW80" s="13">
        <v>0</v>
      </c>
      <c r="DX80" s="57">
        <v>0</v>
      </c>
      <c r="DY80" s="58">
        <v>10.492000000000001</v>
      </c>
      <c r="DZ80" s="13">
        <v>122.06</v>
      </c>
      <c r="EA80" s="57">
        <f t="shared" si="241"/>
        <v>11633.625619519633</v>
      </c>
      <c r="EB80" s="58">
        <v>8.202</v>
      </c>
      <c r="EC80" s="13">
        <v>230.65</v>
      </c>
      <c r="ED80" s="57">
        <f t="shared" si="242"/>
        <v>28121.189953669837</v>
      </c>
      <c r="EE80" s="11">
        <f t="shared" si="232"/>
        <v>99.074999999999989</v>
      </c>
      <c r="EF80" s="18">
        <f t="shared" si="233"/>
        <v>2080.15</v>
      </c>
      <c r="EG80" s="6"/>
      <c r="EH80" s="9"/>
      <c r="EI80" s="6"/>
      <c r="EJ80" s="6"/>
      <c r="EK80" s="1"/>
      <c r="EL80" s="2"/>
      <c r="EM80" s="1"/>
      <c r="EN80" s="1"/>
      <c r="EO80" s="1"/>
      <c r="EP80" s="2"/>
      <c r="EQ80" s="1"/>
      <c r="ER80" s="1"/>
      <c r="ES80" s="1"/>
      <c r="ET80" s="2"/>
      <c r="EU80" s="1"/>
      <c r="EV80" s="1"/>
      <c r="EW80" s="1"/>
      <c r="EX80" s="2"/>
      <c r="EY80" s="1"/>
      <c r="EZ80" s="1"/>
      <c r="FA80" s="1"/>
      <c r="FB80" s="2"/>
      <c r="FC80" s="1"/>
      <c r="FD80" s="1"/>
      <c r="FE80" s="1"/>
      <c r="FF80" s="2"/>
      <c r="FG80" s="1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  <c r="FV80" s="2"/>
      <c r="FW80" s="1"/>
      <c r="FX80" s="1"/>
      <c r="FY80" s="1"/>
    </row>
    <row r="81" spans="1:256" x14ac:dyDescent="0.3">
      <c r="A81" s="72">
        <v>2014</v>
      </c>
      <c r="B81" s="73" t="s">
        <v>16</v>
      </c>
      <c r="C81" s="58">
        <v>0</v>
      </c>
      <c r="D81" s="13">
        <v>0</v>
      </c>
      <c r="E81" s="57">
        <v>0</v>
      </c>
      <c r="F81" s="58"/>
      <c r="G81" s="13"/>
      <c r="H81" s="57"/>
      <c r="I81" s="58">
        <v>0</v>
      </c>
      <c r="J81" s="13">
        <v>0</v>
      </c>
      <c r="K81" s="57">
        <v>0</v>
      </c>
      <c r="L81" s="58">
        <v>19.681000000000001</v>
      </c>
      <c r="M81" s="13">
        <v>465.13</v>
      </c>
      <c r="N81" s="57">
        <f t="shared" si="234"/>
        <v>23633.453584675575</v>
      </c>
      <c r="O81" s="58">
        <v>0</v>
      </c>
      <c r="P81" s="13">
        <v>0</v>
      </c>
      <c r="Q81" s="57">
        <v>0</v>
      </c>
      <c r="R81" s="58">
        <v>0</v>
      </c>
      <c r="S81" s="13">
        <v>0</v>
      </c>
      <c r="T81" s="57">
        <v>0</v>
      </c>
      <c r="U81" s="58">
        <v>0</v>
      </c>
      <c r="V81" s="13">
        <v>0</v>
      </c>
      <c r="W81" s="57">
        <v>0</v>
      </c>
      <c r="X81" s="58">
        <v>0</v>
      </c>
      <c r="Y81" s="13">
        <v>0</v>
      </c>
      <c r="Z81" s="57">
        <v>0</v>
      </c>
      <c r="AA81" s="58">
        <v>0</v>
      </c>
      <c r="AB81" s="13">
        <v>0</v>
      </c>
      <c r="AC81" s="57">
        <v>0</v>
      </c>
      <c r="AD81" s="58">
        <v>9.6000000000000002E-2</v>
      </c>
      <c r="AE81" s="13">
        <v>22</v>
      </c>
      <c r="AF81" s="57">
        <f t="shared" ref="AF81" si="259">AE81/AD81*1000</f>
        <v>229166.66666666666</v>
      </c>
      <c r="AG81" s="58">
        <v>0</v>
      </c>
      <c r="AH81" s="13">
        <v>0</v>
      </c>
      <c r="AI81" s="57">
        <v>0</v>
      </c>
      <c r="AJ81" s="58">
        <v>0</v>
      </c>
      <c r="AK81" s="13">
        <v>0</v>
      </c>
      <c r="AL81" s="57">
        <v>0</v>
      </c>
      <c r="AM81" s="58">
        <v>1.875</v>
      </c>
      <c r="AN81" s="13">
        <v>77.41</v>
      </c>
      <c r="AO81" s="57">
        <f t="shared" si="224"/>
        <v>41285.333333333336</v>
      </c>
      <c r="AP81" s="58">
        <v>0</v>
      </c>
      <c r="AQ81" s="13">
        <v>0</v>
      </c>
      <c r="AR81" s="57">
        <v>0</v>
      </c>
      <c r="AS81" s="58">
        <v>0</v>
      </c>
      <c r="AT81" s="13">
        <v>0</v>
      </c>
      <c r="AU81" s="57">
        <v>0</v>
      </c>
      <c r="AV81" s="58">
        <v>3.2000000000000001E-2</v>
      </c>
      <c r="AW81" s="13">
        <v>0.98</v>
      </c>
      <c r="AX81" s="57">
        <f t="shared" si="255"/>
        <v>30625</v>
      </c>
      <c r="AY81" s="58">
        <v>0</v>
      </c>
      <c r="AZ81" s="13">
        <v>0</v>
      </c>
      <c r="BA81" s="57">
        <v>0</v>
      </c>
      <c r="BB81" s="58">
        <v>6.6000000000000003E-2</v>
      </c>
      <c r="BC81" s="13">
        <v>2.71</v>
      </c>
      <c r="BD81" s="57">
        <f t="shared" si="235"/>
        <v>41060.606060606056</v>
      </c>
      <c r="BE81" s="58">
        <v>0</v>
      </c>
      <c r="BF81" s="13">
        <v>0</v>
      </c>
      <c r="BG81" s="57">
        <v>0</v>
      </c>
      <c r="BH81" s="58">
        <v>0.44</v>
      </c>
      <c r="BI81" s="13">
        <v>5.56</v>
      </c>
      <c r="BJ81" s="57">
        <f t="shared" si="236"/>
        <v>12636.363636363634</v>
      </c>
      <c r="BK81" s="58">
        <v>0</v>
      </c>
      <c r="BL81" s="13">
        <v>0</v>
      </c>
      <c r="BM81" s="57">
        <v>0</v>
      </c>
      <c r="BN81" s="58">
        <v>0</v>
      </c>
      <c r="BO81" s="13">
        <v>0</v>
      </c>
      <c r="BP81" s="57">
        <v>0</v>
      </c>
      <c r="BQ81" s="58">
        <v>0</v>
      </c>
      <c r="BR81" s="13">
        <v>0</v>
      </c>
      <c r="BS81" s="57">
        <v>0</v>
      </c>
      <c r="BT81" s="58">
        <v>8.5999999999999993E-2</v>
      </c>
      <c r="BU81" s="13">
        <v>3.28</v>
      </c>
      <c r="BV81" s="57">
        <f t="shared" si="237"/>
        <v>38139.534883720931</v>
      </c>
      <c r="BW81" s="58">
        <v>0.78900000000000003</v>
      </c>
      <c r="BX81" s="13">
        <v>11.79</v>
      </c>
      <c r="BY81" s="57">
        <f t="shared" si="238"/>
        <v>14942.965779467679</v>
      </c>
      <c r="BZ81" s="58">
        <v>0</v>
      </c>
      <c r="CA81" s="13">
        <v>0</v>
      </c>
      <c r="CB81" s="57">
        <v>0</v>
      </c>
      <c r="CC81" s="58">
        <v>4.5999999999999999E-2</v>
      </c>
      <c r="CD81" s="13">
        <v>1.83</v>
      </c>
      <c r="CE81" s="57">
        <f t="shared" si="250"/>
        <v>39782.608695652176</v>
      </c>
      <c r="CF81" s="58">
        <v>0</v>
      </c>
      <c r="CG81" s="13">
        <v>0</v>
      </c>
      <c r="CH81" s="57">
        <v>0</v>
      </c>
      <c r="CI81" s="58">
        <v>0</v>
      </c>
      <c r="CJ81" s="13">
        <v>0</v>
      </c>
      <c r="CK81" s="57">
        <v>0</v>
      </c>
      <c r="CL81" s="58">
        <v>0</v>
      </c>
      <c r="CM81" s="13">
        <v>0</v>
      </c>
      <c r="CN81" s="57">
        <v>0</v>
      </c>
      <c r="CO81" s="58">
        <v>0</v>
      </c>
      <c r="CP81" s="13">
        <v>0</v>
      </c>
      <c r="CQ81" s="57">
        <v>0</v>
      </c>
      <c r="CR81" s="58">
        <v>0</v>
      </c>
      <c r="CS81" s="13">
        <v>0</v>
      </c>
      <c r="CT81" s="57">
        <v>0</v>
      </c>
      <c r="CU81" s="58">
        <v>0</v>
      </c>
      <c r="CV81" s="13">
        <v>0</v>
      </c>
      <c r="CW81" s="57">
        <v>0</v>
      </c>
      <c r="CX81" s="58">
        <v>0</v>
      </c>
      <c r="CY81" s="13">
        <v>0</v>
      </c>
      <c r="CZ81" s="57">
        <v>0</v>
      </c>
      <c r="DA81" s="58">
        <v>0</v>
      </c>
      <c r="DB81" s="13">
        <v>0</v>
      </c>
      <c r="DC81" s="57">
        <v>0</v>
      </c>
      <c r="DD81" s="58">
        <v>0</v>
      </c>
      <c r="DE81" s="13">
        <v>0</v>
      </c>
      <c r="DF81" s="57">
        <v>0</v>
      </c>
      <c r="DG81" s="58">
        <v>0</v>
      </c>
      <c r="DH81" s="13">
        <v>0</v>
      </c>
      <c r="DI81" s="57">
        <v>0</v>
      </c>
      <c r="DJ81" s="58">
        <v>1.536</v>
      </c>
      <c r="DK81" s="13">
        <v>104.46</v>
      </c>
      <c r="DL81" s="57">
        <f t="shared" si="251"/>
        <v>68007.8125</v>
      </c>
      <c r="DM81" s="58">
        <v>0</v>
      </c>
      <c r="DN81" s="13">
        <v>0</v>
      </c>
      <c r="DO81" s="57">
        <v>0</v>
      </c>
      <c r="DP81" s="58">
        <v>0</v>
      </c>
      <c r="DQ81" s="13">
        <v>0</v>
      </c>
      <c r="DR81" s="57">
        <v>0</v>
      </c>
      <c r="DS81" s="58">
        <v>0</v>
      </c>
      <c r="DT81" s="13">
        <v>0</v>
      </c>
      <c r="DU81" s="57">
        <v>0</v>
      </c>
      <c r="DV81" s="58">
        <v>0</v>
      </c>
      <c r="DW81" s="13">
        <v>0</v>
      </c>
      <c r="DX81" s="57">
        <v>0</v>
      </c>
      <c r="DY81" s="58">
        <v>0.17499999999999999</v>
      </c>
      <c r="DZ81" s="13">
        <v>11.49</v>
      </c>
      <c r="EA81" s="57">
        <f t="shared" si="241"/>
        <v>65657.142857142855</v>
      </c>
      <c r="EB81" s="58">
        <v>0</v>
      </c>
      <c r="EC81" s="13">
        <v>0</v>
      </c>
      <c r="ED81" s="57">
        <v>0</v>
      </c>
      <c r="EE81" s="11">
        <f t="shared" si="232"/>
        <v>24.821999999999999</v>
      </c>
      <c r="EF81" s="18">
        <f t="shared" si="233"/>
        <v>706.64</v>
      </c>
      <c r="EG81" s="6"/>
      <c r="EH81" s="9"/>
      <c r="EI81" s="6"/>
      <c r="EJ81" s="6"/>
      <c r="EK81" s="1"/>
      <c r="EL81" s="2"/>
      <c r="EM81" s="1"/>
      <c r="EN81" s="1"/>
      <c r="EO81" s="1"/>
      <c r="EP81" s="2"/>
      <c r="EQ81" s="1"/>
      <c r="ER81" s="1"/>
      <c r="ES81" s="1"/>
      <c r="ET81" s="2"/>
      <c r="EU81" s="1"/>
      <c r="EV81" s="1"/>
      <c r="EW81" s="1"/>
      <c r="EX81" s="2"/>
      <c r="EY81" s="1"/>
      <c r="EZ81" s="1"/>
      <c r="FA81" s="1"/>
      <c r="FB81" s="2"/>
      <c r="FC81" s="1"/>
      <c r="FD81" s="1"/>
      <c r="FE81" s="1"/>
      <c r="FF81" s="2"/>
      <c r="FG81" s="1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  <c r="FV81" s="2"/>
      <c r="FW81" s="1"/>
      <c r="FX81" s="1"/>
      <c r="FY81" s="1"/>
    </row>
    <row r="82" spans="1:256" ht="15" thickBot="1" x14ac:dyDescent="0.35">
      <c r="A82" s="76"/>
      <c r="B82" s="77" t="s">
        <v>17</v>
      </c>
      <c r="C82" s="61">
        <f t="shared" ref="C82:D82" si="260">SUM(C70:C81)</f>
        <v>4.8000000000000001E-2</v>
      </c>
      <c r="D82" s="38">
        <f t="shared" si="260"/>
        <v>1.98</v>
      </c>
      <c r="E82" s="62"/>
      <c r="F82" s="61"/>
      <c r="G82" s="38"/>
      <c r="H82" s="62"/>
      <c r="I82" s="61">
        <f t="shared" ref="I82:J82" si="261">SUM(I70:I81)</f>
        <v>4.8000000000000001E-2</v>
      </c>
      <c r="J82" s="38">
        <f t="shared" si="261"/>
        <v>1.98</v>
      </c>
      <c r="K82" s="62"/>
      <c r="L82" s="61">
        <f t="shared" ref="L82:M82" si="262">SUM(L70:L81)</f>
        <v>321.202</v>
      </c>
      <c r="M82" s="38">
        <f t="shared" si="262"/>
        <v>7425.7400000000007</v>
      </c>
      <c r="N82" s="62"/>
      <c r="O82" s="61">
        <f t="shared" ref="O82:P82" si="263">SUM(O70:O81)</f>
        <v>0</v>
      </c>
      <c r="P82" s="38">
        <f t="shared" si="263"/>
        <v>0</v>
      </c>
      <c r="Q82" s="62"/>
      <c r="R82" s="61">
        <f t="shared" ref="R82:S82" si="264">SUM(R70:R81)</f>
        <v>0</v>
      </c>
      <c r="S82" s="38">
        <f t="shared" si="264"/>
        <v>0</v>
      </c>
      <c r="T82" s="62"/>
      <c r="U82" s="61">
        <f t="shared" ref="U82:V82" si="265">SUM(U70:U81)</f>
        <v>0</v>
      </c>
      <c r="V82" s="38">
        <f t="shared" si="265"/>
        <v>0</v>
      </c>
      <c r="W82" s="62"/>
      <c r="X82" s="61">
        <f t="shared" ref="X82:Y82" si="266">SUM(X70:X81)</f>
        <v>0</v>
      </c>
      <c r="Y82" s="38">
        <f t="shared" si="266"/>
        <v>0</v>
      </c>
      <c r="Z82" s="62"/>
      <c r="AA82" s="61">
        <f t="shared" ref="AA82:AB82" si="267">SUM(AA70:AA81)</f>
        <v>0.24099999999999999</v>
      </c>
      <c r="AB82" s="38">
        <f t="shared" si="267"/>
        <v>8</v>
      </c>
      <c r="AC82" s="62"/>
      <c r="AD82" s="61">
        <f t="shared" ref="AD82:AE82" si="268">SUM(AD70:AD81)</f>
        <v>9.6000000000000002E-2</v>
      </c>
      <c r="AE82" s="38">
        <f t="shared" si="268"/>
        <v>22</v>
      </c>
      <c r="AF82" s="62"/>
      <c r="AG82" s="61">
        <f t="shared" ref="AG82:AH82" si="269">SUM(AG70:AG81)</f>
        <v>0</v>
      </c>
      <c r="AH82" s="38">
        <f t="shared" si="269"/>
        <v>0</v>
      </c>
      <c r="AI82" s="62"/>
      <c r="AJ82" s="61">
        <f t="shared" ref="AJ82:AK82" si="270">SUM(AJ70:AJ81)</f>
        <v>0</v>
      </c>
      <c r="AK82" s="38">
        <f t="shared" si="270"/>
        <v>0</v>
      </c>
      <c r="AL82" s="62"/>
      <c r="AM82" s="61">
        <f>SUM(AM70:AM81)</f>
        <v>39.613000000000007</v>
      </c>
      <c r="AN82" s="38">
        <f>SUM(AN70:AN81)</f>
        <v>951.49</v>
      </c>
      <c r="AO82" s="62"/>
      <c r="AP82" s="61">
        <f t="shared" ref="AP82:AQ82" si="271">SUM(AP70:AP81)</f>
        <v>0</v>
      </c>
      <c r="AQ82" s="38">
        <f t="shared" si="271"/>
        <v>0</v>
      </c>
      <c r="AR82" s="62"/>
      <c r="AS82" s="61">
        <f t="shared" ref="AS82:AT82" si="272">SUM(AS70:AS81)</f>
        <v>0</v>
      </c>
      <c r="AT82" s="38">
        <f t="shared" si="272"/>
        <v>0</v>
      </c>
      <c r="AU82" s="62"/>
      <c r="AV82" s="61">
        <f t="shared" ref="AV82:AW82" si="273">SUM(AV70:AV81)</f>
        <v>9.6000000000000002E-2</v>
      </c>
      <c r="AW82" s="38">
        <f t="shared" si="273"/>
        <v>3.3400000000000003</v>
      </c>
      <c r="AX82" s="62"/>
      <c r="AY82" s="61">
        <f t="shared" ref="AY82:AZ82" si="274">SUM(AY70:AY81)</f>
        <v>0</v>
      </c>
      <c r="AZ82" s="38">
        <f t="shared" si="274"/>
        <v>0</v>
      </c>
      <c r="BA82" s="62"/>
      <c r="BB82" s="61">
        <f t="shared" ref="BB82:BC82" si="275">SUM(BB70:BB81)</f>
        <v>7.0429999999999993</v>
      </c>
      <c r="BC82" s="38">
        <f t="shared" si="275"/>
        <v>300.71999999999997</v>
      </c>
      <c r="BD82" s="62"/>
      <c r="BE82" s="61">
        <f t="shared" ref="BE82:BF82" si="276">SUM(BE70:BE81)</f>
        <v>0</v>
      </c>
      <c r="BF82" s="38">
        <f t="shared" si="276"/>
        <v>0</v>
      </c>
      <c r="BG82" s="62"/>
      <c r="BH82" s="61">
        <f t="shared" ref="BH82:BI82" si="277">SUM(BH70:BH81)</f>
        <v>1.1340000000000001</v>
      </c>
      <c r="BI82" s="38">
        <f t="shared" si="277"/>
        <v>37.5</v>
      </c>
      <c r="BJ82" s="62"/>
      <c r="BK82" s="61">
        <f t="shared" ref="BK82:BL82" si="278">SUM(BK70:BK81)</f>
        <v>0</v>
      </c>
      <c r="BL82" s="38">
        <f t="shared" si="278"/>
        <v>0</v>
      </c>
      <c r="BM82" s="62"/>
      <c r="BN82" s="61">
        <f t="shared" ref="BN82:BO82" si="279">SUM(BN70:BN81)</f>
        <v>0</v>
      </c>
      <c r="BO82" s="38">
        <f t="shared" si="279"/>
        <v>0</v>
      </c>
      <c r="BP82" s="62"/>
      <c r="BQ82" s="61">
        <f t="shared" ref="BQ82:BR82" si="280">SUM(BQ70:BQ81)</f>
        <v>0.11399999999999999</v>
      </c>
      <c r="BR82" s="38">
        <f t="shared" si="280"/>
        <v>4.21</v>
      </c>
      <c r="BS82" s="62"/>
      <c r="BT82" s="61">
        <f t="shared" ref="BT82:BU82" si="281">SUM(BT70:BT81)</f>
        <v>1.5089999999999999</v>
      </c>
      <c r="BU82" s="38">
        <f t="shared" si="281"/>
        <v>57.29</v>
      </c>
      <c r="BV82" s="62"/>
      <c r="BW82" s="61">
        <f t="shared" ref="BW82:BX82" si="282">SUM(BW70:BW81)</f>
        <v>22.283999999999999</v>
      </c>
      <c r="BX82" s="38">
        <f t="shared" si="282"/>
        <v>352.68000000000006</v>
      </c>
      <c r="BY82" s="62"/>
      <c r="BZ82" s="61">
        <f t="shared" ref="BZ82:CA82" si="283">SUM(BZ70:BZ81)</f>
        <v>0</v>
      </c>
      <c r="CA82" s="38">
        <f t="shared" si="283"/>
        <v>0</v>
      </c>
      <c r="CB82" s="62"/>
      <c r="CC82" s="61">
        <f t="shared" ref="CC82:CD82" si="284">SUM(CC70:CC81)</f>
        <v>0.25900000000000001</v>
      </c>
      <c r="CD82" s="38">
        <f t="shared" si="284"/>
        <v>9.84</v>
      </c>
      <c r="CE82" s="62"/>
      <c r="CF82" s="61">
        <f t="shared" ref="CF82:CG82" si="285">SUM(CF70:CF81)</f>
        <v>0</v>
      </c>
      <c r="CG82" s="38">
        <f t="shared" si="285"/>
        <v>0</v>
      </c>
      <c r="CH82" s="62"/>
      <c r="CI82" s="61">
        <f t="shared" ref="CI82:CJ82" si="286">SUM(CI70:CI81)</f>
        <v>0</v>
      </c>
      <c r="CJ82" s="38">
        <f t="shared" si="286"/>
        <v>0</v>
      </c>
      <c r="CK82" s="62"/>
      <c r="CL82" s="61">
        <f t="shared" ref="CL82:CM82" si="287">SUM(CL70:CL81)</f>
        <v>0</v>
      </c>
      <c r="CM82" s="38">
        <f t="shared" si="287"/>
        <v>0</v>
      </c>
      <c r="CN82" s="62"/>
      <c r="CO82" s="61">
        <f t="shared" ref="CO82:CP82" si="288">SUM(CO70:CO81)</f>
        <v>3.0000000000000001E-3</v>
      </c>
      <c r="CP82" s="38">
        <f t="shared" si="288"/>
        <v>0.16</v>
      </c>
      <c r="CQ82" s="62"/>
      <c r="CR82" s="61">
        <f t="shared" ref="CR82:CS82" si="289">SUM(CR70:CR81)</f>
        <v>8.7999999999999995E-2</v>
      </c>
      <c r="CS82" s="38">
        <f t="shared" si="289"/>
        <v>5.67</v>
      </c>
      <c r="CT82" s="62"/>
      <c r="CU82" s="61">
        <f t="shared" ref="CU82:CV82" si="290">SUM(CU70:CU81)</f>
        <v>0</v>
      </c>
      <c r="CV82" s="38">
        <f t="shared" si="290"/>
        <v>0</v>
      </c>
      <c r="CW82" s="62"/>
      <c r="CX82" s="61">
        <f t="shared" ref="CX82:CY82" si="291">SUM(CX70:CX81)</f>
        <v>0</v>
      </c>
      <c r="CY82" s="38">
        <f t="shared" si="291"/>
        <v>0</v>
      </c>
      <c r="CZ82" s="62"/>
      <c r="DA82" s="61">
        <f t="shared" ref="DA82:DB82" si="292">SUM(DA70:DA81)</f>
        <v>0</v>
      </c>
      <c r="DB82" s="38">
        <f t="shared" si="292"/>
        <v>0</v>
      </c>
      <c r="DC82" s="62"/>
      <c r="DD82" s="61">
        <f t="shared" ref="DD82:DE82" si="293">SUM(DD70:DD81)</f>
        <v>0</v>
      </c>
      <c r="DE82" s="38">
        <f t="shared" si="293"/>
        <v>0</v>
      </c>
      <c r="DF82" s="62"/>
      <c r="DG82" s="61">
        <f t="shared" ref="DG82:DH82" si="294">SUM(DG70:DG81)</f>
        <v>5.9000000000000004E-2</v>
      </c>
      <c r="DH82" s="38">
        <f t="shared" si="294"/>
        <v>2.0700000000000003</v>
      </c>
      <c r="DI82" s="62"/>
      <c r="DJ82" s="61">
        <f t="shared" ref="DJ82:DK82" si="295">SUM(DJ70:DJ81)</f>
        <v>13.055999999999999</v>
      </c>
      <c r="DK82" s="38">
        <f t="shared" si="295"/>
        <v>860.8</v>
      </c>
      <c r="DL82" s="62"/>
      <c r="DM82" s="61">
        <f t="shared" ref="DM82:DN82" si="296">SUM(DM70:DM81)</f>
        <v>0</v>
      </c>
      <c r="DN82" s="38">
        <f t="shared" si="296"/>
        <v>0</v>
      </c>
      <c r="DO82" s="62"/>
      <c r="DP82" s="61">
        <f t="shared" ref="DP82:DQ82" si="297">SUM(DP70:DP81)</f>
        <v>0</v>
      </c>
      <c r="DQ82" s="38">
        <f t="shared" si="297"/>
        <v>0</v>
      </c>
      <c r="DR82" s="62"/>
      <c r="DS82" s="61">
        <f t="shared" ref="DS82:DT82" si="298">SUM(DS70:DS81)</f>
        <v>2E-3</v>
      </c>
      <c r="DT82" s="38">
        <f t="shared" si="298"/>
        <v>0.22</v>
      </c>
      <c r="DU82" s="62"/>
      <c r="DV82" s="61">
        <f t="shared" ref="DV82:DW82" si="299">SUM(DV70:DV81)</f>
        <v>0</v>
      </c>
      <c r="DW82" s="38">
        <f t="shared" si="299"/>
        <v>0</v>
      </c>
      <c r="DX82" s="62"/>
      <c r="DY82" s="61">
        <f t="shared" ref="DY82:DZ82" si="300">SUM(DY70:DY81)</f>
        <v>33.513999999999996</v>
      </c>
      <c r="DZ82" s="38">
        <f t="shared" si="300"/>
        <v>979.03</v>
      </c>
      <c r="EA82" s="62"/>
      <c r="EB82" s="61">
        <f t="shared" ref="EB82:EC82" si="301">SUM(EB70:EB81)</f>
        <v>25.192999999999998</v>
      </c>
      <c r="EC82" s="38">
        <f t="shared" si="301"/>
        <v>849.17</v>
      </c>
      <c r="ED82" s="62"/>
      <c r="EE82" s="39">
        <f t="shared" si="232"/>
        <v>465.55400000000003</v>
      </c>
      <c r="EF82" s="40">
        <f t="shared" si="233"/>
        <v>11871.910000000002</v>
      </c>
      <c r="EG82" s="6"/>
      <c r="EH82" s="9"/>
      <c r="EI82" s="6"/>
      <c r="EJ82" s="6"/>
      <c r="EK82" s="1"/>
      <c r="EL82" s="2"/>
      <c r="EM82" s="1"/>
      <c r="EN82" s="1"/>
      <c r="EO82" s="1"/>
      <c r="EP82" s="2"/>
      <c r="EQ82" s="1"/>
      <c r="ER82" s="1"/>
      <c r="ES82" s="1"/>
      <c r="ET82" s="2"/>
      <c r="EU82" s="1"/>
      <c r="EV82" s="1"/>
      <c r="EW82" s="1"/>
      <c r="EX82" s="2"/>
      <c r="EY82" s="1"/>
      <c r="EZ82" s="1"/>
      <c r="FA82" s="1"/>
      <c r="FB82" s="2"/>
      <c r="FC82" s="1"/>
      <c r="FD82" s="1"/>
      <c r="FE82" s="1"/>
      <c r="FF82" s="2"/>
      <c r="FG82" s="1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  <c r="FV82" s="2"/>
      <c r="FW82" s="1"/>
      <c r="FX82" s="1"/>
      <c r="FY82" s="1"/>
      <c r="GD82" s="3"/>
      <c r="GI82" s="3"/>
      <c r="GN82" s="3"/>
      <c r="GS82" s="3"/>
      <c r="GX82" s="3"/>
      <c r="HC82" s="3"/>
      <c r="HH82" s="3"/>
      <c r="HM82" s="3"/>
      <c r="HR82" s="3"/>
      <c r="HW82" s="3"/>
      <c r="IB82" s="3"/>
      <c r="IG82" s="3"/>
      <c r="IL82" s="3"/>
      <c r="IQ82" s="3"/>
      <c r="IV82" s="3"/>
    </row>
    <row r="83" spans="1:256" x14ac:dyDescent="0.3">
      <c r="A83" s="72">
        <v>2015</v>
      </c>
      <c r="B83" s="73" t="s">
        <v>5</v>
      </c>
      <c r="C83" s="58">
        <v>0</v>
      </c>
      <c r="D83" s="13">
        <v>0</v>
      </c>
      <c r="E83" s="57">
        <v>0</v>
      </c>
      <c r="F83" s="58"/>
      <c r="G83" s="13"/>
      <c r="H83" s="57"/>
      <c r="I83" s="58">
        <v>0</v>
      </c>
      <c r="J83" s="13">
        <v>0</v>
      </c>
      <c r="K83" s="57">
        <v>0</v>
      </c>
      <c r="L83" s="58">
        <v>37.125999999999998</v>
      </c>
      <c r="M83" s="13">
        <v>1245.93</v>
      </c>
      <c r="N83" s="57">
        <f t="shared" ref="N83:N94" si="302">M83/L83*1000</f>
        <v>33559.500080805912</v>
      </c>
      <c r="O83" s="58">
        <v>0</v>
      </c>
      <c r="P83" s="13">
        <v>0</v>
      </c>
      <c r="Q83" s="57">
        <v>0</v>
      </c>
      <c r="R83" s="58">
        <v>0</v>
      </c>
      <c r="S83" s="13">
        <v>0</v>
      </c>
      <c r="T83" s="57">
        <v>0</v>
      </c>
      <c r="U83" s="58">
        <v>0</v>
      </c>
      <c r="V83" s="13">
        <v>0</v>
      </c>
      <c r="W83" s="57">
        <v>0</v>
      </c>
      <c r="X83" s="58">
        <v>0</v>
      </c>
      <c r="Y83" s="13">
        <v>0</v>
      </c>
      <c r="Z83" s="57">
        <v>0</v>
      </c>
      <c r="AA83" s="58">
        <v>0</v>
      </c>
      <c r="AB83" s="13">
        <v>0</v>
      </c>
      <c r="AC83" s="57">
        <v>0</v>
      </c>
      <c r="AD83" s="58">
        <v>0</v>
      </c>
      <c r="AE83" s="13">
        <v>0</v>
      </c>
      <c r="AF83" s="57">
        <v>0</v>
      </c>
      <c r="AG83" s="58">
        <v>0</v>
      </c>
      <c r="AH83" s="13">
        <v>0</v>
      </c>
      <c r="AI83" s="57">
        <v>0</v>
      </c>
      <c r="AJ83" s="58">
        <v>0</v>
      </c>
      <c r="AK83" s="13">
        <v>0</v>
      </c>
      <c r="AL83" s="57">
        <v>0</v>
      </c>
      <c r="AM83" s="58">
        <v>26.023</v>
      </c>
      <c r="AN83" s="13">
        <v>132.44999999999999</v>
      </c>
      <c r="AO83" s="57">
        <f t="shared" ref="AO83:AO94" si="303">AN83/AM83*1000</f>
        <v>5089.72831725781</v>
      </c>
      <c r="AP83" s="58">
        <v>0</v>
      </c>
      <c r="AQ83" s="13">
        <v>0</v>
      </c>
      <c r="AR83" s="57">
        <v>0</v>
      </c>
      <c r="AS83" s="58">
        <v>0</v>
      </c>
      <c r="AT83" s="13">
        <v>0</v>
      </c>
      <c r="AU83" s="57">
        <v>0</v>
      </c>
      <c r="AV83" s="58">
        <v>0</v>
      </c>
      <c r="AW83" s="13">
        <v>0</v>
      </c>
      <c r="AX83" s="57">
        <v>0</v>
      </c>
      <c r="AY83" s="58">
        <v>0</v>
      </c>
      <c r="AZ83" s="13">
        <v>0</v>
      </c>
      <c r="BA83" s="57">
        <v>0</v>
      </c>
      <c r="BB83" s="58">
        <v>0.10199999999999999</v>
      </c>
      <c r="BC83" s="13">
        <v>4.93</v>
      </c>
      <c r="BD83" s="57">
        <f t="shared" ref="BD83:BD94" si="304">BC83/BB83*1000</f>
        <v>48333.333333333336</v>
      </c>
      <c r="BE83" s="58">
        <v>0</v>
      </c>
      <c r="BF83" s="13">
        <v>0</v>
      </c>
      <c r="BG83" s="57">
        <v>0</v>
      </c>
      <c r="BH83" s="58">
        <v>0</v>
      </c>
      <c r="BI83" s="13">
        <v>0</v>
      </c>
      <c r="BJ83" s="57">
        <v>0</v>
      </c>
      <c r="BK83" s="58">
        <v>0</v>
      </c>
      <c r="BL83" s="13">
        <v>0</v>
      </c>
      <c r="BM83" s="57">
        <v>0</v>
      </c>
      <c r="BN83" s="58">
        <v>0</v>
      </c>
      <c r="BO83" s="13">
        <v>0</v>
      </c>
      <c r="BP83" s="57">
        <v>0</v>
      </c>
      <c r="BQ83" s="58">
        <v>0</v>
      </c>
      <c r="BR83" s="13">
        <v>0</v>
      </c>
      <c r="BS83" s="57">
        <v>0</v>
      </c>
      <c r="BT83" s="58">
        <v>6.0999999999999999E-2</v>
      </c>
      <c r="BU83" s="13">
        <v>3.72</v>
      </c>
      <c r="BV83" s="57">
        <f t="shared" ref="BV83:BV94" si="305">BU83/BT83*1000</f>
        <v>60983.606557377054</v>
      </c>
      <c r="BW83" s="58">
        <v>1.2330000000000001</v>
      </c>
      <c r="BX83" s="13">
        <v>8.6199999999999992</v>
      </c>
      <c r="BY83" s="57">
        <f t="shared" ref="BY83:BY94" si="306">BX83/BW83*1000</f>
        <v>6991.0786699107857</v>
      </c>
      <c r="BZ83" s="58">
        <v>0</v>
      </c>
      <c r="CA83" s="13">
        <v>0</v>
      </c>
      <c r="CB83" s="57">
        <v>0</v>
      </c>
      <c r="CC83" s="58">
        <v>6.0000000000000001E-3</v>
      </c>
      <c r="CD83" s="13">
        <v>0.2</v>
      </c>
      <c r="CE83" s="57">
        <f t="shared" ref="CE83:CE88" si="307">CD83/CC83*1000</f>
        <v>33333.333333333336</v>
      </c>
      <c r="CF83" s="58">
        <v>0</v>
      </c>
      <c r="CG83" s="13">
        <v>0</v>
      </c>
      <c r="CH83" s="57">
        <v>0</v>
      </c>
      <c r="CI83" s="58">
        <v>0</v>
      </c>
      <c r="CJ83" s="13">
        <v>0</v>
      </c>
      <c r="CK83" s="57">
        <v>0</v>
      </c>
      <c r="CL83" s="58">
        <v>0</v>
      </c>
      <c r="CM83" s="13">
        <v>0</v>
      </c>
      <c r="CN83" s="57">
        <v>0</v>
      </c>
      <c r="CO83" s="58">
        <v>0</v>
      </c>
      <c r="CP83" s="13">
        <v>0</v>
      </c>
      <c r="CQ83" s="57">
        <v>0</v>
      </c>
      <c r="CR83" s="58">
        <v>0</v>
      </c>
      <c r="CS83" s="13">
        <v>0</v>
      </c>
      <c r="CT83" s="57">
        <v>0</v>
      </c>
      <c r="CU83" s="58">
        <v>0</v>
      </c>
      <c r="CV83" s="13">
        <v>0</v>
      </c>
      <c r="CW83" s="57">
        <v>0</v>
      </c>
      <c r="CX83" s="58">
        <v>0</v>
      </c>
      <c r="CY83" s="13">
        <v>0</v>
      </c>
      <c r="CZ83" s="57">
        <v>0</v>
      </c>
      <c r="DA83" s="58">
        <v>0</v>
      </c>
      <c r="DB83" s="13">
        <v>0</v>
      </c>
      <c r="DC83" s="57">
        <v>0</v>
      </c>
      <c r="DD83" s="58">
        <v>0</v>
      </c>
      <c r="DE83" s="13">
        <v>0</v>
      </c>
      <c r="DF83" s="57">
        <v>0</v>
      </c>
      <c r="DG83" s="58">
        <v>0</v>
      </c>
      <c r="DH83" s="13">
        <v>0</v>
      </c>
      <c r="DI83" s="57">
        <v>0</v>
      </c>
      <c r="DJ83" s="58">
        <v>0</v>
      </c>
      <c r="DK83" s="13">
        <v>0</v>
      </c>
      <c r="DL83" s="57">
        <v>0</v>
      </c>
      <c r="DM83" s="58">
        <v>0</v>
      </c>
      <c r="DN83" s="13">
        <v>0</v>
      </c>
      <c r="DO83" s="57">
        <v>0</v>
      </c>
      <c r="DP83" s="58">
        <v>0</v>
      </c>
      <c r="DQ83" s="13">
        <v>0</v>
      </c>
      <c r="DR83" s="57">
        <v>0</v>
      </c>
      <c r="DS83" s="58">
        <v>0</v>
      </c>
      <c r="DT83" s="13">
        <v>0</v>
      </c>
      <c r="DU83" s="57">
        <v>0</v>
      </c>
      <c r="DV83" s="58">
        <v>0</v>
      </c>
      <c r="DW83" s="13">
        <v>0</v>
      </c>
      <c r="DX83" s="57">
        <v>0</v>
      </c>
      <c r="DY83" s="58">
        <v>0.13500000000000001</v>
      </c>
      <c r="DZ83" s="13">
        <v>5.68</v>
      </c>
      <c r="EA83" s="57">
        <f t="shared" ref="EA83:EA94" si="308">DZ83/DY83*1000</f>
        <v>42074.074074074066</v>
      </c>
      <c r="EB83" s="58">
        <v>0</v>
      </c>
      <c r="EC83" s="13">
        <v>0</v>
      </c>
      <c r="ED83" s="57">
        <v>0</v>
      </c>
      <c r="EE83" s="11">
        <f t="shared" ref="EE83:EF90" si="309">C83+R83+AA83+AG83+AJ83+AV83+AY83+BE83+BH83+BN83+BQ83+BT83+CC83+CL83+CO83+CX83+DA83+DD83+DG83+DJ83+DS83+DV83+DY83+EB83+AM83+CU83+BW83+BB83+L83+CR83+AD83+BZ83</f>
        <v>64.686000000000007</v>
      </c>
      <c r="EF83" s="18">
        <f t="shared" si="309"/>
        <v>1401.53</v>
      </c>
      <c r="EG83" s="6"/>
      <c r="EH83" s="9"/>
      <c r="EI83" s="6"/>
      <c r="EJ83" s="6"/>
      <c r="EK83" s="1"/>
      <c r="EL83" s="2"/>
      <c r="EM83" s="1"/>
      <c r="EN83" s="1"/>
      <c r="EO83" s="1"/>
      <c r="EP83" s="2"/>
      <c r="EQ83" s="1"/>
      <c r="ER83" s="1"/>
      <c r="ES83" s="1"/>
      <c r="ET83" s="2"/>
      <c r="EU83" s="1"/>
      <c r="EV83" s="1"/>
      <c r="EW83" s="1"/>
      <c r="EX83" s="2"/>
      <c r="EY83" s="1"/>
      <c r="EZ83" s="1"/>
      <c r="FA83" s="1"/>
      <c r="FB83" s="2"/>
      <c r="FC83" s="1"/>
      <c r="FD83" s="1"/>
      <c r="FE83" s="1"/>
      <c r="FF83" s="2"/>
      <c r="FG83" s="1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V83" s="2"/>
      <c r="FW83" s="1"/>
      <c r="FX83" s="1"/>
      <c r="FY83" s="1"/>
    </row>
    <row r="84" spans="1:256" x14ac:dyDescent="0.3">
      <c r="A84" s="72">
        <v>2015</v>
      </c>
      <c r="B84" s="73" t="s">
        <v>6</v>
      </c>
      <c r="C84" s="58">
        <v>0</v>
      </c>
      <c r="D84" s="13">
        <v>0</v>
      </c>
      <c r="E84" s="57">
        <v>0</v>
      </c>
      <c r="F84" s="58"/>
      <c r="G84" s="13"/>
      <c r="H84" s="57"/>
      <c r="I84" s="58">
        <v>0</v>
      </c>
      <c r="J84" s="13">
        <v>0</v>
      </c>
      <c r="K84" s="57">
        <v>0</v>
      </c>
      <c r="L84" s="58">
        <v>30.625</v>
      </c>
      <c r="M84" s="13">
        <v>1433.42</v>
      </c>
      <c r="N84" s="57">
        <f t="shared" si="302"/>
        <v>46805.551020408166</v>
      </c>
      <c r="O84" s="58">
        <v>0</v>
      </c>
      <c r="P84" s="13">
        <v>0</v>
      </c>
      <c r="Q84" s="57">
        <v>0</v>
      </c>
      <c r="R84" s="58">
        <v>0</v>
      </c>
      <c r="S84" s="13">
        <v>0</v>
      </c>
      <c r="T84" s="57">
        <v>0</v>
      </c>
      <c r="U84" s="58">
        <v>0</v>
      </c>
      <c r="V84" s="13">
        <v>0</v>
      </c>
      <c r="W84" s="57">
        <v>0</v>
      </c>
      <c r="X84" s="58">
        <v>0</v>
      </c>
      <c r="Y84" s="13">
        <v>0</v>
      </c>
      <c r="Z84" s="57">
        <v>0</v>
      </c>
      <c r="AA84" s="58">
        <v>4.1000000000000002E-2</v>
      </c>
      <c r="AB84" s="13">
        <v>1.65</v>
      </c>
      <c r="AC84" s="57">
        <f t="shared" ref="AC84:AC94" si="310">AB84/AA84*1000</f>
        <v>40243.902439024387</v>
      </c>
      <c r="AD84" s="58">
        <v>0</v>
      </c>
      <c r="AE84" s="13">
        <v>0</v>
      </c>
      <c r="AF84" s="57">
        <v>0</v>
      </c>
      <c r="AG84" s="58">
        <v>0</v>
      </c>
      <c r="AH84" s="13">
        <v>0</v>
      </c>
      <c r="AI84" s="57">
        <v>0</v>
      </c>
      <c r="AJ84" s="58">
        <v>0</v>
      </c>
      <c r="AK84" s="13">
        <v>0</v>
      </c>
      <c r="AL84" s="57">
        <v>0</v>
      </c>
      <c r="AM84" s="58">
        <v>0.65500000000000003</v>
      </c>
      <c r="AN84" s="13">
        <v>30.98</v>
      </c>
      <c r="AO84" s="57">
        <f t="shared" si="303"/>
        <v>47297.709923664122</v>
      </c>
      <c r="AP84" s="58">
        <v>0</v>
      </c>
      <c r="AQ84" s="13">
        <v>0</v>
      </c>
      <c r="AR84" s="57">
        <v>0</v>
      </c>
      <c r="AS84" s="58">
        <v>0</v>
      </c>
      <c r="AT84" s="13">
        <v>0</v>
      </c>
      <c r="AU84" s="57">
        <v>0</v>
      </c>
      <c r="AV84" s="58">
        <v>0</v>
      </c>
      <c r="AW84" s="13">
        <v>0</v>
      </c>
      <c r="AX84" s="57">
        <v>0</v>
      </c>
      <c r="AY84" s="58">
        <v>0</v>
      </c>
      <c r="AZ84" s="13">
        <v>0</v>
      </c>
      <c r="BA84" s="57">
        <v>0</v>
      </c>
      <c r="BB84" s="58">
        <v>1E-3</v>
      </c>
      <c r="BC84" s="13">
        <v>0.17</v>
      </c>
      <c r="BD84" s="57">
        <f t="shared" si="304"/>
        <v>170000</v>
      </c>
      <c r="BE84" s="58">
        <v>0</v>
      </c>
      <c r="BF84" s="13">
        <v>0</v>
      </c>
      <c r="BG84" s="57">
        <v>0</v>
      </c>
      <c r="BH84" s="58">
        <v>6.2E-2</v>
      </c>
      <c r="BI84" s="13">
        <v>0.21</v>
      </c>
      <c r="BJ84" s="57">
        <f t="shared" ref="BJ84:BJ94" si="311">BI84/BH84*1000</f>
        <v>3387.0967741935483</v>
      </c>
      <c r="BK84" s="58">
        <v>0</v>
      </c>
      <c r="BL84" s="13">
        <v>0</v>
      </c>
      <c r="BM84" s="57">
        <v>0</v>
      </c>
      <c r="BN84" s="58">
        <v>0</v>
      </c>
      <c r="BO84" s="13">
        <v>0</v>
      </c>
      <c r="BP84" s="57">
        <v>0</v>
      </c>
      <c r="BQ84" s="58">
        <v>0</v>
      </c>
      <c r="BR84" s="13">
        <v>0</v>
      </c>
      <c r="BS84" s="57">
        <v>0</v>
      </c>
      <c r="BT84" s="58">
        <v>0</v>
      </c>
      <c r="BU84" s="13">
        <v>0</v>
      </c>
      <c r="BV84" s="57">
        <v>0</v>
      </c>
      <c r="BW84" s="58">
        <v>0.59899999999999998</v>
      </c>
      <c r="BX84" s="13">
        <v>11.57</v>
      </c>
      <c r="BY84" s="57">
        <f t="shared" si="306"/>
        <v>19315.525876460768</v>
      </c>
      <c r="BZ84" s="58">
        <v>0</v>
      </c>
      <c r="CA84" s="13">
        <v>0</v>
      </c>
      <c r="CB84" s="57">
        <v>0</v>
      </c>
      <c r="CC84" s="58">
        <v>1.9E-2</v>
      </c>
      <c r="CD84" s="13">
        <v>0.6</v>
      </c>
      <c r="CE84" s="57">
        <f t="shared" si="307"/>
        <v>31578.94736842105</v>
      </c>
      <c r="CF84" s="58">
        <v>0</v>
      </c>
      <c r="CG84" s="13">
        <v>0</v>
      </c>
      <c r="CH84" s="57">
        <v>0</v>
      </c>
      <c r="CI84" s="58">
        <v>0</v>
      </c>
      <c r="CJ84" s="13">
        <v>0</v>
      </c>
      <c r="CK84" s="57">
        <v>0</v>
      </c>
      <c r="CL84" s="58">
        <v>0</v>
      </c>
      <c r="CM84" s="13">
        <v>0</v>
      </c>
      <c r="CN84" s="57">
        <v>0</v>
      </c>
      <c r="CO84" s="58">
        <v>0</v>
      </c>
      <c r="CP84" s="13">
        <v>0</v>
      </c>
      <c r="CQ84" s="57">
        <v>0</v>
      </c>
      <c r="CR84" s="58">
        <v>0</v>
      </c>
      <c r="CS84" s="13">
        <v>0</v>
      </c>
      <c r="CT84" s="57">
        <v>0</v>
      </c>
      <c r="CU84" s="58">
        <v>0</v>
      </c>
      <c r="CV84" s="13">
        <v>0</v>
      </c>
      <c r="CW84" s="57">
        <v>0</v>
      </c>
      <c r="CX84" s="58">
        <v>0</v>
      </c>
      <c r="CY84" s="13">
        <v>0</v>
      </c>
      <c r="CZ84" s="57">
        <v>0</v>
      </c>
      <c r="DA84" s="58">
        <v>0</v>
      </c>
      <c r="DB84" s="13">
        <v>0</v>
      </c>
      <c r="DC84" s="57">
        <v>0</v>
      </c>
      <c r="DD84" s="58">
        <v>0</v>
      </c>
      <c r="DE84" s="13">
        <v>0</v>
      </c>
      <c r="DF84" s="57">
        <v>0</v>
      </c>
      <c r="DG84" s="58">
        <v>0</v>
      </c>
      <c r="DH84" s="13">
        <v>0</v>
      </c>
      <c r="DI84" s="57">
        <v>0</v>
      </c>
      <c r="DJ84" s="58">
        <v>0.76800000000000002</v>
      </c>
      <c r="DK84" s="13">
        <v>54.93</v>
      </c>
      <c r="DL84" s="57">
        <f t="shared" ref="DL84:DL93" si="312">DK84/DJ84*1000</f>
        <v>71523.4375</v>
      </c>
      <c r="DM84" s="58">
        <v>0</v>
      </c>
      <c r="DN84" s="13">
        <v>0</v>
      </c>
      <c r="DO84" s="57">
        <v>0</v>
      </c>
      <c r="DP84" s="58">
        <v>0</v>
      </c>
      <c r="DQ84" s="13">
        <v>0</v>
      </c>
      <c r="DR84" s="57">
        <v>0</v>
      </c>
      <c r="DS84" s="58">
        <v>0</v>
      </c>
      <c r="DT84" s="13">
        <v>0</v>
      </c>
      <c r="DU84" s="57">
        <v>0</v>
      </c>
      <c r="DV84" s="58">
        <v>0</v>
      </c>
      <c r="DW84" s="13">
        <v>0</v>
      </c>
      <c r="DX84" s="57">
        <v>0</v>
      </c>
      <c r="DY84" s="58">
        <v>0.38300000000000001</v>
      </c>
      <c r="DZ84" s="13">
        <v>4.09</v>
      </c>
      <c r="EA84" s="57">
        <f t="shared" si="308"/>
        <v>10678.851174934725</v>
      </c>
      <c r="EB84" s="58">
        <v>0</v>
      </c>
      <c r="EC84" s="13">
        <v>0</v>
      </c>
      <c r="ED84" s="57">
        <v>0</v>
      </c>
      <c r="EE84" s="11">
        <f t="shared" si="309"/>
        <v>33.152999999999999</v>
      </c>
      <c r="EF84" s="18">
        <f t="shared" si="309"/>
        <v>1537.6200000000001</v>
      </c>
      <c r="EG84" s="6"/>
      <c r="EH84" s="9"/>
      <c r="EI84" s="6"/>
      <c r="EJ84" s="6"/>
      <c r="EK84" s="1"/>
      <c r="EL84" s="2"/>
      <c r="EM84" s="1"/>
      <c r="EN84" s="1"/>
      <c r="EO84" s="1"/>
      <c r="EP84" s="2"/>
      <c r="EQ84" s="1"/>
      <c r="ER84" s="1"/>
      <c r="ES84" s="1"/>
      <c r="ET84" s="2"/>
      <c r="EU84" s="1"/>
      <c r="EV84" s="1"/>
      <c r="EW84" s="1"/>
      <c r="EX84" s="2"/>
      <c r="EY84" s="1"/>
      <c r="EZ84" s="1"/>
      <c r="FA84" s="1"/>
      <c r="FB84" s="2"/>
      <c r="FC84" s="1"/>
      <c r="FD84" s="1"/>
      <c r="FE84" s="1"/>
      <c r="FF84" s="2"/>
      <c r="FG84" s="1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  <c r="FV84" s="2"/>
      <c r="FW84" s="1"/>
      <c r="FX84" s="1"/>
      <c r="FY84" s="1"/>
    </row>
    <row r="85" spans="1:256" x14ac:dyDescent="0.3">
      <c r="A85" s="72">
        <v>2015</v>
      </c>
      <c r="B85" s="73" t="s">
        <v>7</v>
      </c>
      <c r="C85" s="58">
        <v>0</v>
      </c>
      <c r="D85" s="13">
        <v>0</v>
      </c>
      <c r="E85" s="57">
        <v>0</v>
      </c>
      <c r="F85" s="58"/>
      <c r="G85" s="13"/>
      <c r="H85" s="57"/>
      <c r="I85" s="58">
        <v>0</v>
      </c>
      <c r="J85" s="13">
        <v>0</v>
      </c>
      <c r="K85" s="57">
        <v>0</v>
      </c>
      <c r="L85" s="58">
        <v>41.268999999999998</v>
      </c>
      <c r="M85" s="13">
        <v>807.73</v>
      </c>
      <c r="N85" s="57">
        <f t="shared" si="302"/>
        <v>19572.318204948027</v>
      </c>
      <c r="O85" s="58">
        <v>0</v>
      </c>
      <c r="P85" s="13">
        <v>0</v>
      </c>
      <c r="Q85" s="57">
        <v>0</v>
      </c>
      <c r="R85" s="58">
        <v>0</v>
      </c>
      <c r="S85" s="13">
        <v>0</v>
      </c>
      <c r="T85" s="57">
        <v>0</v>
      </c>
      <c r="U85" s="58">
        <v>0</v>
      </c>
      <c r="V85" s="13">
        <v>0</v>
      </c>
      <c r="W85" s="57">
        <v>0</v>
      </c>
      <c r="X85" s="58">
        <v>0</v>
      </c>
      <c r="Y85" s="13">
        <v>0</v>
      </c>
      <c r="Z85" s="57">
        <v>0</v>
      </c>
      <c r="AA85" s="58">
        <v>0</v>
      </c>
      <c r="AB85" s="13">
        <v>0</v>
      </c>
      <c r="AC85" s="57">
        <v>0</v>
      </c>
      <c r="AD85" s="58">
        <v>0</v>
      </c>
      <c r="AE85" s="13">
        <v>0</v>
      </c>
      <c r="AF85" s="57">
        <v>0</v>
      </c>
      <c r="AG85" s="58">
        <v>0</v>
      </c>
      <c r="AH85" s="13">
        <v>0</v>
      </c>
      <c r="AI85" s="57">
        <v>0</v>
      </c>
      <c r="AJ85" s="58">
        <v>0</v>
      </c>
      <c r="AK85" s="13">
        <v>0</v>
      </c>
      <c r="AL85" s="57">
        <v>0</v>
      </c>
      <c r="AM85" s="58">
        <v>1.925</v>
      </c>
      <c r="AN85" s="13">
        <v>71.010000000000005</v>
      </c>
      <c r="AO85" s="57">
        <f t="shared" si="303"/>
        <v>36888.311688311689</v>
      </c>
      <c r="AP85" s="58">
        <v>0</v>
      </c>
      <c r="AQ85" s="13">
        <v>0</v>
      </c>
      <c r="AR85" s="57">
        <v>0</v>
      </c>
      <c r="AS85" s="58">
        <v>0</v>
      </c>
      <c r="AT85" s="13">
        <v>0</v>
      </c>
      <c r="AU85" s="57">
        <v>0</v>
      </c>
      <c r="AV85" s="58">
        <v>1.4999999999999999E-2</v>
      </c>
      <c r="AW85" s="13">
        <v>0.83</v>
      </c>
      <c r="AX85" s="57">
        <f t="shared" ref="AX85:AX94" si="313">AW85/AV85*1000</f>
        <v>55333.333333333336</v>
      </c>
      <c r="AY85" s="58">
        <v>0</v>
      </c>
      <c r="AZ85" s="13">
        <v>0</v>
      </c>
      <c r="BA85" s="57">
        <v>0</v>
      </c>
      <c r="BB85" s="58">
        <v>2.581</v>
      </c>
      <c r="BC85" s="13">
        <v>115.96</v>
      </c>
      <c r="BD85" s="57">
        <f t="shared" si="304"/>
        <v>44928.322355676093</v>
      </c>
      <c r="BE85" s="58">
        <v>0</v>
      </c>
      <c r="BF85" s="13">
        <v>0</v>
      </c>
      <c r="BG85" s="57">
        <v>0</v>
      </c>
      <c r="BH85" s="58">
        <v>1.107</v>
      </c>
      <c r="BI85" s="13">
        <v>3.71</v>
      </c>
      <c r="BJ85" s="57">
        <f t="shared" si="311"/>
        <v>3351.4001806684732</v>
      </c>
      <c r="BK85" s="58">
        <v>0</v>
      </c>
      <c r="BL85" s="13">
        <v>0</v>
      </c>
      <c r="BM85" s="57">
        <v>0</v>
      </c>
      <c r="BN85" s="58">
        <v>0</v>
      </c>
      <c r="BO85" s="13">
        <v>0</v>
      </c>
      <c r="BP85" s="57">
        <v>0</v>
      </c>
      <c r="BQ85" s="58">
        <v>0</v>
      </c>
      <c r="BR85" s="13">
        <v>0</v>
      </c>
      <c r="BS85" s="57">
        <v>0</v>
      </c>
      <c r="BT85" s="58">
        <v>0.126</v>
      </c>
      <c r="BU85" s="13">
        <v>4.42</v>
      </c>
      <c r="BV85" s="57">
        <f t="shared" si="305"/>
        <v>35079.365079365074</v>
      </c>
      <c r="BW85" s="58">
        <v>0.40899999999999997</v>
      </c>
      <c r="BX85" s="13">
        <v>8.49</v>
      </c>
      <c r="BY85" s="57">
        <f t="shared" si="306"/>
        <v>20757.94621026895</v>
      </c>
      <c r="BZ85" s="58">
        <v>0</v>
      </c>
      <c r="CA85" s="13">
        <v>0</v>
      </c>
      <c r="CB85" s="57">
        <v>0</v>
      </c>
      <c r="CC85" s="58">
        <v>0</v>
      </c>
      <c r="CD85" s="13">
        <v>0</v>
      </c>
      <c r="CE85" s="57">
        <v>0</v>
      </c>
      <c r="CF85" s="58">
        <v>0</v>
      </c>
      <c r="CG85" s="13">
        <v>0</v>
      </c>
      <c r="CH85" s="57">
        <v>0</v>
      </c>
      <c r="CI85" s="58">
        <v>0</v>
      </c>
      <c r="CJ85" s="13">
        <v>0</v>
      </c>
      <c r="CK85" s="57">
        <v>0</v>
      </c>
      <c r="CL85" s="58">
        <v>0</v>
      </c>
      <c r="CM85" s="13">
        <v>0</v>
      </c>
      <c r="CN85" s="57">
        <v>0</v>
      </c>
      <c r="CO85" s="58">
        <v>0</v>
      </c>
      <c r="CP85" s="13">
        <v>0</v>
      </c>
      <c r="CQ85" s="57">
        <v>0</v>
      </c>
      <c r="CR85" s="58">
        <v>0</v>
      </c>
      <c r="CS85" s="13">
        <v>0</v>
      </c>
      <c r="CT85" s="57">
        <v>0</v>
      </c>
      <c r="CU85" s="58">
        <v>0</v>
      </c>
      <c r="CV85" s="13">
        <v>0</v>
      </c>
      <c r="CW85" s="57">
        <v>0</v>
      </c>
      <c r="CX85" s="58">
        <v>0</v>
      </c>
      <c r="CY85" s="13">
        <v>0</v>
      </c>
      <c r="CZ85" s="57">
        <v>0</v>
      </c>
      <c r="DA85" s="58">
        <v>0</v>
      </c>
      <c r="DB85" s="13">
        <v>0</v>
      </c>
      <c r="DC85" s="57">
        <v>0</v>
      </c>
      <c r="DD85" s="58">
        <v>0</v>
      </c>
      <c r="DE85" s="13">
        <v>0</v>
      </c>
      <c r="DF85" s="57">
        <v>0</v>
      </c>
      <c r="DG85" s="58">
        <v>0</v>
      </c>
      <c r="DH85" s="13">
        <v>0</v>
      </c>
      <c r="DI85" s="57">
        <v>0</v>
      </c>
      <c r="DJ85" s="58">
        <v>1.536</v>
      </c>
      <c r="DK85" s="13">
        <v>118.05</v>
      </c>
      <c r="DL85" s="57">
        <f t="shared" si="312"/>
        <v>76855.46875</v>
      </c>
      <c r="DM85" s="58">
        <v>0</v>
      </c>
      <c r="DN85" s="13">
        <v>0</v>
      </c>
      <c r="DO85" s="57">
        <v>0</v>
      </c>
      <c r="DP85" s="58">
        <v>0</v>
      </c>
      <c r="DQ85" s="13">
        <v>0</v>
      </c>
      <c r="DR85" s="57">
        <v>0</v>
      </c>
      <c r="DS85" s="58">
        <v>0</v>
      </c>
      <c r="DT85" s="13">
        <v>0</v>
      </c>
      <c r="DU85" s="57">
        <v>0</v>
      </c>
      <c r="DV85" s="58">
        <v>0</v>
      </c>
      <c r="DW85" s="13">
        <v>0</v>
      </c>
      <c r="DX85" s="57">
        <v>0</v>
      </c>
      <c r="DY85" s="58">
        <v>10.135999999999999</v>
      </c>
      <c r="DZ85" s="13">
        <v>105.54</v>
      </c>
      <c r="EA85" s="57">
        <f t="shared" si="308"/>
        <v>10412.39147592739</v>
      </c>
      <c r="EB85" s="58">
        <v>0</v>
      </c>
      <c r="EC85" s="13">
        <v>0</v>
      </c>
      <c r="ED85" s="57">
        <v>0</v>
      </c>
      <c r="EE85" s="11">
        <f t="shared" si="309"/>
        <v>59.103999999999999</v>
      </c>
      <c r="EF85" s="18">
        <f t="shared" si="309"/>
        <v>1235.74</v>
      </c>
      <c r="EG85" s="6"/>
      <c r="EH85" s="9"/>
      <c r="EI85" s="6"/>
      <c r="EJ85" s="6"/>
      <c r="EK85" s="1"/>
      <c r="EL85" s="2"/>
      <c r="EM85" s="1"/>
      <c r="EN85" s="1"/>
      <c r="EO85" s="1"/>
      <c r="EP85" s="2"/>
      <c r="EQ85" s="1"/>
      <c r="ER85" s="1"/>
      <c r="ES85" s="1"/>
      <c r="ET85" s="2"/>
      <c r="EU85" s="1"/>
      <c r="EV85" s="1"/>
      <c r="EW85" s="1"/>
      <c r="EX85" s="2"/>
      <c r="EY85" s="1"/>
      <c r="EZ85" s="1"/>
      <c r="FA85" s="1"/>
      <c r="FB85" s="2"/>
      <c r="FC85" s="1"/>
      <c r="FD85" s="1"/>
      <c r="FE85" s="1"/>
      <c r="FF85" s="2"/>
      <c r="FG85" s="1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  <c r="FV85" s="2"/>
      <c r="FW85" s="1"/>
      <c r="FX85" s="1"/>
      <c r="FY85" s="1"/>
    </row>
    <row r="86" spans="1:256" x14ac:dyDescent="0.3">
      <c r="A86" s="72">
        <v>2015</v>
      </c>
      <c r="B86" s="73" t="s">
        <v>8</v>
      </c>
      <c r="C86" s="58">
        <v>0</v>
      </c>
      <c r="D86" s="13">
        <v>0</v>
      </c>
      <c r="E86" s="57">
        <v>0</v>
      </c>
      <c r="F86" s="58"/>
      <c r="G86" s="13"/>
      <c r="H86" s="57"/>
      <c r="I86" s="58">
        <v>0</v>
      </c>
      <c r="J86" s="13">
        <v>0</v>
      </c>
      <c r="K86" s="57">
        <v>0</v>
      </c>
      <c r="L86" s="58">
        <v>22.18</v>
      </c>
      <c r="M86" s="13">
        <v>466.05</v>
      </c>
      <c r="N86" s="57">
        <f t="shared" si="302"/>
        <v>21012.173128944996</v>
      </c>
      <c r="O86" s="58">
        <v>0</v>
      </c>
      <c r="P86" s="13">
        <v>0</v>
      </c>
      <c r="Q86" s="57">
        <v>0</v>
      </c>
      <c r="R86" s="58">
        <v>0</v>
      </c>
      <c r="S86" s="13">
        <v>0</v>
      </c>
      <c r="T86" s="57">
        <v>0</v>
      </c>
      <c r="U86" s="58">
        <v>0</v>
      </c>
      <c r="V86" s="13">
        <v>0</v>
      </c>
      <c r="W86" s="57">
        <v>0</v>
      </c>
      <c r="X86" s="58">
        <v>0</v>
      </c>
      <c r="Y86" s="13">
        <v>0</v>
      </c>
      <c r="Z86" s="57">
        <v>0</v>
      </c>
      <c r="AA86" s="58">
        <v>0</v>
      </c>
      <c r="AB86" s="13">
        <v>0</v>
      </c>
      <c r="AC86" s="57">
        <v>0</v>
      </c>
      <c r="AD86" s="58">
        <v>0</v>
      </c>
      <c r="AE86" s="13">
        <v>0</v>
      </c>
      <c r="AF86" s="57">
        <v>0</v>
      </c>
      <c r="AG86" s="58">
        <v>0</v>
      </c>
      <c r="AH86" s="13">
        <v>0</v>
      </c>
      <c r="AI86" s="57">
        <v>0</v>
      </c>
      <c r="AJ86" s="58">
        <v>0</v>
      </c>
      <c r="AK86" s="13">
        <v>0</v>
      </c>
      <c r="AL86" s="57">
        <v>0</v>
      </c>
      <c r="AM86" s="58">
        <v>1.6679999999999999</v>
      </c>
      <c r="AN86" s="13">
        <v>40.090000000000003</v>
      </c>
      <c r="AO86" s="57">
        <f t="shared" si="303"/>
        <v>24034.772182254201</v>
      </c>
      <c r="AP86" s="58">
        <v>0</v>
      </c>
      <c r="AQ86" s="13">
        <v>0</v>
      </c>
      <c r="AR86" s="57">
        <v>0</v>
      </c>
      <c r="AS86" s="58">
        <v>0</v>
      </c>
      <c r="AT86" s="13">
        <v>0</v>
      </c>
      <c r="AU86" s="57">
        <v>0</v>
      </c>
      <c r="AV86" s="58">
        <v>0</v>
      </c>
      <c r="AW86" s="13">
        <v>0</v>
      </c>
      <c r="AX86" s="57">
        <v>0</v>
      </c>
      <c r="AY86" s="58">
        <v>0</v>
      </c>
      <c r="AZ86" s="13">
        <v>0</v>
      </c>
      <c r="BA86" s="57">
        <v>0</v>
      </c>
      <c r="BB86" s="58">
        <v>5.0259999999999998</v>
      </c>
      <c r="BC86" s="13">
        <v>113.15</v>
      </c>
      <c r="BD86" s="57">
        <f t="shared" si="304"/>
        <v>22512.932749701555</v>
      </c>
      <c r="BE86" s="58">
        <v>0</v>
      </c>
      <c r="BF86" s="13">
        <v>0</v>
      </c>
      <c r="BG86" s="57">
        <v>0</v>
      </c>
      <c r="BH86" s="58">
        <v>0.371</v>
      </c>
      <c r="BI86" s="13">
        <v>3.71</v>
      </c>
      <c r="BJ86" s="57">
        <f t="shared" si="311"/>
        <v>10000</v>
      </c>
      <c r="BK86" s="58">
        <v>0</v>
      </c>
      <c r="BL86" s="13">
        <v>0</v>
      </c>
      <c r="BM86" s="57">
        <v>0</v>
      </c>
      <c r="BN86" s="58">
        <v>0</v>
      </c>
      <c r="BO86" s="13">
        <v>0</v>
      </c>
      <c r="BP86" s="57">
        <v>0</v>
      </c>
      <c r="BQ86" s="58">
        <v>3.3000000000000002E-2</v>
      </c>
      <c r="BR86" s="13">
        <v>1</v>
      </c>
      <c r="BS86" s="57">
        <f t="shared" ref="BS86:BS94" si="314">BR86/BQ86*1000</f>
        <v>30303.0303030303</v>
      </c>
      <c r="BT86" s="58">
        <v>2.5999999999999999E-2</v>
      </c>
      <c r="BU86" s="13">
        <v>0.75</v>
      </c>
      <c r="BV86" s="57">
        <f t="shared" si="305"/>
        <v>28846.153846153848</v>
      </c>
      <c r="BW86" s="58">
        <v>0.48499999999999999</v>
      </c>
      <c r="BX86" s="13">
        <v>8.66</v>
      </c>
      <c r="BY86" s="57">
        <f t="shared" si="306"/>
        <v>17855.670103092783</v>
      </c>
      <c r="BZ86" s="58">
        <v>18</v>
      </c>
      <c r="CA86" s="13">
        <v>345.04</v>
      </c>
      <c r="CB86" s="57">
        <f t="shared" ref="CB86" si="315">CA86/BZ86*1000</f>
        <v>19168.888888888891</v>
      </c>
      <c r="CC86" s="58">
        <v>0</v>
      </c>
      <c r="CD86" s="13">
        <v>0</v>
      </c>
      <c r="CE86" s="57">
        <v>0</v>
      </c>
      <c r="CF86" s="58">
        <v>0</v>
      </c>
      <c r="CG86" s="13">
        <v>0</v>
      </c>
      <c r="CH86" s="57">
        <v>0</v>
      </c>
      <c r="CI86" s="58">
        <v>0</v>
      </c>
      <c r="CJ86" s="13">
        <v>0</v>
      </c>
      <c r="CK86" s="57">
        <v>0</v>
      </c>
      <c r="CL86" s="58">
        <v>0</v>
      </c>
      <c r="CM86" s="13">
        <v>0</v>
      </c>
      <c r="CN86" s="57">
        <v>0</v>
      </c>
      <c r="CO86" s="58">
        <v>0</v>
      </c>
      <c r="CP86" s="13">
        <v>0</v>
      </c>
      <c r="CQ86" s="57">
        <v>0</v>
      </c>
      <c r="CR86" s="58">
        <v>0</v>
      </c>
      <c r="CS86" s="13">
        <v>0</v>
      </c>
      <c r="CT86" s="57">
        <v>0</v>
      </c>
      <c r="CU86" s="58">
        <v>0</v>
      </c>
      <c r="CV86" s="13">
        <v>0</v>
      </c>
      <c r="CW86" s="57">
        <v>0</v>
      </c>
      <c r="CX86" s="58">
        <v>0</v>
      </c>
      <c r="CY86" s="13">
        <v>0</v>
      </c>
      <c r="CZ86" s="57">
        <v>0</v>
      </c>
      <c r="DA86" s="58">
        <v>0</v>
      </c>
      <c r="DB86" s="13">
        <v>0</v>
      </c>
      <c r="DC86" s="57">
        <v>0</v>
      </c>
      <c r="DD86" s="58">
        <v>0</v>
      </c>
      <c r="DE86" s="13">
        <v>0</v>
      </c>
      <c r="DF86" s="57">
        <v>0</v>
      </c>
      <c r="DG86" s="58">
        <v>0</v>
      </c>
      <c r="DH86" s="13">
        <v>0</v>
      </c>
      <c r="DI86" s="57">
        <v>0</v>
      </c>
      <c r="DJ86" s="58">
        <v>0</v>
      </c>
      <c r="DK86" s="13">
        <v>0</v>
      </c>
      <c r="DL86" s="57">
        <v>0</v>
      </c>
      <c r="DM86" s="58">
        <v>0</v>
      </c>
      <c r="DN86" s="13">
        <v>0</v>
      </c>
      <c r="DO86" s="57">
        <v>0</v>
      </c>
      <c r="DP86" s="58">
        <v>0</v>
      </c>
      <c r="DQ86" s="13">
        <v>0</v>
      </c>
      <c r="DR86" s="57">
        <v>0</v>
      </c>
      <c r="DS86" s="58">
        <v>0</v>
      </c>
      <c r="DT86" s="13">
        <v>0</v>
      </c>
      <c r="DU86" s="57">
        <v>0</v>
      </c>
      <c r="DV86" s="58">
        <v>0</v>
      </c>
      <c r="DW86" s="13">
        <v>0</v>
      </c>
      <c r="DX86" s="57">
        <v>0</v>
      </c>
      <c r="DY86" s="58">
        <v>8.9510000000000005</v>
      </c>
      <c r="DZ86" s="13">
        <v>114.57</v>
      </c>
      <c r="EA86" s="57">
        <f t="shared" si="308"/>
        <v>12799.687185789295</v>
      </c>
      <c r="EB86" s="58">
        <v>0</v>
      </c>
      <c r="EC86" s="13">
        <v>0</v>
      </c>
      <c r="ED86" s="57">
        <v>0</v>
      </c>
      <c r="EE86" s="11">
        <f t="shared" si="309"/>
        <v>56.739999999999995</v>
      </c>
      <c r="EF86" s="18">
        <f t="shared" si="309"/>
        <v>1093.02</v>
      </c>
      <c r="EG86" s="6"/>
      <c r="EH86" s="9"/>
      <c r="EI86" s="6"/>
      <c r="EJ86" s="6"/>
      <c r="EK86" s="1"/>
      <c r="EL86" s="2"/>
      <c r="EM86" s="1"/>
      <c r="EN86" s="1"/>
      <c r="EO86" s="1"/>
      <c r="EP86" s="2"/>
      <c r="EQ86" s="1"/>
      <c r="ER86" s="1"/>
      <c r="ES86" s="1"/>
      <c r="ET86" s="2"/>
      <c r="EU86" s="1"/>
      <c r="EV86" s="1"/>
      <c r="EW86" s="1"/>
      <c r="EX86" s="2"/>
      <c r="EY86" s="1"/>
      <c r="EZ86" s="1"/>
      <c r="FA86" s="1"/>
      <c r="FB86" s="2"/>
      <c r="FC86" s="1"/>
      <c r="FD86" s="1"/>
      <c r="FE86" s="1"/>
      <c r="FF86" s="2"/>
      <c r="FG86" s="1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  <c r="FV86" s="2"/>
      <c r="FW86" s="1"/>
      <c r="FX86" s="1"/>
      <c r="FY86" s="1"/>
    </row>
    <row r="87" spans="1:256" x14ac:dyDescent="0.3">
      <c r="A87" s="72">
        <v>2015</v>
      </c>
      <c r="B87" s="73" t="s">
        <v>9</v>
      </c>
      <c r="C87" s="58">
        <v>0</v>
      </c>
      <c r="D87" s="13">
        <v>0</v>
      </c>
      <c r="E87" s="57">
        <v>0</v>
      </c>
      <c r="F87" s="58"/>
      <c r="G87" s="13"/>
      <c r="H87" s="57"/>
      <c r="I87" s="58">
        <v>0</v>
      </c>
      <c r="J87" s="13">
        <v>0</v>
      </c>
      <c r="K87" s="57">
        <v>0</v>
      </c>
      <c r="L87" s="58">
        <v>11.631</v>
      </c>
      <c r="M87" s="13">
        <v>228.8</v>
      </c>
      <c r="N87" s="57">
        <f t="shared" si="302"/>
        <v>19671.567363081424</v>
      </c>
      <c r="O87" s="58">
        <v>0</v>
      </c>
      <c r="P87" s="13">
        <v>0</v>
      </c>
      <c r="Q87" s="57">
        <v>0</v>
      </c>
      <c r="R87" s="58">
        <v>0</v>
      </c>
      <c r="S87" s="13">
        <v>0</v>
      </c>
      <c r="T87" s="57">
        <v>0</v>
      </c>
      <c r="U87" s="58">
        <v>0</v>
      </c>
      <c r="V87" s="13">
        <v>0</v>
      </c>
      <c r="W87" s="57">
        <v>0</v>
      </c>
      <c r="X87" s="58">
        <v>0</v>
      </c>
      <c r="Y87" s="13">
        <v>0</v>
      </c>
      <c r="Z87" s="57">
        <v>0</v>
      </c>
      <c r="AA87" s="58">
        <v>0</v>
      </c>
      <c r="AB87" s="13">
        <v>0</v>
      </c>
      <c r="AC87" s="57">
        <v>0</v>
      </c>
      <c r="AD87" s="58">
        <v>0</v>
      </c>
      <c r="AE87" s="13">
        <v>0</v>
      </c>
      <c r="AF87" s="57">
        <v>0</v>
      </c>
      <c r="AG87" s="58">
        <v>0</v>
      </c>
      <c r="AH87" s="13">
        <v>0</v>
      </c>
      <c r="AI87" s="57">
        <v>0</v>
      </c>
      <c r="AJ87" s="58">
        <v>0</v>
      </c>
      <c r="AK87" s="13">
        <v>0</v>
      </c>
      <c r="AL87" s="57">
        <v>0</v>
      </c>
      <c r="AM87" s="58">
        <v>5.8239999999999998</v>
      </c>
      <c r="AN87" s="13">
        <v>140.6</v>
      </c>
      <c r="AO87" s="57">
        <f t="shared" si="303"/>
        <v>24141.483516483513</v>
      </c>
      <c r="AP87" s="58">
        <v>0</v>
      </c>
      <c r="AQ87" s="13">
        <v>0</v>
      </c>
      <c r="AR87" s="57">
        <v>0</v>
      </c>
      <c r="AS87" s="58">
        <v>0</v>
      </c>
      <c r="AT87" s="13">
        <v>0</v>
      </c>
      <c r="AU87" s="57">
        <v>0</v>
      </c>
      <c r="AV87" s="58">
        <v>0</v>
      </c>
      <c r="AW87" s="13">
        <v>0</v>
      </c>
      <c r="AX87" s="57">
        <v>0</v>
      </c>
      <c r="AY87" s="58">
        <v>0</v>
      </c>
      <c r="AZ87" s="13">
        <v>0</v>
      </c>
      <c r="BA87" s="57">
        <v>0</v>
      </c>
      <c r="BB87" s="58">
        <v>1.4790000000000001</v>
      </c>
      <c r="BC87" s="13">
        <v>54.88</v>
      </c>
      <c r="BD87" s="57">
        <f t="shared" si="304"/>
        <v>37106.152805949969</v>
      </c>
      <c r="BE87" s="58">
        <v>0</v>
      </c>
      <c r="BF87" s="13">
        <v>0</v>
      </c>
      <c r="BG87" s="57">
        <v>0</v>
      </c>
      <c r="BH87" s="58">
        <v>9.9000000000000005E-2</v>
      </c>
      <c r="BI87" s="13">
        <v>1.54</v>
      </c>
      <c r="BJ87" s="57">
        <f t="shared" si="311"/>
        <v>15555.555555555555</v>
      </c>
      <c r="BK87" s="58">
        <v>0</v>
      </c>
      <c r="BL87" s="13">
        <v>0</v>
      </c>
      <c r="BM87" s="57">
        <v>0</v>
      </c>
      <c r="BN87" s="58">
        <v>0</v>
      </c>
      <c r="BO87" s="13">
        <v>0</v>
      </c>
      <c r="BP87" s="57">
        <v>0</v>
      </c>
      <c r="BQ87" s="58">
        <v>0</v>
      </c>
      <c r="BR87" s="13">
        <v>0</v>
      </c>
      <c r="BS87" s="57">
        <v>0</v>
      </c>
      <c r="BT87" s="58">
        <v>9.7000000000000003E-2</v>
      </c>
      <c r="BU87" s="13">
        <v>2.5299999999999998</v>
      </c>
      <c r="BV87" s="57">
        <f t="shared" si="305"/>
        <v>26082.474226804119</v>
      </c>
      <c r="BW87" s="58">
        <v>0.69099999999999995</v>
      </c>
      <c r="BX87" s="13">
        <v>12.11</v>
      </c>
      <c r="BY87" s="57">
        <f t="shared" si="306"/>
        <v>17525.32561505065</v>
      </c>
      <c r="BZ87" s="58">
        <v>0</v>
      </c>
      <c r="CA87" s="13">
        <v>0</v>
      </c>
      <c r="CB87" s="57">
        <v>0</v>
      </c>
      <c r="CC87" s="58">
        <v>0</v>
      </c>
      <c r="CD87" s="13">
        <v>0</v>
      </c>
      <c r="CE87" s="57">
        <v>0</v>
      </c>
      <c r="CF87" s="58">
        <v>0</v>
      </c>
      <c r="CG87" s="13">
        <v>0</v>
      </c>
      <c r="CH87" s="57">
        <v>0</v>
      </c>
      <c r="CI87" s="58">
        <v>0</v>
      </c>
      <c r="CJ87" s="13">
        <v>0</v>
      </c>
      <c r="CK87" s="57">
        <v>0</v>
      </c>
      <c r="CL87" s="58">
        <v>0</v>
      </c>
      <c r="CM87" s="13">
        <v>0</v>
      </c>
      <c r="CN87" s="57">
        <v>0</v>
      </c>
      <c r="CO87" s="58">
        <v>0</v>
      </c>
      <c r="CP87" s="13">
        <v>0</v>
      </c>
      <c r="CQ87" s="57">
        <v>0</v>
      </c>
      <c r="CR87" s="58">
        <v>0</v>
      </c>
      <c r="CS87" s="13">
        <v>0</v>
      </c>
      <c r="CT87" s="57">
        <v>0</v>
      </c>
      <c r="CU87" s="58">
        <v>0</v>
      </c>
      <c r="CV87" s="13">
        <v>0</v>
      </c>
      <c r="CW87" s="57">
        <v>0</v>
      </c>
      <c r="CX87" s="58">
        <v>0</v>
      </c>
      <c r="CY87" s="13">
        <v>0</v>
      </c>
      <c r="CZ87" s="57">
        <v>0</v>
      </c>
      <c r="DA87" s="58">
        <v>0</v>
      </c>
      <c r="DB87" s="13">
        <v>0</v>
      </c>
      <c r="DC87" s="57">
        <v>0</v>
      </c>
      <c r="DD87" s="58">
        <v>0</v>
      </c>
      <c r="DE87" s="13">
        <v>0</v>
      </c>
      <c r="DF87" s="57">
        <v>0</v>
      </c>
      <c r="DG87" s="58">
        <v>0</v>
      </c>
      <c r="DH87" s="13">
        <v>0</v>
      </c>
      <c r="DI87" s="57">
        <v>0</v>
      </c>
      <c r="DJ87" s="58">
        <v>1.1519999999999999</v>
      </c>
      <c r="DK87" s="13">
        <v>82.87</v>
      </c>
      <c r="DL87" s="57">
        <f t="shared" si="312"/>
        <v>71935.763888888905</v>
      </c>
      <c r="DM87" s="58">
        <v>0</v>
      </c>
      <c r="DN87" s="13">
        <v>0</v>
      </c>
      <c r="DO87" s="57">
        <v>0</v>
      </c>
      <c r="DP87" s="58">
        <v>0</v>
      </c>
      <c r="DQ87" s="13">
        <v>0</v>
      </c>
      <c r="DR87" s="57">
        <v>0</v>
      </c>
      <c r="DS87" s="58">
        <v>0</v>
      </c>
      <c r="DT87" s="13">
        <v>0</v>
      </c>
      <c r="DU87" s="57">
        <v>0</v>
      </c>
      <c r="DV87" s="58">
        <v>0</v>
      </c>
      <c r="DW87" s="13">
        <v>0</v>
      </c>
      <c r="DX87" s="57">
        <v>0</v>
      </c>
      <c r="DY87" s="58">
        <v>3.8420000000000001</v>
      </c>
      <c r="DZ87" s="13">
        <v>60.41</v>
      </c>
      <c r="EA87" s="57">
        <f t="shared" si="308"/>
        <v>15723.581467985423</v>
      </c>
      <c r="EB87" s="58">
        <v>0.12</v>
      </c>
      <c r="EC87" s="13">
        <v>7.01</v>
      </c>
      <c r="ED87" s="57">
        <f t="shared" ref="ED87:ED94" si="316">EC87/EB87*1000</f>
        <v>58416.666666666664</v>
      </c>
      <c r="EE87" s="11">
        <f t="shared" si="309"/>
        <v>24.935000000000002</v>
      </c>
      <c r="EF87" s="18">
        <f t="shared" si="309"/>
        <v>590.75</v>
      </c>
      <c r="EG87" s="6"/>
      <c r="EH87" s="9"/>
      <c r="EI87" s="6"/>
      <c r="EJ87" s="6"/>
      <c r="EK87" s="1"/>
      <c r="EL87" s="2"/>
      <c r="EM87" s="1"/>
      <c r="EN87" s="1"/>
      <c r="EO87" s="1"/>
      <c r="EP87" s="2"/>
      <c r="EQ87" s="1"/>
      <c r="ER87" s="1"/>
      <c r="ES87" s="1"/>
      <c r="ET87" s="2"/>
      <c r="EU87" s="1"/>
      <c r="EV87" s="1"/>
      <c r="EW87" s="1"/>
      <c r="EX87" s="2"/>
      <c r="EY87" s="1"/>
      <c r="EZ87" s="1"/>
      <c r="FA87" s="1"/>
      <c r="FB87" s="2"/>
      <c r="FC87" s="1"/>
      <c r="FD87" s="1"/>
      <c r="FE87" s="1"/>
      <c r="FF87" s="2"/>
      <c r="FG87" s="1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  <c r="FV87" s="2"/>
      <c r="FW87" s="1"/>
      <c r="FX87" s="1"/>
      <c r="FY87" s="1"/>
    </row>
    <row r="88" spans="1:256" x14ac:dyDescent="0.3">
      <c r="A88" s="72">
        <v>2015</v>
      </c>
      <c r="B88" s="73" t="s">
        <v>10</v>
      </c>
      <c r="C88" s="58">
        <v>0</v>
      </c>
      <c r="D88" s="13">
        <v>0</v>
      </c>
      <c r="E88" s="57">
        <v>0</v>
      </c>
      <c r="F88" s="58"/>
      <c r="G88" s="13"/>
      <c r="H88" s="57"/>
      <c r="I88" s="58">
        <v>0</v>
      </c>
      <c r="J88" s="13">
        <v>0</v>
      </c>
      <c r="K88" s="57">
        <v>0</v>
      </c>
      <c r="L88" s="58">
        <v>0.38100000000000001</v>
      </c>
      <c r="M88" s="13">
        <v>25.96</v>
      </c>
      <c r="N88" s="57">
        <f t="shared" si="302"/>
        <v>68136.482939632537</v>
      </c>
      <c r="O88" s="58">
        <v>0</v>
      </c>
      <c r="P88" s="13">
        <v>0</v>
      </c>
      <c r="Q88" s="57">
        <v>0</v>
      </c>
      <c r="R88" s="58">
        <v>0</v>
      </c>
      <c r="S88" s="13">
        <v>0</v>
      </c>
      <c r="T88" s="57">
        <v>0</v>
      </c>
      <c r="U88" s="58">
        <v>0</v>
      </c>
      <c r="V88" s="13">
        <v>0</v>
      </c>
      <c r="W88" s="57">
        <v>0</v>
      </c>
      <c r="X88" s="58">
        <v>0</v>
      </c>
      <c r="Y88" s="13">
        <v>0</v>
      </c>
      <c r="Z88" s="57">
        <v>0</v>
      </c>
      <c r="AA88" s="58">
        <v>0</v>
      </c>
      <c r="AB88" s="13">
        <v>0</v>
      </c>
      <c r="AC88" s="57">
        <v>0</v>
      </c>
      <c r="AD88" s="58">
        <v>0</v>
      </c>
      <c r="AE88" s="13">
        <v>0</v>
      </c>
      <c r="AF88" s="57">
        <v>0</v>
      </c>
      <c r="AG88" s="58">
        <v>0</v>
      </c>
      <c r="AH88" s="13">
        <v>0</v>
      </c>
      <c r="AI88" s="57">
        <v>0</v>
      </c>
      <c r="AJ88" s="58">
        <v>0</v>
      </c>
      <c r="AK88" s="13">
        <v>0</v>
      </c>
      <c r="AL88" s="57">
        <v>0</v>
      </c>
      <c r="AM88" s="58">
        <v>3.29</v>
      </c>
      <c r="AN88" s="13">
        <v>172.22</v>
      </c>
      <c r="AO88" s="57">
        <f t="shared" si="303"/>
        <v>52346.504559270514</v>
      </c>
      <c r="AP88" s="58">
        <v>0</v>
      </c>
      <c r="AQ88" s="13">
        <v>0</v>
      </c>
      <c r="AR88" s="57">
        <v>0</v>
      </c>
      <c r="AS88" s="58">
        <v>0</v>
      </c>
      <c r="AT88" s="13">
        <v>0</v>
      </c>
      <c r="AU88" s="57">
        <v>0</v>
      </c>
      <c r="AV88" s="58">
        <v>0.02</v>
      </c>
      <c r="AW88" s="13">
        <v>0.6</v>
      </c>
      <c r="AX88" s="57">
        <f t="shared" si="313"/>
        <v>30000</v>
      </c>
      <c r="AY88" s="58">
        <v>0</v>
      </c>
      <c r="AZ88" s="13">
        <v>0</v>
      </c>
      <c r="BA88" s="57">
        <v>0</v>
      </c>
      <c r="BB88" s="58">
        <v>6.43</v>
      </c>
      <c r="BC88" s="13">
        <v>233.09</v>
      </c>
      <c r="BD88" s="57">
        <f t="shared" si="304"/>
        <v>36250.388802488334</v>
      </c>
      <c r="BE88" s="58">
        <v>0</v>
      </c>
      <c r="BF88" s="13">
        <v>0</v>
      </c>
      <c r="BG88" s="57">
        <v>0</v>
      </c>
      <c r="BH88" s="58">
        <v>6.4000000000000001E-2</v>
      </c>
      <c r="BI88" s="13">
        <v>2.31</v>
      </c>
      <c r="BJ88" s="57">
        <f t="shared" si="311"/>
        <v>36093.75</v>
      </c>
      <c r="BK88" s="58">
        <v>0</v>
      </c>
      <c r="BL88" s="13">
        <v>0</v>
      </c>
      <c r="BM88" s="57">
        <v>0</v>
      </c>
      <c r="BN88" s="58">
        <v>0</v>
      </c>
      <c r="BO88" s="13">
        <v>0</v>
      </c>
      <c r="BP88" s="57">
        <v>0</v>
      </c>
      <c r="BQ88" s="58">
        <v>3.9E-2</v>
      </c>
      <c r="BR88" s="13">
        <v>1.22</v>
      </c>
      <c r="BS88" s="57">
        <f t="shared" si="314"/>
        <v>31282.051282051281</v>
      </c>
      <c r="BT88" s="58">
        <v>3.7999999999999999E-2</v>
      </c>
      <c r="BU88" s="13">
        <v>1.25</v>
      </c>
      <c r="BV88" s="57">
        <f t="shared" si="305"/>
        <v>32894.736842105267</v>
      </c>
      <c r="BW88" s="58">
        <v>1.2410000000000001</v>
      </c>
      <c r="BX88" s="13">
        <v>8.64</v>
      </c>
      <c r="BY88" s="57">
        <f t="shared" si="306"/>
        <v>6962.1273166800966</v>
      </c>
      <c r="BZ88" s="58">
        <v>0</v>
      </c>
      <c r="CA88" s="13">
        <v>0</v>
      </c>
      <c r="CB88" s="57">
        <v>0</v>
      </c>
      <c r="CC88" s="58">
        <v>6.0000000000000001E-3</v>
      </c>
      <c r="CD88" s="13">
        <v>0.11</v>
      </c>
      <c r="CE88" s="57">
        <f t="shared" si="307"/>
        <v>18333.333333333332</v>
      </c>
      <c r="CF88" s="58">
        <v>0</v>
      </c>
      <c r="CG88" s="13">
        <v>0</v>
      </c>
      <c r="CH88" s="57">
        <v>0</v>
      </c>
      <c r="CI88" s="58">
        <v>0</v>
      </c>
      <c r="CJ88" s="13">
        <v>0</v>
      </c>
      <c r="CK88" s="57">
        <v>0</v>
      </c>
      <c r="CL88" s="58">
        <v>0</v>
      </c>
      <c r="CM88" s="13">
        <v>0</v>
      </c>
      <c r="CN88" s="57">
        <v>0</v>
      </c>
      <c r="CO88" s="58">
        <v>0</v>
      </c>
      <c r="CP88" s="13">
        <v>0</v>
      </c>
      <c r="CQ88" s="57">
        <v>0</v>
      </c>
      <c r="CR88" s="58">
        <v>0</v>
      </c>
      <c r="CS88" s="13">
        <v>0</v>
      </c>
      <c r="CT88" s="57">
        <v>0</v>
      </c>
      <c r="CU88" s="58">
        <v>0</v>
      </c>
      <c r="CV88" s="13">
        <v>0</v>
      </c>
      <c r="CW88" s="57">
        <v>0</v>
      </c>
      <c r="CX88" s="58">
        <v>0</v>
      </c>
      <c r="CY88" s="13">
        <v>0</v>
      </c>
      <c r="CZ88" s="57">
        <v>0</v>
      </c>
      <c r="DA88" s="58">
        <v>0</v>
      </c>
      <c r="DB88" s="13">
        <v>0</v>
      </c>
      <c r="DC88" s="57">
        <v>0</v>
      </c>
      <c r="DD88" s="58">
        <v>0</v>
      </c>
      <c r="DE88" s="13">
        <v>0</v>
      </c>
      <c r="DF88" s="57">
        <v>0</v>
      </c>
      <c r="DG88" s="58">
        <v>0</v>
      </c>
      <c r="DH88" s="13">
        <v>0</v>
      </c>
      <c r="DI88" s="57">
        <v>0</v>
      </c>
      <c r="DJ88" s="58">
        <v>0</v>
      </c>
      <c r="DK88" s="13">
        <v>0</v>
      </c>
      <c r="DL88" s="57">
        <v>0</v>
      </c>
      <c r="DM88" s="58">
        <v>0</v>
      </c>
      <c r="DN88" s="13">
        <v>0</v>
      </c>
      <c r="DO88" s="57">
        <v>0</v>
      </c>
      <c r="DP88" s="58">
        <v>0</v>
      </c>
      <c r="DQ88" s="13">
        <v>0</v>
      </c>
      <c r="DR88" s="57">
        <v>0</v>
      </c>
      <c r="DS88" s="58">
        <v>0</v>
      </c>
      <c r="DT88" s="13">
        <v>0</v>
      </c>
      <c r="DU88" s="57">
        <v>0</v>
      </c>
      <c r="DV88" s="58">
        <v>0</v>
      </c>
      <c r="DW88" s="13">
        <v>0</v>
      </c>
      <c r="DX88" s="57">
        <v>0</v>
      </c>
      <c r="DY88" s="58">
        <v>0.79200000000000004</v>
      </c>
      <c r="DZ88" s="13">
        <v>39.340000000000003</v>
      </c>
      <c r="EA88" s="57">
        <f t="shared" si="308"/>
        <v>49671.717171717173</v>
      </c>
      <c r="EB88" s="58">
        <v>2.12</v>
      </c>
      <c r="EC88" s="13">
        <v>163.74</v>
      </c>
      <c r="ED88" s="57">
        <f t="shared" si="316"/>
        <v>77235.849056603765</v>
      </c>
      <c r="EE88" s="11">
        <f t="shared" si="309"/>
        <v>14.420999999999999</v>
      </c>
      <c r="EF88" s="18">
        <f t="shared" si="309"/>
        <v>648.48</v>
      </c>
      <c r="EG88" s="6"/>
      <c r="EH88" s="9"/>
      <c r="EI88" s="6"/>
      <c r="EJ88" s="6"/>
      <c r="EK88" s="1"/>
      <c r="EL88" s="2"/>
      <c r="EM88" s="1"/>
      <c r="EN88" s="1"/>
      <c r="EO88" s="1"/>
      <c r="EP88" s="2"/>
      <c r="EQ88" s="1"/>
      <c r="ER88" s="1"/>
      <c r="ES88" s="1"/>
      <c r="ET88" s="2"/>
      <c r="EU88" s="1"/>
      <c r="EV88" s="1"/>
      <c r="EW88" s="1"/>
      <c r="EX88" s="2"/>
      <c r="EY88" s="1"/>
      <c r="EZ88" s="1"/>
      <c r="FA88" s="1"/>
      <c r="FB88" s="2"/>
      <c r="FC88" s="1"/>
      <c r="FD88" s="1"/>
      <c r="FE88" s="1"/>
      <c r="FF88" s="2"/>
      <c r="FG88" s="1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  <c r="FV88" s="2"/>
      <c r="FW88" s="1"/>
      <c r="FX88" s="1"/>
      <c r="FY88" s="1"/>
    </row>
    <row r="89" spans="1:256" x14ac:dyDescent="0.3">
      <c r="A89" s="72">
        <v>2015</v>
      </c>
      <c r="B89" s="73" t="s">
        <v>11</v>
      </c>
      <c r="C89" s="58">
        <v>0</v>
      </c>
      <c r="D89" s="13">
        <v>0</v>
      </c>
      <c r="E89" s="57">
        <v>0</v>
      </c>
      <c r="F89" s="58"/>
      <c r="G89" s="13"/>
      <c r="H89" s="57"/>
      <c r="I89" s="58">
        <v>0</v>
      </c>
      <c r="J89" s="13">
        <v>0</v>
      </c>
      <c r="K89" s="57">
        <v>0</v>
      </c>
      <c r="L89" s="58">
        <v>10.099</v>
      </c>
      <c r="M89" s="13">
        <v>456.38</v>
      </c>
      <c r="N89" s="57">
        <f t="shared" si="302"/>
        <v>45190.612931973461</v>
      </c>
      <c r="O89" s="58">
        <v>0</v>
      </c>
      <c r="P89" s="13">
        <v>0</v>
      </c>
      <c r="Q89" s="57">
        <v>0</v>
      </c>
      <c r="R89" s="58">
        <v>0</v>
      </c>
      <c r="S89" s="13">
        <v>0</v>
      </c>
      <c r="T89" s="57">
        <v>0</v>
      </c>
      <c r="U89" s="58">
        <v>0</v>
      </c>
      <c r="V89" s="13">
        <v>0</v>
      </c>
      <c r="W89" s="57">
        <v>0</v>
      </c>
      <c r="X89" s="58">
        <v>0</v>
      </c>
      <c r="Y89" s="13">
        <v>0</v>
      </c>
      <c r="Z89" s="57">
        <v>0</v>
      </c>
      <c r="AA89" s="58">
        <v>0</v>
      </c>
      <c r="AB89" s="13">
        <v>0</v>
      </c>
      <c r="AC89" s="57">
        <v>0</v>
      </c>
      <c r="AD89" s="58">
        <v>0</v>
      </c>
      <c r="AE89" s="13">
        <v>0</v>
      </c>
      <c r="AF89" s="57">
        <v>0</v>
      </c>
      <c r="AG89" s="58">
        <v>0</v>
      </c>
      <c r="AH89" s="13">
        <v>0</v>
      </c>
      <c r="AI89" s="57">
        <v>0</v>
      </c>
      <c r="AJ89" s="58">
        <v>0</v>
      </c>
      <c r="AK89" s="13">
        <v>0</v>
      </c>
      <c r="AL89" s="57">
        <v>0</v>
      </c>
      <c r="AM89" s="58">
        <v>2.8839999999999999</v>
      </c>
      <c r="AN89" s="13">
        <v>73.400000000000006</v>
      </c>
      <c r="AO89" s="57">
        <f t="shared" si="303"/>
        <v>25450.762829403608</v>
      </c>
      <c r="AP89" s="58">
        <v>0</v>
      </c>
      <c r="AQ89" s="13">
        <v>0</v>
      </c>
      <c r="AR89" s="57">
        <v>0</v>
      </c>
      <c r="AS89" s="58">
        <v>0</v>
      </c>
      <c r="AT89" s="13">
        <v>0</v>
      </c>
      <c r="AU89" s="57">
        <v>0</v>
      </c>
      <c r="AV89" s="58">
        <v>1.2999999999999999E-2</v>
      </c>
      <c r="AW89" s="13">
        <v>0.4</v>
      </c>
      <c r="AX89" s="57">
        <f t="shared" si="313"/>
        <v>30769.230769230773</v>
      </c>
      <c r="AY89" s="58">
        <v>0</v>
      </c>
      <c r="AZ89" s="13">
        <v>0</v>
      </c>
      <c r="BA89" s="57">
        <v>0</v>
      </c>
      <c r="BB89" s="58">
        <v>6.3460000000000001</v>
      </c>
      <c r="BC89" s="13">
        <v>365.49</v>
      </c>
      <c r="BD89" s="57">
        <f t="shared" si="304"/>
        <v>57593.75984872361</v>
      </c>
      <c r="BE89" s="58">
        <v>0</v>
      </c>
      <c r="BF89" s="13">
        <v>0</v>
      </c>
      <c r="BG89" s="57">
        <v>0</v>
      </c>
      <c r="BH89" s="58">
        <v>0</v>
      </c>
      <c r="BI89" s="13">
        <v>0</v>
      </c>
      <c r="BJ89" s="57">
        <v>0</v>
      </c>
      <c r="BK89" s="58">
        <v>0</v>
      </c>
      <c r="BL89" s="13">
        <v>0</v>
      </c>
      <c r="BM89" s="57">
        <v>0</v>
      </c>
      <c r="BN89" s="58">
        <v>0</v>
      </c>
      <c r="BO89" s="13">
        <v>0</v>
      </c>
      <c r="BP89" s="57">
        <v>0</v>
      </c>
      <c r="BQ89" s="58">
        <v>1.2999999999999999E-2</v>
      </c>
      <c r="BR89" s="13">
        <v>0.4</v>
      </c>
      <c r="BS89" s="57">
        <f t="shared" si="314"/>
        <v>30769.230769230773</v>
      </c>
      <c r="BT89" s="58">
        <v>4.8000000000000001E-2</v>
      </c>
      <c r="BU89" s="13">
        <v>0.8</v>
      </c>
      <c r="BV89" s="57">
        <f t="shared" si="305"/>
        <v>16666.666666666668</v>
      </c>
      <c r="BW89" s="58">
        <v>0.78700000000000003</v>
      </c>
      <c r="BX89" s="13">
        <v>17.09</v>
      </c>
      <c r="BY89" s="57">
        <f t="shared" si="306"/>
        <v>21715.374841168996</v>
      </c>
      <c r="BZ89" s="58">
        <v>0</v>
      </c>
      <c r="CA89" s="13">
        <v>0</v>
      </c>
      <c r="CB89" s="57">
        <v>0</v>
      </c>
      <c r="CC89" s="58">
        <v>0</v>
      </c>
      <c r="CD89" s="13">
        <v>0</v>
      </c>
      <c r="CE89" s="57">
        <v>0</v>
      </c>
      <c r="CF89" s="58">
        <v>0</v>
      </c>
      <c r="CG89" s="13">
        <v>0</v>
      </c>
      <c r="CH89" s="57">
        <v>0</v>
      </c>
      <c r="CI89" s="58">
        <v>0</v>
      </c>
      <c r="CJ89" s="13">
        <v>0</v>
      </c>
      <c r="CK89" s="57">
        <v>0</v>
      </c>
      <c r="CL89" s="58">
        <v>0</v>
      </c>
      <c r="CM89" s="13">
        <v>0</v>
      </c>
      <c r="CN89" s="57">
        <v>0</v>
      </c>
      <c r="CO89" s="58">
        <v>0</v>
      </c>
      <c r="CP89" s="13">
        <v>0</v>
      </c>
      <c r="CQ89" s="57">
        <v>0</v>
      </c>
      <c r="CR89" s="58">
        <v>0</v>
      </c>
      <c r="CS89" s="13">
        <v>0</v>
      </c>
      <c r="CT89" s="57">
        <v>0</v>
      </c>
      <c r="CU89" s="58">
        <v>0</v>
      </c>
      <c r="CV89" s="13">
        <v>0</v>
      </c>
      <c r="CW89" s="57">
        <v>0</v>
      </c>
      <c r="CX89" s="58">
        <v>0</v>
      </c>
      <c r="CY89" s="13">
        <v>0</v>
      </c>
      <c r="CZ89" s="57">
        <v>0</v>
      </c>
      <c r="DA89" s="58">
        <v>0</v>
      </c>
      <c r="DB89" s="13">
        <v>0</v>
      </c>
      <c r="DC89" s="57">
        <v>0</v>
      </c>
      <c r="DD89" s="58">
        <v>0</v>
      </c>
      <c r="DE89" s="13">
        <v>0</v>
      </c>
      <c r="DF89" s="57">
        <v>0</v>
      </c>
      <c r="DG89" s="58">
        <v>0</v>
      </c>
      <c r="DH89" s="13">
        <v>0</v>
      </c>
      <c r="DI89" s="57">
        <v>0</v>
      </c>
      <c r="DJ89" s="58">
        <v>1.536</v>
      </c>
      <c r="DK89" s="13">
        <v>113.87</v>
      </c>
      <c r="DL89" s="57">
        <f t="shared" si="312"/>
        <v>74134.114583333328</v>
      </c>
      <c r="DM89" s="58">
        <v>0</v>
      </c>
      <c r="DN89" s="13">
        <v>0</v>
      </c>
      <c r="DO89" s="57">
        <v>0</v>
      </c>
      <c r="DP89" s="58">
        <v>0</v>
      </c>
      <c r="DQ89" s="13">
        <v>0</v>
      </c>
      <c r="DR89" s="57">
        <v>0</v>
      </c>
      <c r="DS89" s="58">
        <v>0</v>
      </c>
      <c r="DT89" s="13">
        <v>0</v>
      </c>
      <c r="DU89" s="57">
        <v>0</v>
      </c>
      <c r="DV89" s="58">
        <v>0</v>
      </c>
      <c r="DW89" s="13">
        <v>0</v>
      </c>
      <c r="DX89" s="57">
        <v>0</v>
      </c>
      <c r="DY89" s="58">
        <v>1.1679999999999999</v>
      </c>
      <c r="DZ89" s="13">
        <v>54.09</v>
      </c>
      <c r="EA89" s="57">
        <f t="shared" si="308"/>
        <v>46309.931506849323</v>
      </c>
      <c r="EB89" s="58">
        <v>0</v>
      </c>
      <c r="EC89" s="13">
        <v>0</v>
      </c>
      <c r="ED89" s="57">
        <v>0</v>
      </c>
      <c r="EE89" s="11">
        <f t="shared" si="309"/>
        <v>22.893999999999998</v>
      </c>
      <c r="EF89" s="18">
        <f t="shared" si="309"/>
        <v>1081.92</v>
      </c>
      <c r="EG89" s="6"/>
      <c r="EH89" s="9"/>
      <c r="EI89" s="6"/>
      <c r="EJ89" s="6"/>
      <c r="EK89" s="1"/>
      <c r="EL89" s="2"/>
      <c r="EM89" s="1"/>
      <c r="EN89" s="1"/>
      <c r="EO89" s="1"/>
      <c r="EP89" s="2"/>
      <c r="EQ89" s="1"/>
      <c r="ER89" s="1"/>
      <c r="ES89" s="1"/>
      <c r="ET89" s="2"/>
      <c r="EU89" s="1"/>
      <c r="EV89" s="1"/>
      <c r="EW89" s="1"/>
      <c r="EX89" s="2"/>
      <c r="EY89" s="1"/>
      <c r="EZ89" s="1"/>
      <c r="FA89" s="1"/>
      <c r="FB89" s="2"/>
      <c r="FC89" s="1"/>
      <c r="FD89" s="1"/>
      <c r="FE89" s="1"/>
      <c r="FF89" s="2"/>
      <c r="FG89" s="1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  <c r="FV89" s="2"/>
      <c r="FW89" s="1"/>
      <c r="FX89" s="1"/>
      <c r="FY89" s="1"/>
    </row>
    <row r="90" spans="1:256" x14ac:dyDescent="0.3">
      <c r="A90" s="72">
        <v>2015</v>
      </c>
      <c r="B90" s="73" t="s">
        <v>12</v>
      </c>
      <c r="C90" s="58">
        <v>0.626</v>
      </c>
      <c r="D90" s="13">
        <v>19.55</v>
      </c>
      <c r="E90" s="57">
        <f t="shared" ref="E90:E94" si="317">D90/C90*1000</f>
        <v>31230.031948881791</v>
      </c>
      <c r="F90" s="58"/>
      <c r="G90" s="13"/>
      <c r="H90" s="57"/>
      <c r="I90" s="58">
        <v>0.626</v>
      </c>
      <c r="J90" s="13">
        <v>19.55</v>
      </c>
      <c r="K90" s="57">
        <f t="shared" ref="K90:K91" si="318">J90/I90*1000</f>
        <v>31230.031948881791</v>
      </c>
      <c r="L90" s="58">
        <v>2.6120000000000001</v>
      </c>
      <c r="M90" s="13">
        <v>127.01</v>
      </c>
      <c r="N90" s="57">
        <f t="shared" si="302"/>
        <v>48625.574272588055</v>
      </c>
      <c r="O90" s="58">
        <v>0</v>
      </c>
      <c r="P90" s="13">
        <v>0</v>
      </c>
      <c r="Q90" s="57">
        <v>0</v>
      </c>
      <c r="R90" s="58">
        <v>0</v>
      </c>
      <c r="S90" s="13">
        <v>0</v>
      </c>
      <c r="T90" s="57">
        <v>0</v>
      </c>
      <c r="U90" s="58">
        <v>0</v>
      </c>
      <c r="V90" s="13">
        <v>0</v>
      </c>
      <c r="W90" s="57">
        <v>0</v>
      </c>
      <c r="X90" s="58">
        <v>0</v>
      </c>
      <c r="Y90" s="13">
        <v>0</v>
      </c>
      <c r="Z90" s="57">
        <v>0</v>
      </c>
      <c r="AA90" s="58">
        <v>0</v>
      </c>
      <c r="AB90" s="13">
        <v>0</v>
      </c>
      <c r="AC90" s="57">
        <v>0</v>
      </c>
      <c r="AD90" s="58">
        <v>0</v>
      </c>
      <c r="AE90" s="13">
        <v>0</v>
      </c>
      <c r="AF90" s="57">
        <v>0</v>
      </c>
      <c r="AG90" s="58">
        <v>0</v>
      </c>
      <c r="AH90" s="13">
        <v>0</v>
      </c>
      <c r="AI90" s="57">
        <v>0</v>
      </c>
      <c r="AJ90" s="58">
        <v>0</v>
      </c>
      <c r="AK90" s="13">
        <v>0</v>
      </c>
      <c r="AL90" s="57">
        <v>0</v>
      </c>
      <c r="AM90" s="58">
        <v>39.268000000000001</v>
      </c>
      <c r="AN90" s="13">
        <v>581.01</v>
      </c>
      <c r="AO90" s="57">
        <f t="shared" si="303"/>
        <v>14796.017113171029</v>
      </c>
      <c r="AP90" s="58">
        <v>0</v>
      </c>
      <c r="AQ90" s="13">
        <v>0</v>
      </c>
      <c r="AR90" s="57">
        <v>0</v>
      </c>
      <c r="AS90" s="58">
        <v>0</v>
      </c>
      <c r="AT90" s="13">
        <v>0</v>
      </c>
      <c r="AU90" s="57">
        <v>0</v>
      </c>
      <c r="AV90" s="58">
        <v>0</v>
      </c>
      <c r="AW90" s="13">
        <v>0</v>
      </c>
      <c r="AX90" s="57">
        <v>0</v>
      </c>
      <c r="AY90" s="58">
        <v>0</v>
      </c>
      <c r="AZ90" s="13">
        <v>0</v>
      </c>
      <c r="BA90" s="57">
        <v>0</v>
      </c>
      <c r="BB90" s="58">
        <v>3.2789999999999999</v>
      </c>
      <c r="BC90" s="13">
        <v>97.18</v>
      </c>
      <c r="BD90" s="57">
        <f t="shared" si="304"/>
        <v>29637.084476974687</v>
      </c>
      <c r="BE90" s="58">
        <v>0</v>
      </c>
      <c r="BF90" s="13">
        <v>0</v>
      </c>
      <c r="BG90" s="57">
        <v>0</v>
      </c>
      <c r="BH90" s="58">
        <v>1.7030000000000001</v>
      </c>
      <c r="BI90" s="13">
        <v>9.2899999999999991</v>
      </c>
      <c r="BJ90" s="57">
        <f t="shared" si="311"/>
        <v>5455.0792718731645</v>
      </c>
      <c r="BK90" s="58">
        <v>0</v>
      </c>
      <c r="BL90" s="13">
        <v>0</v>
      </c>
      <c r="BM90" s="57">
        <v>0</v>
      </c>
      <c r="BN90" s="58">
        <v>0</v>
      </c>
      <c r="BO90" s="13">
        <v>0</v>
      </c>
      <c r="BP90" s="57">
        <v>0</v>
      </c>
      <c r="BQ90" s="58">
        <v>0</v>
      </c>
      <c r="BR90" s="13">
        <v>0</v>
      </c>
      <c r="BS90" s="57">
        <v>0</v>
      </c>
      <c r="BT90" s="58">
        <v>0.17699999999999999</v>
      </c>
      <c r="BU90" s="13">
        <v>6.67</v>
      </c>
      <c r="BV90" s="57">
        <f t="shared" si="305"/>
        <v>37683.615819209037</v>
      </c>
      <c r="BW90" s="58">
        <v>0.71499999999999997</v>
      </c>
      <c r="BX90" s="13">
        <v>15.49</v>
      </c>
      <c r="BY90" s="57">
        <f t="shared" si="306"/>
        <v>21664.335664335667</v>
      </c>
      <c r="BZ90" s="58">
        <v>0</v>
      </c>
      <c r="CA90" s="13">
        <v>0</v>
      </c>
      <c r="CB90" s="57">
        <v>0</v>
      </c>
      <c r="CC90" s="58">
        <v>0</v>
      </c>
      <c r="CD90" s="13">
        <v>0</v>
      </c>
      <c r="CE90" s="57">
        <v>0</v>
      </c>
      <c r="CF90" s="58">
        <v>0</v>
      </c>
      <c r="CG90" s="13">
        <v>0</v>
      </c>
      <c r="CH90" s="57">
        <v>0</v>
      </c>
      <c r="CI90" s="58">
        <v>0</v>
      </c>
      <c r="CJ90" s="13">
        <v>0</v>
      </c>
      <c r="CK90" s="57">
        <v>0</v>
      </c>
      <c r="CL90" s="58">
        <v>0</v>
      </c>
      <c r="CM90" s="13">
        <v>0</v>
      </c>
      <c r="CN90" s="57">
        <v>0</v>
      </c>
      <c r="CO90" s="58">
        <v>0</v>
      </c>
      <c r="CP90" s="13">
        <v>0</v>
      </c>
      <c r="CQ90" s="57">
        <v>0</v>
      </c>
      <c r="CR90" s="58">
        <v>0</v>
      </c>
      <c r="CS90" s="13">
        <v>0</v>
      </c>
      <c r="CT90" s="57">
        <v>0</v>
      </c>
      <c r="CU90" s="58">
        <v>0</v>
      </c>
      <c r="CV90" s="13">
        <v>0</v>
      </c>
      <c r="CW90" s="57">
        <v>0</v>
      </c>
      <c r="CX90" s="58">
        <v>0</v>
      </c>
      <c r="CY90" s="13">
        <v>0</v>
      </c>
      <c r="CZ90" s="57">
        <v>0</v>
      </c>
      <c r="DA90" s="58">
        <v>0</v>
      </c>
      <c r="DB90" s="13">
        <v>0</v>
      </c>
      <c r="DC90" s="57">
        <v>0</v>
      </c>
      <c r="DD90" s="58">
        <v>0</v>
      </c>
      <c r="DE90" s="13">
        <v>0</v>
      </c>
      <c r="DF90" s="57">
        <v>0</v>
      </c>
      <c r="DG90" s="58">
        <v>0</v>
      </c>
      <c r="DH90" s="13">
        <v>0</v>
      </c>
      <c r="DI90" s="57">
        <v>0</v>
      </c>
      <c r="DJ90" s="58">
        <v>1.1519999999999999</v>
      </c>
      <c r="DK90" s="13">
        <v>84.44</v>
      </c>
      <c r="DL90" s="57">
        <f t="shared" si="312"/>
        <v>73298.611111111109</v>
      </c>
      <c r="DM90" s="58">
        <v>0</v>
      </c>
      <c r="DN90" s="13">
        <v>0</v>
      </c>
      <c r="DO90" s="57">
        <v>0</v>
      </c>
      <c r="DP90" s="58">
        <v>0</v>
      </c>
      <c r="DQ90" s="13">
        <v>0</v>
      </c>
      <c r="DR90" s="57">
        <v>0</v>
      </c>
      <c r="DS90" s="58">
        <v>0</v>
      </c>
      <c r="DT90" s="13">
        <v>0</v>
      </c>
      <c r="DU90" s="57">
        <v>0</v>
      </c>
      <c r="DV90" s="58">
        <v>0</v>
      </c>
      <c r="DW90" s="13">
        <v>0</v>
      </c>
      <c r="DX90" s="57">
        <v>0</v>
      </c>
      <c r="DY90" s="58">
        <v>7.3019999999999996</v>
      </c>
      <c r="DZ90" s="13">
        <v>80.599999999999994</v>
      </c>
      <c r="EA90" s="57">
        <f t="shared" si="308"/>
        <v>11038.071761161325</v>
      </c>
      <c r="EB90" s="58">
        <v>0.376</v>
      </c>
      <c r="EC90" s="13">
        <v>15.29</v>
      </c>
      <c r="ED90" s="57">
        <f t="shared" si="316"/>
        <v>40664.893617021269</v>
      </c>
      <c r="EE90" s="11">
        <f t="shared" si="309"/>
        <v>57.21</v>
      </c>
      <c r="EF90" s="18">
        <f t="shared" si="309"/>
        <v>1036.53</v>
      </c>
      <c r="EG90" s="6"/>
      <c r="EH90" s="9"/>
      <c r="EI90" s="6"/>
      <c r="EJ90" s="6"/>
      <c r="EK90" s="1"/>
      <c r="EL90" s="2"/>
      <c r="EM90" s="1"/>
      <c r="EN90" s="1"/>
      <c r="EO90" s="1"/>
      <c r="EP90" s="2"/>
      <c r="EQ90" s="1"/>
      <c r="ER90" s="1"/>
      <c r="ES90" s="1"/>
      <c r="ET90" s="2"/>
      <c r="EU90" s="1"/>
      <c r="EV90" s="1"/>
      <c r="EW90" s="1"/>
      <c r="EX90" s="2"/>
      <c r="EY90" s="1"/>
      <c r="EZ90" s="1"/>
      <c r="FA90" s="1"/>
      <c r="FB90" s="2"/>
      <c r="FC90" s="1"/>
      <c r="FD90" s="1"/>
      <c r="FE90" s="1"/>
      <c r="FF90" s="2"/>
      <c r="FG90" s="1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  <c r="FV90" s="2"/>
      <c r="FW90" s="1"/>
      <c r="FX90" s="1"/>
      <c r="FY90" s="1"/>
    </row>
    <row r="91" spans="1:256" x14ac:dyDescent="0.3">
      <c r="A91" s="72">
        <v>2015</v>
      </c>
      <c r="B91" s="73" t="s">
        <v>13</v>
      </c>
      <c r="C91" s="58">
        <v>2.5999999999999999E-2</v>
      </c>
      <c r="D91" s="13">
        <v>0.8</v>
      </c>
      <c r="E91" s="57">
        <f t="shared" si="317"/>
        <v>30769.230769230773</v>
      </c>
      <c r="F91" s="58"/>
      <c r="G91" s="13"/>
      <c r="H91" s="57"/>
      <c r="I91" s="58">
        <v>2.5999999999999999E-2</v>
      </c>
      <c r="J91" s="13">
        <v>0.8</v>
      </c>
      <c r="K91" s="57">
        <f t="shared" si="318"/>
        <v>30769.230769230773</v>
      </c>
      <c r="L91" s="58">
        <v>15.478</v>
      </c>
      <c r="M91" s="13">
        <v>345.41</v>
      </c>
      <c r="N91" s="57">
        <f t="shared" si="302"/>
        <v>22316.190722315547</v>
      </c>
      <c r="O91" s="58">
        <v>0</v>
      </c>
      <c r="P91" s="13">
        <v>0</v>
      </c>
      <c r="Q91" s="57">
        <v>0</v>
      </c>
      <c r="R91" s="58">
        <v>0</v>
      </c>
      <c r="S91" s="13">
        <v>0</v>
      </c>
      <c r="T91" s="57">
        <v>0</v>
      </c>
      <c r="U91" s="58">
        <v>0</v>
      </c>
      <c r="V91" s="13">
        <v>0</v>
      </c>
      <c r="W91" s="57">
        <v>0</v>
      </c>
      <c r="X91" s="58">
        <v>0</v>
      </c>
      <c r="Y91" s="13">
        <v>0</v>
      </c>
      <c r="Z91" s="57">
        <v>0</v>
      </c>
      <c r="AA91" s="58">
        <v>0</v>
      </c>
      <c r="AB91" s="13">
        <v>0</v>
      </c>
      <c r="AC91" s="57">
        <v>0</v>
      </c>
      <c r="AD91" s="58">
        <v>0</v>
      </c>
      <c r="AE91" s="13">
        <v>0</v>
      </c>
      <c r="AF91" s="57">
        <v>0</v>
      </c>
      <c r="AG91" s="58">
        <v>0</v>
      </c>
      <c r="AH91" s="13">
        <v>0</v>
      </c>
      <c r="AI91" s="57">
        <v>0</v>
      </c>
      <c r="AJ91" s="58">
        <v>0</v>
      </c>
      <c r="AK91" s="13">
        <v>0</v>
      </c>
      <c r="AL91" s="57">
        <v>0</v>
      </c>
      <c r="AM91" s="58">
        <v>2.8180000000000001</v>
      </c>
      <c r="AN91" s="13">
        <v>30.38</v>
      </c>
      <c r="AO91" s="57">
        <f t="shared" si="303"/>
        <v>10780.69552874379</v>
      </c>
      <c r="AP91" s="58">
        <v>0</v>
      </c>
      <c r="AQ91" s="13">
        <v>0</v>
      </c>
      <c r="AR91" s="57">
        <v>0</v>
      </c>
      <c r="AS91" s="58">
        <v>0</v>
      </c>
      <c r="AT91" s="13">
        <v>0</v>
      </c>
      <c r="AU91" s="57">
        <v>0</v>
      </c>
      <c r="AV91" s="58">
        <v>0</v>
      </c>
      <c r="AW91" s="13">
        <v>0</v>
      </c>
      <c r="AX91" s="57">
        <v>0</v>
      </c>
      <c r="AY91" s="58">
        <v>0</v>
      </c>
      <c r="AZ91" s="13">
        <v>0</v>
      </c>
      <c r="BA91" s="57">
        <v>0</v>
      </c>
      <c r="BB91" s="58">
        <v>1.6319999999999999</v>
      </c>
      <c r="BC91" s="13">
        <v>88.75</v>
      </c>
      <c r="BD91" s="57">
        <f t="shared" si="304"/>
        <v>54381.127450980392</v>
      </c>
      <c r="BE91" s="58">
        <v>0</v>
      </c>
      <c r="BF91" s="13">
        <v>0</v>
      </c>
      <c r="BG91" s="57">
        <v>0</v>
      </c>
      <c r="BH91" s="58">
        <v>0.221</v>
      </c>
      <c r="BI91" s="13">
        <v>1.84</v>
      </c>
      <c r="BJ91" s="57">
        <f t="shared" si="311"/>
        <v>8325.7918552036208</v>
      </c>
      <c r="BK91" s="58">
        <v>0</v>
      </c>
      <c r="BL91" s="13">
        <v>0</v>
      </c>
      <c r="BM91" s="57">
        <v>0</v>
      </c>
      <c r="BN91" s="58">
        <v>0</v>
      </c>
      <c r="BO91" s="13">
        <v>0</v>
      </c>
      <c r="BP91" s="57">
        <v>0</v>
      </c>
      <c r="BQ91" s="58">
        <v>0</v>
      </c>
      <c r="BR91" s="13">
        <v>0</v>
      </c>
      <c r="BS91" s="57">
        <v>0</v>
      </c>
      <c r="BT91" s="58">
        <v>4.0000000000000001E-3</v>
      </c>
      <c r="BU91" s="13">
        <v>0.13</v>
      </c>
      <c r="BV91" s="57">
        <f t="shared" si="305"/>
        <v>32500</v>
      </c>
      <c r="BW91" s="58">
        <v>0.59</v>
      </c>
      <c r="BX91" s="13">
        <v>16.809999999999999</v>
      </c>
      <c r="BY91" s="57">
        <f t="shared" si="306"/>
        <v>28491.525423728814</v>
      </c>
      <c r="BZ91" s="58">
        <v>0</v>
      </c>
      <c r="CA91" s="13">
        <v>0</v>
      </c>
      <c r="CB91" s="57">
        <v>0</v>
      </c>
      <c r="CC91" s="58">
        <v>0</v>
      </c>
      <c r="CD91" s="13">
        <v>0</v>
      </c>
      <c r="CE91" s="57">
        <v>0</v>
      </c>
      <c r="CF91" s="58">
        <v>0</v>
      </c>
      <c r="CG91" s="13">
        <v>0</v>
      </c>
      <c r="CH91" s="57">
        <v>0</v>
      </c>
      <c r="CI91" s="58">
        <v>36</v>
      </c>
      <c r="CJ91" s="13">
        <v>552.53</v>
      </c>
      <c r="CK91" s="57">
        <f t="shared" ref="CK91" si="319">CJ91/CI91*1000</f>
        <v>15348.055555555555</v>
      </c>
      <c r="CL91" s="58">
        <v>0</v>
      </c>
      <c r="CM91" s="13">
        <v>0</v>
      </c>
      <c r="CN91" s="57">
        <v>0</v>
      </c>
      <c r="CO91" s="58">
        <v>0.1</v>
      </c>
      <c r="CP91" s="13">
        <v>11.05</v>
      </c>
      <c r="CQ91" s="57">
        <f t="shared" ref="CQ91" si="320">CP91/CO91*1000</f>
        <v>110500</v>
      </c>
      <c r="CR91" s="58">
        <v>0</v>
      </c>
      <c r="CS91" s="13">
        <v>0</v>
      </c>
      <c r="CT91" s="57">
        <v>0</v>
      </c>
      <c r="CU91" s="58">
        <v>0</v>
      </c>
      <c r="CV91" s="13">
        <v>0</v>
      </c>
      <c r="CW91" s="57">
        <v>0</v>
      </c>
      <c r="CX91" s="58">
        <v>0</v>
      </c>
      <c r="CY91" s="13">
        <v>0</v>
      </c>
      <c r="CZ91" s="57">
        <v>0</v>
      </c>
      <c r="DA91" s="58">
        <v>0</v>
      </c>
      <c r="DB91" s="13">
        <v>0</v>
      </c>
      <c r="DC91" s="57">
        <v>0</v>
      </c>
      <c r="DD91" s="58">
        <v>0</v>
      </c>
      <c r="DE91" s="13">
        <v>0</v>
      </c>
      <c r="DF91" s="57">
        <v>0</v>
      </c>
      <c r="DG91" s="58">
        <v>7.8E-2</v>
      </c>
      <c r="DH91" s="13">
        <v>1.49</v>
      </c>
      <c r="DI91" s="57">
        <f t="shared" ref="DI91" si="321">DH91/DG91*1000</f>
        <v>19102.564102564102</v>
      </c>
      <c r="DJ91" s="58">
        <v>1.536</v>
      </c>
      <c r="DK91" s="13">
        <v>121.12</v>
      </c>
      <c r="DL91" s="57">
        <f t="shared" si="312"/>
        <v>78854.166666666672</v>
      </c>
      <c r="DM91" s="58">
        <v>0</v>
      </c>
      <c r="DN91" s="13">
        <v>0</v>
      </c>
      <c r="DO91" s="57">
        <v>0</v>
      </c>
      <c r="DP91" s="58">
        <v>0</v>
      </c>
      <c r="DQ91" s="13">
        <v>0</v>
      </c>
      <c r="DR91" s="57">
        <v>0</v>
      </c>
      <c r="DS91" s="58">
        <v>0</v>
      </c>
      <c r="DT91" s="13">
        <v>0</v>
      </c>
      <c r="DU91" s="57">
        <v>0</v>
      </c>
      <c r="DV91" s="58">
        <v>0</v>
      </c>
      <c r="DW91" s="13">
        <v>0</v>
      </c>
      <c r="DX91" s="57">
        <v>0</v>
      </c>
      <c r="DY91" s="58">
        <v>7.6479999999999997</v>
      </c>
      <c r="DZ91" s="13">
        <v>62.92</v>
      </c>
      <c r="EA91" s="57">
        <f t="shared" si="308"/>
        <v>8226.9874476987443</v>
      </c>
      <c r="EB91" s="58">
        <v>0</v>
      </c>
      <c r="EC91" s="13">
        <v>0</v>
      </c>
      <c r="ED91" s="57">
        <v>0</v>
      </c>
      <c r="EE91" s="11">
        <f t="shared" ref="EE91:EF95" si="322">C91+R91+AA91+AG91+AJ91+AV91+AY91+BE91+BH91+BN91+BQ91+BT91+CC91+CL91+CO91+CX91+DA91+DD91+DG91+DJ91+DS91+DV91+DY91+EB91+AM91+CU91+BW91+BB91+L91+CR91+AD91+BZ91+CI91</f>
        <v>66.131</v>
      </c>
      <c r="EF91" s="18">
        <f t="shared" si="322"/>
        <v>1233.23</v>
      </c>
      <c r="EG91" s="6"/>
      <c r="EH91" s="9"/>
      <c r="EI91" s="6"/>
      <c r="EJ91" s="6"/>
      <c r="EK91" s="1"/>
      <c r="EL91" s="2"/>
      <c r="EM91" s="1"/>
      <c r="EN91" s="1"/>
      <c r="EO91" s="1"/>
      <c r="EP91" s="2"/>
      <c r="EQ91" s="1"/>
      <c r="ER91" s="1"/>
      <c r="ES91" s="1"/>
      <c r="ET91" s="2"/>
      <c r="EU91" s="1"/>
      <c r="EV91" s="1"/>
      <c r="EW91" s="1"/>
      <c r="EX91" s="2"/>
      <c r="EY91" s="1"/>
      <c r="EZ91" s="1"/>
      <c r="FA91" s="1"/>
      <c r="FB91" s="2"/>
      <c r="FC91" s="1"/>
      <c r="FD91" s="1"/>
      <c r="FE91" s="1"/>
      <c r="FF91" s="2"/>
      <c r="FG91" s="1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  <c r="FV91" s="2"/>
      <c r="FW91" s="1"/>
      <c r="FX91" s="1"/>
      <c r="FY91" s="1"/>
    </row>
    <row r="92" spans="1:256" x14ac:dyDescent="0.3">
      <c r="A92" s="72">
        <v>2015</v>
      </c>
      <c r="B92" s="73" t="s">
        <v>14</v>
      </c>
      <c r="C92" s="58">
        <v>0</v>
      </c>
      <c r="D92" s="13">
        <v>0</v>
      </c>
      <c r="E92" s="57">
        <v>0</v>
      </c>
      <c r="F92" s="58"/>
      <c r="G92" s="13"/>
      <c r="H92" s="57"/>
      <c r="I92" s="58">
        <v>0</v>
      </c>
      <c r="J92" s="13">
        <v>0</v>
      </c>
      <c r="K92" s="57">
        <v>0</v>
      </c>
      <c r="L92" s="58">
        <v>5.7480000000000002</v>
      </c>
      <c r="M92" s="13">
        <v>114.81</v>
      </c>
      <c r="N92" s="57">
        <f t="shared" si="302"/>
        <v>19973.903966597078</v>
      </c>
      <c r="O92" s="58">
        <v>0</v>
      </c>
      <c r="P92" s="13">
        <v>0</v>
      </c>
      <c r="Q92" s="57">
        <v>0</v>
      </c>
      <c r="R92" s="58">
        <v>0</v>
      </c>
      <c r="S92" s="13">
        <v>0</v>
      </c>
      <c r="T92" s="57">
        <v>0</v>
      </c>
      <c r="U92" s="58">
        <v>0</v>
      </c>
      <c r="V92" s="13">
        <v>0</v>
      </c>
      <c r="W92" s="57">
        <v>0</v>
      </c>
      <c r="X92" s="58">
        <v>0</v>
      </c>
      <c r="Y92" s="13">
        <v>0</v>
      </c>
      <c r="Z92" s="57">
        <v>0</v>
      </c>
      <c r="AA92" s="58">
        <v>0</v>
      </c>
      <c r="AB92" s="13">
        <v>0</v>
      </c>
      <c r="AC92" s="57">
        <v>0</v>
      </c>
      <c r="AD92" s="58">
        <v>0</v>
      </c>
      <c r="AE92" s="13">
        <v>0</v>
      </c>
      <c r="AF92" s="57">
        <v>0</v>
      </c>
      <c r="AG92" s="58">
        <v>0</v>
      </c>
      <c r="AH92" s="13">
        <v>0</v>
      </c>
      <c r="AI92" s="57">
        <v>0</v>
      </c>
      <c r="AJ92" s="58">
        <v>0</v>
      </c>
      <c r="AK92" s="13">
        <v>0</v>
      </c>
      <c r="AL92" s="57">
        <v>0</v>
      </c>
      <c r="AM92" s="58">
        <v>1.083</v>
      </c>
      <c r="AN92" s="13">
        <v>60.57</v>
      </c>
      <c r="AO92" s="57">
        <f t="shared" si="303"/>
        <v>55927.977839335188</v>
      </c>
      <c r="AP92" s="58">
        <v>0</v>
      </c>
      <c r="AQ92" s="13">
        <v>0</v>
      </c>
      <c r="AR92" s="57">
        <v>0</v>
      </c>
      <c r="AS92" s="58">
        <v>0</v>
      </c>
      <c r="AT92" s="13">
        <v>0</v>
      </c>
      <c r="AU92" s="57">
        <v>0</v>
      </c>
      <c r="AV92" s="58">
        <v>0</v>
      </c>
      <c r="AW92" s="13">
        <v>0</v>
      </c>
      <c r="AX92" s="57">
        <v>0</v>
      </c>
      <c r="AY92" s="58">
        <v>2.5000000000000001E-2</v>
      </c>
      <c r="AZ92" s="13">
        <v>0.78</v>
      </c>
      <c r="BA92" s="57">
        <f t="shared" ref="BA92" si="323">AZ92/AY92*1000</f>
        <v>31200</v>
      </c>
      <c r="BB92" s="58">
        <v>0.252</v>
      </c>
      <c r="BC92" s="13">
        <v>207.49</v>
      </c>
      <c r="BD92" s="57">
        <f t="shared" si="304"/>
        <v>823373.01587301586</v>
      </c>
      <c r="BE92" s="58">
        <v>0</v>
      </c>
      <c r="BF92" s="13">
        <v>0</v>
      </c>
      <c r="BG92" s="57">
        <v>0</v>
      </c>
      <c r="BH92" s="58">
        <v>0.01</v>
      </c>
      <c r="BI92" s="13">
        <v>2.82</v>
      </c>
      <c r="BJ92" s="57">
        <f t="shared" si="311"/>
        <v>282000</v>
      </c>
      <c r="BK92" s="58">
        <v>0</v>
      </c>
      <c r="BL92" s="13">
        <v>0</v>
      </c>
      <c r="BM92" s="57">
        <v>0</v>
      </c>
      <c r="BN92" s="58">
        <v>0</v>
      </c>
      <c r="BO92" s="13">
        <v>0</v>
      </c>
      <c r="BP92" s="57">
        <v>0</v>
      </c>
      <c r="BQ92" s="58">
        <v>0</v>
      </c>
      <c r="BR92" s="13">
        <v>0</v>
      </c>
      <c r="BS92" s="57">
        <v>0</v>
      </c>
      <c r="BT92" s="58">
        <v>3.7999999999999999E-2</v>
      </c>
      <c r="BU92" s="13">
        <v>1.35</v>
      </c>
      <c r="BV92" s="57">
        <f t="shared" si="305"/>
        <v>35526.315789473687</v>
      </c>
      <c r="BW92" s="58">
        <v>0.59399999999999997</v>
      </c>
      <c r="BX92" s="13">
        <v>12.34</v>
      </c>
      <c r="BY92" s="57">
        <f t="shared" si="306"/>
        <v>20774.410774410775</v>
      </c>
      <c r="BZ92" s="58">
        <v>0</v>
      </c>
      <c r="CA92" s="13">
        <v>0</v>
      </c>
      <c r="CB92" s="57">
        <v>0</v>
      </c>
      <c r="CC92" s="58">
        <v>0</v>
      </c>
      <c r="CD92" s="13">
        <v>0</v>
      </c>
      <c r="CE92" s="57">
        <v>0</v>
      </c>
      <c r="CF92" s="58">
        <v>0</v>
      </c>
      <c r="CG92" s="13">
        <v>0</v>
      </c>
      <c r="CH92" s="57">
        <v>0</v>
      </c>
      <c r="CI92" s="58">
        <v>0</v>
      </c>
      <c r="CJ92" s="13">
        <v>0</v>
      </c>
      <c r="CK92" s="57">
        <v>0</v>
      </c>
      <c r="CL92" s="58">
        <v>0</v>
      </c>
      <c r="CM92" s="13">
        <v>0</v>
      </c>
      <c r="CN92" s="57">
        <v>0</v>
      </c>
      <c r="CO92" s="58">
        <v>0</v>
      </c>
      <c r="CP92" s="13">
        <v>0</v>
      </c>
      <c r="CQ92" s="57">
        <v>0</v>
      </c>
      <c r="CR92" s="58">
        <v>0</v>
      </c>
      <c r="CS92" s="13">
        <v>0</v>
      </c>
      <c r="CT92" s="57">
        <v>0</v>
      </c>
      <c r="CU92" s="58">
        <v>0</v>
      </c>
      <c r="CV92" s="13">
        <v>0</v>
      </c>
      <c r="CW92" s="57">
        <v>0</v>
      </c>
      <c r="CX92" s="58">
        <v>0</v>
      </c>
      <c r="CY92" s="13">
        <v>0</v>
      </c>
      <c r="CZ92" s="57">
        <v>0</v>
      </c>
      <c r="DA92" s="58">
        <v>0</v>
      </c>
      <c r="DB92" s="13">
        <v>0</v>
      </c>
      <c r="DC92" s="57">
        <v>0</v>
      </c>
      <c r="DD92" s="58">
        <v>0</v>
      </c>
      <c r="DE92" s="13">
        <v>0</v>
      </c>
      <c r="DF92" s="57">
        <v>0</v>
      </c>
      <c r="DG92" s="58">
        <v>0</v>
      </c>
      <c r="DH92" s="13">
        <v>0</v>
      </c>
      <c r="DI92" s="57">
        <v>0</v>
      </c>
      <c r="DJ92" s="58">
        <v>0</v>
      </c>
      <c r="DK92" s="13">
        <v>0</v>
      </c>
      <c r="DL92" s="57">
        <v>0</v>
      </c>
      <c r="DM92" s="58">
        <v>0</v>
      </c>
      <c r="DN92" s="13">
        <v>0</v>
      </c>
      <c r="DO92" s="57">
        <v>0</v>
      </c>
      <c r="DP92" s="58">
        <v>0</v>
      </c>
      <c r="DQ92" s="13">
        <v>0</v>
      </c>
      <c r="DR92" s="57">
        <v>0</v>
      </c>
      <c r="DS92" s="58">
        <v>0.05</v>
      </c>
      <c r="DT92" s="13">
        <v>3.51</v>
      </c>
      <c r="DU92" s="57">
        <f t="shared" ref="DU92" si="324">DT92/DS92*1000</f>
        <v>70199.999999999985</v>
      </c>
      <c r="DV92" s="58">
        <v>0</v>
      </c>
      <c r="DW92" s="13">
        <v>0</v>
      </c>
      <c r="DX92" s="57">
        <v>0</v>
      </c>
      <c r="DY92" s="58">
        <v>3.8889999999999998</v>
      </c>
      <c r="DZ92" s="13">
        <v>46.1</v>
      </c>
      <c r="EA92" s="57">
        <f t="shared" si="308"/>
        <v>11853.947030084855</v>
      </c>
      <c r="EB92" s="58">
        <v>3.3000000000000002E-2</v>
      </c>
      <c r="EC92" s="13">
        <v>3.58</v>
      </c>
      <c r="ED92" s="57">
        <f t="shared" si="316"/>
        <v>108484.84848484848</v>
      </c>
      <c r="EE92" s="11">
        <f t="shared" si="322"/>
        <v>11.722000000000001</v>
      </c>
      <c r="EF92" s="18">
        <f t="shared" si="322"/>
        <v>453.35</v>
      </c>
      <c r="EG92" s="6"/>
      <c r="EH92" s="9"/>
      <c r="EI92" s="6"/>
      <c r="EJ92" s="6"/>
      <c r="EK92" s="1"/>
      <c r="EL92" s="2"/>
      <c r="EM92" s="1"/>
      <c r="EN92" s="1"/>
      <c r="EO92" s="1"/>
      <c r="EP92" s="2"/>
      <c r="EQ92" s="1"/>
      <c r="ER92" s="1"/>
      <c r="ES92" s="1"/>
      <c r="ET92" s="2"/>
      <c r="EU92" s="1"/>
      <c r="EV92" s="1"/>
      <c r="EW92" s="1"/>
      <c r="EX92" s="2"/>
      <c r="EY92" s="1"/>
      <c r="EZ92" s="1"/>
      <c r="FA92" s="1"/>
      <c r="FB92" s="2"/>
      <c r="FC92" s="1"/>
      <c r="FD92" s="1"/>
      <c r="FE92" s="1"/>
      <c r="FF92" s="2"/>
      <c r="FG92" s="1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  <c r="FV92" s="2"/>
      <c r="FW92" s="1"/>
      <c r="FX92" s="1"/>
      <c r="FY92" s="1"/>
    </row>
    <row r="93" spans="1:256" x14ac:dyDescent="0.3">
      <c r="A93" s="72">
        <v>2015</v>
      </c>
      <c r="B93" s="73" t="s">
        <v>15</v>
      </c>
      <c r="C93" s="58">
        <v>0.33200000000000002</v>
      </c>
      <c r="D93" s="13">
        <v>12.96</v>
      </c>
      <c r="E93" s="57">
        <f t="shared" si="317"/>
        <v>39036.144578313259</v>
      </c>
      <c r="F93" s="58"/>
      <c r="G93" s="13"/>
      <c r="H93" s="57"/>
      <c r="I93" s="58">
        <v>0.33200000000000002</v>
      </c>
      <c r="J93" s="13">
        <v>12.96</v>
      </c>
      <c r="K93" s="57">
        <f t="shared" ref="K93:K94" si="325">J93/I93*1000</f>
        <v>39036.144578313259</v>
      </c>
      <c r="L93" s="58">
        <v>9.7270000000000003</v>
      </c>
      <c r="M93" s="13">
        <v>198.24</v>
      </c>
      <c r="N93" s="57">
        <f t="shared" si="302"/>
        <v>20380.384496761591</v>
      </c>
      <c r="O93" s="58">
        <v>0</v>
      </c>
      <c r="P93" s="13">
        <v>0</v>
      </c>
      <c r="Q93" s="57">
        <v>0</v>
      </c>
      <c r="R93" s="58">
        <v>0</v>
      </c>
      <c r="S93" s="13">
        <v>0</v>
      </c>
      <c r="T93" s="57">
        <v>0</v>
      </c>
      <c r="U93" s="58">
        <v>0</v>
      </c>
      <c r="V93" s="13">
        <v>0</v>
      </c>
      <c r="W93" s="57">
        <v>0</v>
      </c>
      <c r="X93" s="58">
        <v>0</v>
      </c>
      <c r="Y93" s="13">
        <v>0</v>
      </c>
      <c r="Z93" s="57">
        <v>0</v>
      </c>
      <c r="AA93" s="58">
        <v>0</v>
      </c>
      <c r="AB93" s="13">
        <v>0</v>
      </c>
      <c r="AC93" s="57">
        <v>0</v>
      </c>
      <c r="AD93" s="58">
        <v>0</v>
      </c>
      <c r="AE93" s="13">
        <v>0</v>
      </c>
      <c r="AF93" s="57">
        <v>0</v>
      </c>
      <c r="AG93" s="58">
        <v>0</v>
      </c>
      <c r="AH93" s="13">
        <v>0</v>
      </c>
      <c r="AI93" s="57">
        <v>0</v>
      </c>
      <c r="AJ93" s="58">
        <v>0</v>
      </c>
      <c r="AK93" s="13">
        <v>0</v>
      </c>
      <c r="AL93" s="57">
        <v>0</v>
      </c>
      <c r="AM93" s="58">
        <v>1.347</v>
      </c>
      <c r="AN93" s="13">
        <v>58.63</v>
      </c>
      <c r="AO93" s="57">
        <f t="shared" si="303"/>
        <v>43526.354862657761</v>
      </c>
      <c r="AP93" s="58">
        <v>0</v>
      </c>
      <c r="AQ93" s="13">
        <v>0</v>
      </c>
      <c r="AR93" s="57">
        <v>0</v>
      </c>
      <c r="AS93" s="58">
        <v>0</v>
      </c>
      <c r="AT93" s="13">
        <v>0</v>
      </c>
      <c r="AU93" s="57">
        <v>0</v>
      </c>
      <c r="AV93" s="58">
        <v>3.1E-2</v>
      </c>
      <c r="AW93" s="13">
        <v>1.27</v>
      </c>
      <c r="AX93" s="57">
        <f t="shared" si="313"/>
        <v>40967.741935483871</v>
      </c>
      <c r="AY93" s="58">
        <v>0</v>
      </c>
      <c r="AZ93" s="13">
        <v>0</v>
      </c>
      <c r="BA93" s="57">
        <v>0</v>
      </c>
      <c r="BB93" s="58">
        <v>0.245</v>
      </c>
      <c r="BC93" s="13">
        <v>515.4</v>
      </c>
      <c r="BD93" s="57">
        <f t="shared" si="304"/>
        <v>2103673.4693877553</v>
      </c>
      <c r="BE93" s="58">
        <v>0</v>
      </c>
      <c r="BF93" s="13">
        <v>0</v>
      </c>
      <c r="BG93" s="57">
        <v>0</v>
      </c>
      <c r="BH93" s="58">
        <v>8.6999999999999994E-2</v>
      </c>
      <c r="BI93" s="13">
        <v>3.02</v>
      </c>
      <c r="BJ93" s="57">
        <f t="shared" si="311"/>
        <v>34712.643678160923</v>
      </c>
      <c r="BK93" s="58">
        <v>0</v>
      </c>
      <c r="BL93" s="13">
        <v>0</v>
      </c>
      <c r="BM93" s="57">
        <v>0</v>
      </c>
      <c r="BN93" s="58">
        <v>0</v>
      </c>
      <c r="BO93" s="13">
        <v>0</v>
      </c>
      <c r="BP93" s="57">
        <v>0</v>
      </c>
      <c r="BQ93" s="58">
        <v>7.0999999999999994E-2</v>
      </c>
      <c r="BR93" s="13">
        <v>2.2400000000000002</v>
      </c>
      <c r="BS93" s="57">
        <f t="shared" si="314"/>
        <v>31549.295774647893</v>
      </c>
      <c r="BT93" s="58">
        <v>0.22500000000000001</v>
      </c>
      <c r="BU93" s="13">
        <v>11.15</v>
      </c>
      <c r="BV93" s="57">
        <f t="shared" si="305"/>
        <v>49555.555555555555</v>
      </c>
      <c r="BW93" s="58">
        <v>0.78100000000000003</v>
      </c>
      <c r="BX93" s="13">
        <v>16.57</v>
      </c>
      <c r="BY93" s="57">
        <f t="shared" si="306"/>
        <v>21216.389244558257</v>
      </c>
      <c r="BZ93" s="58">
        <v>0</v>
      </c>
      <c r="CA93" s="13">
        <v>0</v>
      </c>
      <c r="CB93" s="57">
        <v>0</v>
      </c>
      <c r="CC93" s="58">
        <v>0</v>
      </c>
      <c r="CD93" s="13">
        <v>0</v>
      </c>
      <c r="CE93" s="57">
        <v>0</v>
      </c>
      <c r="CF93" s="58">
        <v>0</v>
      </c>
      <c r="CG93" s="13">
        <v>0</v>
      </c>
      <c r="CH93" s="57">
        <v>0</v>
      </c>
      <c r="CI93" s="58">
        <v>0</v>
      </c>
      <c r="CJ93" s="13">
        <v>0</v>
      </c>
      <c r="CK93" s="57">
        <v>0</v>
      </c>
      <c r="CL93" s="58">
        <v>0</v>
      </c>
      <c r="CM93" s="13">
        <v>0</v>
      </c>
      <c r="CN93" s="57">
        <v>0</v>
      </c>
      <c r="CO93" s="58">
        <v>0</v>
      </c>
      <c r="CP93" s="13">
        <v>0</v>
      </c>
      <c r="CQ93" s="57">
        <v>0</v>
      </c>
      <c r="CR93" s="58">
        <v>0</v>
      </c>
      <c r="CS93" s="13">
        <v>0</v>
      </c>
      <c r="CT93" s="57">
        <v>0</v>
      </c>
      <c r="CU93" s="58">
        <v>0</v>
      </c>
      <c r="CV93" s="13">
        <v>0</v>
      </c>
      <c r="CW93" s="57">
        <v>0</v>
      </c>
      <c r="CX93" s="58">
        <v>0</v>
      </c>
      <c r="CY93" s="13">
        <v>0</v>
      </c>
      <c r="CZ93" s="57">
        <v>0</v>
      </c>
      <c r="DA93" s="58">
        <v>0</v>
      </c>
      <c r="DB93" s="13">
        <v>0</v>
      </c>
      <c r="DC93" s="57">
        <v>0</v>
      </c>
      <c r="DD93" s="58">
        <v>0</v>
      </c>
      <c r="DE93" s="13">
        <v>0</v>
      </c>
      <c r="DF93" s="57">
        <v>0</v>
      </c>
      <c r="DG93" s="58">
        <v>0</v>
      </c>
      <c r="DH93" s="13">
        <v>0</v>
      </c>
      <c r="DI93" s="57">
        <v>0</v>
      </c>
      <c r="DJ93" s="58">
        <v>2.3439999999999999</v>
      </c>
      <c r="DK93" s="13">
        <v>206.68</v>
      </c>
      <c r="DL93" s="57">
        <f t="shared" si="312"/>
        <v>88174.061433447103</v>
      </c>
      <c r="DM93" s="58">
        <v>0</v>
      </c>
      <c r="DN93" s="13">
        <v>0</v>
      </c>
      <c r="DO93" s="57">
        <v>0</v>
      </c>
      <c r="DP93" s="58">
        <v>0</v>
      </c>
      <c r="DQ93" s="13">
        <v>0</v>
      </c>
      <c r="DR93" s="57">
        <v>0</v>
      </c>
      <c r="DS93" s="58">
        <v>0</v>
      </c>
      <c r="DT93" s="13">
        <v>0</v>
      </c>
      <c r="DU93" s="57">
        <v>0</v>
      </c>
      <c r="DV93" s="58">
        <v>0</v>
      </c>
      <c r="DW93" s="13">
        <v>0</v>
      </c>
      <c r="DX93" s="57">
        <v>0</v>
      </c>
      <c r="DY93" s="58">
        <v>2.0310000000000001</v>
      </c>
      <c r="DZ93" s="13">
        <v>34.200000000000003</v>
      </c>
      <c r="EA93" s="57">
        <f t="shared" si="308"/>
        <v>16838.995568685375</v>
      </c>
      <c r="EB93" s="58">
        <v>0</v>
      </c>
      <c r="EC93" s="13">
        <v>0</v>
      </c>
      <c r="ED93" s="57">
        <v>0</v>
      </c>
      <c r="EE93" s="11">
        <f t="shared" si="322"/>
        <v>17.221</v>
      </c>
      <c r="EF93" s="18">
        <f t="shared" si="322"/>
        <v>1060.3599999999999</v>
      </c>
      <c r="EG93" s="6"/>
      <c r="EH93" s="9"/>
      <c r="EI93" s="6"/>
      <c r="EJ93" s="6"/>
      <c r="EK93" s="1"/>
      <c r="EL93" s="2"/>
      <c r="EM93" s="1"/>
      <c r="EN93" s="1"/>
      <c r="EO93" s="1"/>
      <c r="EP93" s="2"/>
      <c r="EQ93" s="1"/>
      <c r="ER93" s="1"/>
      <c r="ES93" s="1"/>
      <c r="ET93" s="2"/>
      <c r="EU93" s="1"/>
      <c r="EV93" s="1"/>
      <c r="EW93" s="1"/>
      <c r="EX93" s="2"/>
      <c r="EY93" s="1"/>
      <c r="EZ93" s="1"/>
      <c r="FA93" s="1"/>
      <c r="FB93" s="2"/>
      <c r="FC93" s="1"/>
      <c r="FD93" s="1"/>
      <c r="FE93" s="1"/>
      <c r="FF93" s="2"/>
      <c r="FG93" s="1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  <c r="FV93" s="2"/>
      <c r="FW93" s="1"/>
      <c r="FX93" s="1"/>
      <c r="FY93" s="1"/>
    </row>
    <row r="94" spans="1:256" x14ac:dyDescent="0.3">
      <c r="A94" s="72">
        <v>2015</v>
      </c>
      <c r="B94" s="73" t="s">
        <v>16</v>
      </c>
      <c r="C94" s="58">
        <v>0.51200000000000001</v>
      </c>
      <c r="D94" s="13">
        <v>17.87</v>
      </c>
      <c r="E94" s="57">
        <f t="shared" si="317"/>
        <v>34902.34375</v>
      </c>
      <c r="F94" s="58"/>
      <c r="G94" s="13"/>
      <c r="H94" s="57"/>
      <c r="I94" s="58">
        <v>0.51200000000000001</v>
      </c>
      <c r="J94" s="13">
        <v>17.87</v>
      </c>
      <c r="K94" s="57">
        <f t="shared" si="325"/>
        <v>34902.34375</v>
      </c>
      <c r="L94" s="58">
        <v>10.064</v>
      </c>
      <c r="M94" s="13">
        <v>296.87</v>
      </c>
      <c r="N94" s="57">
        <f t="shared" si="302"/>
        <v>29498.211446740857</v>
      </c>
      <c r="O94" s="58">
        <v>0</v>
      </c>
      <c r="P94" s="13">
        <v>0</v>
      </c>
      <c r="Q94" s="57">
        <v>0</v>
      </c>
      <c r="R94" s="58">
        <v>0</v>
      </c>
      <c r="S94" s="13">
        <v>0</v>
      </c>
      <c r="T94" s="57">
        <v>0</v>
      </c>
      <c r="U94" s="58">
        <v>0</v>
      </c>
      <c r="V94" s="13">
        <v>0</v>
      </c>
      <c r="W94" s="57">
        <v>0</v>
      </c>
      <c r="X94" s="58">
        <v>0</v>
      </c>
      <c r="Y94" s="13">
        <v>0</v>
      </c>
      <c r="Z94" s="57">
        <v>0</v>
      </c>
      <c r="AA94" s="58">
        <v>0.189</v>
      </c>
      <c r="AB94" s="13">
        <v>6.03</v>
      </c>
      <c r="AC94" s="57">
        <f t="shared" si="310"/>
        <v>31904.761904761905</v>
      </c>
      <c r="AD94" s="58">
        <v>0</v>
      </c>
      <c r="AE94" s="13">
        <v>0</v>
      </c>
      <c r="AF94" s="57">
        <v>0</v>
      </c>
      <c r="AG94" s="58">
        <v>0</v>
      </c>
      <c r="AH94" s="13">
        <v>0</v>
      </c>
      <c r="AI94" s="57">
        <v>0</v>
      </c>
      <c r="AJ94" s="58">
        <v>0</v>
      </c>
      <c r="AK94" s="13">
        <v>0</v>
      </c>
      <c r="AL94" s="57">
        <v>0</v>
      </c>
      <c r="AM94" s="58">
        <v>0.68400000000000005</v>
      </c>
      <c r="AN94" s="13">
        <v>55.62</v>
      </c>
      <c r="AO94" s="57">
        <f t="shared" si="303"/>
        <v>81315.789473684199</v>
      </c>
      <c r="AP94" s="58">
        <v>0</v>
      </c>
      <c r="AQ94" s="13">
        <v>0</v>
      </c>
      <c r="AR94" s="57">
        <v>0</v>
      </c>
      <c r="AS94" s="58">
        <v>0</v>
      </c>
      <c r="AT94" s="13">
        <v>0</v>
      </c>
      <c r="AU94" s="57">
        <v>0</v>
      </c>
      <c r="AV94" s="58">
        <v>1.2999999999999999E-2</v>
      </c>
      <c r="AW94" s="13">
        <v>0.51</v>
      </c>
      <c r="AX94" s="57">
        <f t="shared" si="313"/>
        <v>39230.769230769234</v>
      </c>
      <c r="AY94" s="58">
        <v>0</v>
      </c>
      <c r="AZ94" s="13">
        <v>0</v>
      </c>
      <c r="BA94" s="57">
        <v>0</v>
      </c>
      <c r="BB94" s="58">
        <v>4.8000000000000001E-2</v>
      </c>
      <c r="BC94" s="13">
        <v>0.71</v>
      </c>
      <c r="BD94" s="57">
        <f t="shared" si="304"/>
        <v>14791.666666666666</v>
      </c>
      <c r="BE94" s="58">
        <v>0</v>
      </c>
      <c r="BF94" s="13">
        <v>0</v>
      </c>
      <c r="BG94" s="57">
        <v>0</v>
      </c>
      <c r="BH94" s="58">
        <v>0.24099999999999999</v>
      </c>
      <c r="BI94" s="13">
        <v>4.32</v>
      </c>
      <c r="BJ94" s="57">
        <f t="shared" si="311"/>
        <v>17925.311203319503</v>
      </c>
      <c r="BK94" s="58">
        <v>0</v>
      </c>
      <c r="BL94" s="13">
        <v>0</v>
      </c>
      <c r="BM94" s="57">
        <v>0</v>
      </c>
      <c r="BN94" s="58">
        <v>0</v>
      </c>
      <c r="BO94" s="13">
        <v>0</v>
      </c>
      <c r="BP94" s="57">
        <v>0</v>
      </c>
      <c r="BQ94" s="58">
        <v>1.2999999999999999E-2</v>
      </c>
      <c r="BR94" s="13">
        <v>0.39</v>
      </c>
      <c r="BS94" s="57">
        <f t="shared" si="314"/>
        <v>30000.000000000004</v>
      </c>
      <c r="BT94" s="58">
        <v>3.5000000000000003E-2</v>
      </c>
      <c r="BU94" s="13">
        <v>1.27</v>
      </c>
      <c r="BV94" s="57">
        <f t="shared" si="305"/>
        <v>36285.714285714283</v>
      </c>
      <c r="BW94" s="58">
        <v>1.464</v>
      </c>
      <c r="BX94" s="13">
        <v>111.04</v>
      </c>
      <c r="BY94" s="57">
        <f t="shared" si="306"/>
        <v>75846.99453551913</v>
      </c>
      <c r="BZ94" s="58">
        <v>0</v>
      </c>
      <c r="CA94" s="13">
        <v>0</v>
      </c>
      <c r="CB94" s="57">
        <v>0</v>
      </c>
      <c r="CC94" s="58">
        <v>0</v>
      </c>
      <c r="CD94" s="13">
        <v>0</v>
      </c>
      <c r="CE94" s="57">
        <v>0</v>
      </c>
      <c r="CF94" s="58">
        <v>0</v>
      </c>
      <c r="CG94" s="13">
        <v>0</v>
      </c>
      <c r="CH94" s="57">
        <v>0</v>
      </c>
      <c r="CI94" s="58">
        <v>0</v>
      </c>
      <c r="CJ94" s="13">
        <v>0</v>
      </c>
      <c r="CK94" s="57">
        <v>0</v>
      </c>
      <c r="CL94" s="58">
        <v>0</v>
      </c>
      <c r="CM94" s="13">
        <v>0</v>
      </c>
      <c r="CN94" s="57">
        <v>0</v>
      </c>
      <c r="CO94" s="58">
        <v>0</v>
      </c>
      <c r="CP94" s="13">
        <v>0</v>
      </c>
      <c r="CQ94" s="57">
        <v>0</v>
      </c>
      <c r="CR94" s="58">
        <v>0</v>
      </c>
      <c r="CS94" s="13">
        <v>0</v>
      </c>
      <c r="CT94" s="57">
        <v>0</v>
      </c>
      <c r="CU94" s="58">
        <v>0</v>
      </c>
      <c r="CV94" s="13">
        <v>0</v>
      </c>
      <c r="CW94" s="57">
        <v>0</v>
      </c>
      <c r="CX94" s="58">
        <v>0</v>
      </c>
      <c r="CY94" s="13">
        <v>0</v>
      </c>
      <c r="CZ94" s="57">
        <v>0</v>
      </c>
      <c r="DA94" s="58">
        <v>0</v>
      </c>
      <c r="DB94" s="13">
        <v>0</v>
      </c>
      <c r="DC94" s="57">
        <v>0</v>
      </c>
      <c r="DD94" s="58">
        <v>0</v>
      </c>
      <c r="DE94" s="13">
        <v>0</v>
      </c>
      <c r="DF94" s="57">
        <v>0</v>
      </c>
      <c r="DG94" s="58">
        <v>0</v>
      </c>
      <c r="DH94" s="13">
        <v>0</v>
      </c>
      <c r="DI94" s="57">
        <v>0</v>
      </c>
      <c r="DJ94" s="58">
        <v>0</v>
      </c>
      <c r="DK94" s="13">
        <v>0</v>
      </c>
      <c r="DL94" s="57">
        <v>0</v>
      </c>
      <c r="DM94" s="58">
        <v>0</v>
      </c>
      <c r="DN94" s="13">
        <v>0</v>
      </c>
      <c r="DO94" s="57">
        <v>0</v>
      </c>
      <c r="DP94" s="58">
        <v>0</v>
      </c>
      <c r="DQ94" s="13">
        <v>0</v>
      </c>
      <c r="DR94" s="57">
        <v>0</v>
      </c>
      <c r="DS94" s="58">
        <v>0</v>
      </c>
      <c r="DT94" s="13">
        <v>0</v>
      </c>
      <c r="DU94" s="57">
        <v>0</v>
      </c>
      <c r="DV94" s="58">
        <v>0</v>
      </c>
      <c r="DW94" s="13">
        <v>0</v>
      </c>
      <c r="DX94" s="57">
        <v>0</v>
      </c>
      <c r="DY94" s="58">
        <v>0.97</v>
      </c>
      <c r="DZ94" s="13">
        <v>6.47</v>
      </c>
      <c r="EA94" s="57">
        <f t="shared" si="308"/>
        <v>6670.1030927835054</v>
      </c>
      <c r="EB94" s="58">
        <v>7.0000000000000001E-3</v>
      </c>
      <c r="EC94" s="13">
        <v>3.2</v>
      </c>
      <c r="ED94" s="57">
        <f t="shared" si="316"/>
        <v>457142.85714285716</v>
      </c>
      <c r="EE94" s="11">
        <f t="shared" si="322"/>
        <v>14.24</v>
      </c>
      <c r="EF94" s="18">
        <f t="shared" si="322"/>
        <v>504.30000000000007</v>
      </c>
      <c r="EG94" s="6"/>
      <c r="EH94" s="9"/>
      <c r="EI94" s="6"/>
      <c r="EJ94" s="6"/>
      <c r="EK94" s="1"/>
      <c r="EL94" s="2"/>
      <c r="EM94" s="1"/>
      <c r="EN94" s="1"/>
      <c r="EO94" s="1"/>
      <c r="EP94" s="2"/>
      <c r="EQ94" s="1"/>
      <c r="ER94" s="1"/>
      <c r="ES94" s="1"/>
      <c r="ET94" s="2"/>
      <c r="EU94" s="1"/>
      <c r="EV94" s="1"/>
      <c r="EW94" s="1"/>
      <c r="EX94" s="2"/>
      <c r="EY94" s="1"/>
      <c r="EZ94" s="1"/>
      <c r="FA94" s="1"/>
      <c r="FB94" s="2"/>
      <c r="FC94" s="1"/>
      <c r="FD94" s="1"/>
      <c r="FE94" s="1"/>
      <c r="FF94" s="2"/>
      <c r="FG94" s="1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  <c r="FV94" s="2"/>
      <c r="FW94" s="1"/>
      <c r="FX94" s="1"/>
      <c r="FY94" s="1"/>
    </row>
    <row r="95" spans="1:256" ht="15" thickBot="1" x14ac:dyDescent="0.35">
      <c r="A95" s="76"/>
      <c r="B95" s="77" t="s">
        <v>17</v>
      </c>
      <c r="C95" s="61">
        <f t="shared" ref="C95:D95" si="326">SUM(C83:C94)</f>
        <v>1.496</v>
      </c>
      <c r="D95" s="38">
        <f t="shared" si="326"/>
        <v>51.180000000000007</v>
      </c>
      <c r="E95" s="62"/>
      <c r="F95" s="61"/>
      <c r="G95" s="38"/>
      <c r="H95" s="62"/>
      <c r="I95" s="61">
        <f t="shared" ref="I95:J95" si="327">SUM(I83:I94)</f>
        <v>1.496</v>
      </c>
      <c r="J95" s="38">
        <f t="shared" si="327"/>
        <v>51.180000000000007</v>
      </c>
      <c r="K95" s="62"/>
      <c r="L95" s="61">
        <f t="shared" ref="L95:M95" si="328">SUM(L83:L94)</f>
        <v>196.94</v>
      </c>
      <c r="M95" s="38">
        <f t="shared" si="328"/>
        <v>5746.6100000000006</v>
      </c>
      <c r="N95" s="62"/>
      <c r="O95" s="61">
        <f t="shared" ref="O95:P95" si="329">SUM(O83:O94)</f>
        <v>0</v>
      </c>
      <c r="P95" s="38">
        <f t="shared" si="329"/>
        <v>0</v>
      </c>
      <c r="Q95" s="62"/>
      <c r="R95" s="61">
        <f t="shared" ref="R95:S95" si="330">SUM(R83:R94)</f>
        <v>0</v>
      </c>
      <c r="S95" s="38">
        <f t="shared" si="330"/>
        <v>0</v>
      </c>
      <c r="T95" s="62"/>
      <c r="U95" s="61">
        <f t="shared" ref="U95:V95" si="331">SUM(U83:U94)</f>
        <v>0</v>
      </c>
      <c r="V95" s="38">
        <f t="shared" si="331"/>
        <v>0</v>
      </c>
      <c r="W95" s="62"/>
      <c r="X95" s="61">
        <f t="shared" ref="X95:Y95" si="332">SUM(X83:X94)</f>
        <v>0</v>
      </c>
      <c r="Y95" s="38">
        <f t="shared" si="332"/>
        <v>0</v>
      </c>
      <c r="Z95" s="62"/>
      <c r="AA95" s="61">
        <f t="shared" ref="AA95:AB95" si="333">SUM(AA83:AA94)</f>
        <v>0.23</v>
      </c>
      <c r="AB95" s="38">
        <f t="shared" si="333"/>
        <v>7.68</v>
      </c>
      <c r="AC95" s="62"/>
      <c r="AD95" s="61">
        <f t="shared" ref="AD95:AE95" si="334">SUM(AD83:AD94)</f>
        <v>0</v>
      </c>
      <c r="AE95" s="38">
        <f t="shared" si="334"/>
        <v>0</v>
      </c>
      <c r="AF95" s="62"/>
      <c r="AG95" s="61">
        <f t="shared" ref="AG95:AH95" si="335">SUM(AG83:AG94)</f>
        <v>0</v>
      </c>
      <c r="AH95" s="38">
        <f t="shared" si="335"/>
        <v>0</v>
      </c>
      <c r="AI95" s="62"/>
      <c r="AJ95" s="61">
        <f t="shared" ref="AJ95:AK95" si="336">SUM(AJ83:AJ94)</f>
        <v>0</v>
      </c>
      <c r="AK95" s="38">
        <f t="shared" si="336"/>
        <v>0</v>
      </c>
      <c r="AL95" s="62"/>
      <c r="AM95" s="61">
        <f>SUM(AM83:AM94)</f>
        <v>87.468999999999994</v>
      </c>
      <c r="AN95" s="38">
        <f>SUM(AN83:AN94)</f>
        <v>1446.96</v>
      </c>
      <c r="AO95" s="62"/>
      <c r="AP95" s="61">
        <f t="shared" ref="AP95:AQ95" si="337">SUM(AP83:AP94)</f>
        <v>0</v>
      </c>
      <c r="AQ95" s="38">
        <f t="shared" si="337"/>
        <v>0</v>
      </c>
      <c r="AR95" s="62"/>
      <c r="AS95" s="61">
        <f t="shared" ref="AS95:AT95" si="338">SUM(AS83:AS94)</f>
        <v>0</v>
      </c>
      <c r="AT95" s="38">
        <f t="shared" si="338"/>
        <v>0</v>
      </c>
      <c r="AU95" s="62"/>
      <c r="AV95" s="61">
        <f t="shared" ref="AV95:AW95" si="339">SUM(AV83:AV94)</f>
        <v>9.1999999999999998E-2</v>
      </c>
      <c r="AW95" s="38">
        <f t="shared" si="339"/>
        <v>3.6100000000000003</v>
      </c>
      <c r="AX95" s="62"/>
      <c r="AY95" s="61">
        <f t="shared" ref="AY95:AZ95" si="340">SUM(AY83:AY94)</f>
        <v>2.5000000000000001E-2</v>
      </c>
      <c r="AZ95" s="38">
        <f t="shared" si="340"/>
        <v>0.78</v>
      </c>
      <c r="BA95" s="62"/>
      <c r="BB95" s="61">
        <f t="shared" ref="BB95:BC95" si="341">SUM(BB83:BB94)</f>
        <v>27.420999999999999</v>
      </c>
      <c r="BC95" s="38">
        <f t="shared" si="341"/>
        <v>1797.1999999999998</v>
      </c>
      <c r="BD95" s="62"/>
      <c r="BE95" s="61">
        <f t="shared" ref="BE95:BF95" si="342">SUM(BE83:BE94)</f>
        <v>0</v>
      </c>
      <c r="BF95" s="38">
        <f t="shared" si="342"/>
        <v>0</v>
      </c>
      <c r="BG95" s="62"/>
      <c r="BH95" s="61">
        <f t="shared" ref="BH95:BI95" si="343">SUM(BH83:BH94)</f>
        <v>3.9650000000000003</v>
      </c>
      <c r="BI95" s="38">
        <f t="shared" si="343"/>
        <v>32.769999999999996</v>
      </c>
      <c r="BJ95" s="62"/>
      <c r="BK95" s="61">
        <f t="shared" ref="BK95:BL95" si="344">SUM(BK83:BK94)</f>
        <v>0</v>
      </c>
      <c r="BL95" s="38">
        <f t="shared" si="344"/>
        <v>0</v>
      </c>
      <c r="BM95" s="62"/>
      <c r="BN95" s="61">
        <f t="shared" ref="BN95:BO95" si="345">SUM(BN83:BN94)</f>
        <v>0</v>
      </c>
      <c r="BO95" s="38">
        <f t="shared" si="345"/>
        <v>0</v>
      </c>
      <c r="BP95" s="62"/>
      <c r="BQ95" s="61">
        <f t="shared" ref="BQ95:BR95" si="346">SUM(BQ83:BQ94)</f>
        <v>0.16900000000000001</v>
      </c>
      <c r="BR95" s="38">
        <f t="shared" si="346"/>
        <v>5.2499999999999991</v>
      </c>
      <c r="BS95" s="62"/>
      <c r="BT95" s="61">
        <f t="shared" ref="BT95:BU95" si="347">SUM(BT83:BT94)</f>
        <v>0.875</v>
      </c>
      <c r="BU95" s="38">
        <f t="shared" si="347"/>
        <v>34.040000000000006</v>
      </c>
      <c r="BV95" s="62"/>
      <c r="BW95" s="61">
        <f t="shared" ref="BW95:BX95" si="348">SUM(BW83:BW94)</f>
        <v>9.5890000000000004</v>
      </c>
      <c r="BX95" s="38">
        <f t="shared" si="348"/>
        <v>247.43</v>
      </c>
      <c r="BY95" s="62"/>
      <c r="BZ95" s="61">
        <f t="shared" ref="BZ95:CA95" si="349">SUM(BZ83:BZ94)</f>
        <v>18</v>
      </c>
      <c r="CA95" s="38">
        <f t="shared" si="349"/>
        <v>345.04</v>
      </c>
      <c r="CB95" s="62"/>
      <c r="CC95" s="61">
        <f t="shared" ref="CC95:CD95" si="350">SUM(CC83:CC94)</f>
        <v>3.1E-2</v>
      </c>
      <c r="CD95" s="38">
        <f t="shared" si="350"/>
        <v>0.91</v>
      </c>
      <c r="CE95" s="62"/>
      <c r="CF95" s="61">
        <f t="shared" ref="CF95:CG95" si="351">SUM(CF83:CF94)</f>
        <v>0</v>
      </c>
      <c r="CG95" s="38">
        <f t="shared" si="351"/>
        <v>0</v>
      </c>
      <c r="CH95" s="62"/>
      <c r="CI95" s="61">
        <f t="shared" ref="CI95:CJ95" si="352">SUM(CI83:CI94)</f>
        <v>36</v>
      </c>
      <c r="CJ95" s="38">
        <f t="shared" si="352"/>
        <v>552.53</v>
      </c>
      <c r="CK95" s="62"/>
      <c r="CL95" s="61">
        <f t="shared" ref="CL95:CM95" si="353">SUM(CL83:CL94)</f>
        <v>0</v>
      </c>
      <c r="CM95" s="38">
        <f t="shared" si="353"/>
        <v>0</v>
      </c>
      <c r="CN95" s="62"/>
      <c r="CO95" s="61">
        <f t="shared" ref="CO95:CP95" si="354">SUM(CO83:CO94)</f>
        <v>0.1</v>
      </c>
      <c r="CP95" s="38">
        <f t="shared" si="354"/>
        <v>11.05</v>
      </c>
      <c r="CQ95" s="62"/>
      <c r="CR95" s="61">
        <f t="shared" ref="CR95:CS95" si="355">SUM(CR83:CR94)</f>
        <v>0</v>
      </c>
      <c r="CS95" s="38">
        <f t="shared" si="355"/>
        <v>0</v>
      </c>
      <c r="CT95" s="62"/>
      <c r="CU95" s="61">
        <f t="shared" ref="CU95:CV95" si="356">SUM(CU83:CU94)</f>
        <v>0</v>
      </c>
      <c r="CV95" s="38">
        <f t="shared" si="356"/>
        <v>0</v>
      </c>
      <c r="CW95" s="62"/>
      <c r="CX95" s="61">
        <f t="shared" ref="CX95:CY95" si="357">SUM(CX83:CX94)</f>
        <v>0</v>
      </c>
      <c r="CY95" s="38">
        <f t="shared" si="357"/>
        <v>0</v>
      </c>
      <c r="CZ95" s="62"/>
      <c r="DA95" s="61">
        <f t="shared" ref="DA95:DB95" si="358">SUM(DA83:DA94)</f>
        <v>0</v>
      </c>
      <c r="DB95" s="38">
        <f t="shared" si="358"/>
        <v>0</v>
      </c>
      <c r="DC95" s="62"/>
      <c r="DD95" s="61">
        <f t="shared" ref="DD95:DE95" si="359">SUM(DD83:DD94)</f>
        <v>0</v>
      </c>
      <c r="DE95" s="38">
        <f t="shared" si="359"/>
        <v>0</v>
      </c>
      <c r="DF95" s="62"/>
      <c r="DG95" s="61">
        <f t="shared" ref="DG95:DH95" si="360">SUM(DG83:DG94)</f>
        <v>7.8E-2</v>
      </c>
      <c r="DH95" s="38">
        <f t="shared" si="360"/>
        <v>1.49</v>
      </c>
      <c r="DI95" s="62"/>
      <c r="DJ95" s="61">
        <f t="shared" ref="DJ95:DK95" si="361">SUM(DJ83:DJ94)</f>
        <v>10.024000000000001</v>
      </c>
      <c r="DK95" s="38">
        <f t="shared" si="361"/>
        <v>781.96</v>
      </c>
      <c r="DL95" s="62"/>
      <c r="DM95" s="61">
        <f t="shared" ref="DM95:DN95" si="362">SUM(DM83:DM94)</f>
        <v>0</v>
      </c>
      <c r="DN95" s="38">
        <f t="shared" si="362"/>
        <v>0</v>
      </c>
      <c r="DO95" s="62"/>
      <c r="DP95" s="61">
        <f t="shared" ref="DP95:DQ95" si="363">SUM(DP83:DP94)</f>
        <v>0</v>
      </c>
      <c r="DQ95" s="38">
        <f t="shared" si="363"/>
        <v>0</v>
      </c>
      <c r="DR95" s="62"/>
      <c r="DS95" s="61">
        <f t="shared" ref="DS95:DT95" si="364">SUM(DS83:DS94)</f>
        <v>0.05</v>
      </c>
      <c r="DT95" s="38">
        <f t="shared" si="364"/>
        <v>3.51</v>
      </c>
      <c r="DU95" s="62"/>
      <c r="DV95" s="61">
        <f t="shared" ref="DV95:DW95" si="365">SUM(DV83:DV94)</f>
        <v>0</v>
      </c>
      <c r="DW95" s="38">
        <f t="shared" si="365"/>
        <v>0</v>
      </c>
      <c r="DX95" s="62"/>
      <c r="DY95" s="61">
        <f t="shared" ref="DY95:DZ95" si="366">SUM(DY83:DY94)</f>
        <v>47.247</v>
      </c>
      <c r="DZ95" s="38">
        <f t="shared" si="366"/>
        <v>614.0100000000001</v>
      </c>
      <c r="EA95" s="62"/>
      <c r="EB95" s="61">
        <f t="shared" ref="EB95:EC95" si="367">SUM(EB83:EB94)</f>
        <v>2.6560000000000001</v>
      </c>
      <c r="EC95" s="38">
        <f t="shared" si="367"/>
        <v>192.82</v>
      </c>
      <c r="ED95" s="62"/>
      <c r="EE95" s="39">
        <f t="shared" si="322"/>
        <v>442.45699999999999</v>
      </c>
      <c r="EF95" s="40">
        <f t="shared" si="322"/>
        <v>11876.830000000002</v>
      </c>
      <c r="EG95" s="6"/>
      <c r="EH95" s="9"/>
      <c r="EI95" s="6"/>
      <c r="EJ95" s="6"/>
      <c r="EK95" s="1"/>
      <c r="EL95" s="2"/>
      <c r="EM95" s="1"/>
      <c r="EN95" s="1"/>
      <c r="EO95" s="1"/>
      <c r="EP95" s="2"/>
      <c r="EQ95" s="1"/>
      <c r="ER95" s="1"/>
      <c r="ES95" s="1"/>
      <c r="ET95" s="2"/>
      <c r="EU95" s="1"/>
      <c r="EV95" s="1"/>
      <c r="EW95" s="1"/>
      <c r="EX95" s="2"/>
      <c r="EY95" s="1"/>
      <c r="EZ95" s="1"/>
      <c r="FA95" s="1"/>
      <c r="FB95" s="2"/>
      <c r="FC95" s="1"/>
      <c r="FD95" s="1"/>
      <c r="FE95" s="1"/>
      <c r="FF95" s="2"/>
      <c r="FG95" s="1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  <c r="FV95" s="2"/>
      <c r="FW95" s="1"/>
      <c r="FX95" s="1"/>
      <c r="FY95" s="1"/>
      <c r="GD95" s="3"/>
      <c r="GI95" s="3"/>
      <c r="GN95" s="3"/>
      <c r="GS95" s="3"/>
      <c r="GX95" s="3"/>
      <c r="HC95" s="3"/>
      <c r="HH95" s="3"/>
      <c r="HM95" s="3"/>
      <c r="HR95" s="3"/>
      <c r="HW95" s="3"/>
      <c r="IB95" s="3"/>
      <c r="IG95" s="3"/>
      <c r="IL95" s="3"/>
      <c r="IQ95" s="3"/>
      <c r="IV95" s="3"/>
    </row>
    <row r="96" spans="1:256" x14ac:dyDescent="0.3">
      <c r="A96" s="72">
        <v>2016</v>
      </c>
      <c r="B96" s="73" t="s">
        <v>5</v>
      </c>
      <c r="C96" s="58">
        <v>0.308</v>
      </c>
      <c r="D96" s="13">
        <v>11.18</v>
      </c>
      <c r="E96" s="57">
        <f t="shared" ref="E96:E107" si="368">D96/C96*1000</f>
        <v>36298.701298701293</v>
      </c>
      <c r="F96" s="58"/>
      <c r="G96" s="13"/>
      <c r="H96" s="57"/>
      <c r="I96" s="58">
        <v>0.308</v>
      </c>
      <c r="J96" s="13">
        <v>11.18</v>
      </c>
      <c r="K96" s="57">
        <f t="shared" ref="K96:K99" si="369">J96/I96*1000</f>
        <v>36298.701298701293</v>
      </c>
      <c r="L96" s="58">
        <v>3.4420000000000002</v>
      </c>
      <c r="M96" s="13">
        <v>84.46</v>
      </c>
      <c r="N96" s="57">
        <f t="shared" ref="N96:N107" si="370">M96/L96*1000</f>
        <v>24538.059267867517</v>
      </c>
      <c r="O96" s="58">
        <v>0</v>
      </c>
      <c r="P96" s="13">
        <v>0</v>
      </c>
      <c r="Q96" s="57">
        <v>0</v>
      </c>
      <c r="R96" s="58">
        <v>0</v>
      </c>
      <c r="S96" s="13">
        <v>0</v>
      </c>
      <c r="T96" s="57">
        <v>0</v>
      </c>
      <c r="U96" s="58">
        <v>0</v>
      </c>
      <c r="V96" s="13">
        <v>0</v>
      </c>
      <c r="W96" s="57">
        <v>0</v>
      </c>
      <c r="X96" s="58">
        <v>0</v>
      </c>
      <c r="Y96" s="13">
        <v>0</v>
      </c>
      <c r="Z96" s="57">
        <v>0</v>
      </c>
      <c r="AA96" s="58">
        <v>1.6E-2</v>
      </c>
      <c r="AB96" s="13">
        <v>0.55000000000000004</v>
      </c>
      <c r="AC96" s="57">
        <f t="shared" ref="AC96:AC105" si="371">AB96/AA96*1000</f>
        <v>34375</v>
      </c>
      <c r="AD96" s="58">
        <v>0</v>
      </c>
      <c r="AE96" s="13">
        <v>0</v>
      </c>
      <c r="AF96" s="57">
        <v>0</v>
      </c>
      <c r="AG96" s="58">
        <v>0</v>
      </c>
      <c r="AH96" s="13">
        <v>0</v>
      </c>
      <c r="AI96" s="57">
        <v>0</v>
      </c>
      <c r="AJ96" s="58">
        <v>0</v>
      </c>
      <c r="AK96" s="13">
        <v>0</v>
      </c>
      <c r="AL96" s="57">
        <v>0</v>
      </c>
      <c r="AM96" s="58">
        <v>0.20599999999999999</v>
      </c>
      <c r="AN96" s="13">
        <v>8.8800000000000008</v>
      </c>
      <c r="AO96" s="57">
        <f t="shared" ref="AO96:AO107" si="372">AN96/AM96*1000</f>
        <v>43106.796116504862</v>
      </c>
      <c r="AP96" s="58">
        <v>0</v>
      </c>
      <c r="AQ96" s="13">
        <v>0</v>
      </c>
      <c r="AR96" s="57">
        <v>0</v>
      </c>
      <c r="AS96" s="58">
        <v>0</v>
      </c>
      <c r="AT96" s="13">
        <v>0</v>
      </c>
      <c r="AU96" s="57">
        <v>0</v>
      </c>
      <c r="AV96" s="58">
        <v>0</v>
      </c>
      <c r="AW96" s="13">
        <v>0</v>
      </c>
      <c r="AX96" s="57">
        <v>0</v>
      </c>
      <c r="AY96" s="58">
        <v>0</v>
      </c>
      <c r="AZ96" s="13">
        <v>0</v>
      </c>
      <c r="BA96" s="57">
        <v>0</v>
      </c>
      <c r="BB96" s="58">
        <v>1.0999999999999999E-2</v>
      </c>
      <c r="BC96" s="13">
        <v>0.48</v>
      </c>
      <c r="BD96" s="57">
        <f t="shared" ref="BD96:BD107" si="373">BC96/BB96*1000</f>
        <v>43636.36363636364</v>
      </c>
      <c r="BE96" s="58">
        <v>0</v>
      </c>
      <c r="BF96" s="13">
        <v>0</v>
      </c>
      <c r="BG96" s="57">
        <v>0</v>
      </c>
      <c r="BH96" s="58">
        <v>0</v>
      </c>
      <c r="BI96" s="13">
        <v>0</v>
      </c>
      <c r="BJ96" s="57">
        <v>0</v>
      </c>
      <c r="BK96" s="58">
        <v>0</v>
      </c>
      <c r="BL96" s="13">
        <v>0</v>
      </c>
      <c r="BM96" s="57">
        <v>0</v>
      </c>
      <c r="BN96" s="58">
        <v>0</v>
      </c>
      <c r="BO96" s="13">
        <v>0</v>
      </c>
      <c r="BP96" s="57">
        <v>0</v>
      </c>
      <c r="BQ96" s="58">
        <v>0</v>
      </c>
      <c r="BR96" s="13">
        <v>0</v>
      </c>
      <c r="BS96" s="57">
        <v>0</v>
      </c>
      <c r="BT96" s="58">
        <v>0.17399999999999999</v>
      </c>
      <c r="BU96" s="13">
        <v>5.71</v>
      </c>
      <c r="BV96" s="57">
        <f t="shared" ref="BV96:BV107" si="374">BU96/BT96*1000</f>
        <v>32816.091954022995</v>
      </c>
      <c r="BW96" s="58">
        <v>0.30099999999999999</v>
      </c>
      <c r="BX96" s="13">
        <v>5.95</v>
      </c>
      <c r="BY96" s="57">
        <f t="shared" ref="BY96:BY107" si="375">BX96/BW96*1000</f>
        <v>19767.441860465115</v>
      </c>
      <c r="BZ96" s="58">
        <v>0</v>
      </c>
      <c r="CA96" s="13">
        <v>0</v>
      </c>
      <c r="CB96" s="57">
        <v>0</v>
      </c>
      <c r="CC96" s="58">
        <v>0</v>
      </c>
      <c r="CD96" s="13">
        <v>0</v>
      </c>
      <c r="CE96" s="57">
        <v>0</v>
      </c>
      <c r="CF96" s="58">
        <v>0</v>
      </c>
      <c r="CG96" s="13">
        <v>0</v>
      </c>
      <c r="CH96" s="57">
        <v>0</v>
      </c>
      <c r="CI96" s="58">
        <v>0</v>
      </c>
      <c r="CJ96" s="13">
        <v>0</v>
      </c>
      <c r="CK96" s="57">
        <v>0</v>
      </c>
      <c r="CL96" s="58">
        <v>0</v>
      </c>
      <c r="CM96" s="13">
        <v>0</v>
      </c>
      <c r="CN96" s="57">
        <v>0</v>
      </c>
      <c r="CO96" s="58">
        <v>0</v>
      </c>
      <c r="CP96" s="13">
        <v>0</v>
      </c>
      <c r="CQ96" s="57">
        <v>0</v>
      </c>
      <c r="CR96" s="58">
        <v>0</v>
      </c>
      <c r="CS96" s="13">
        <v>0</v>
      </c>
      <c r="CT96" s="57">
        <v>0</v>
      </c>
      <c r="CU96" s="58">
        <v>0</v>
      </c>
      <c r="CV96" s="13">
        <v>0</v>
      </c>
      <c r="CW96" s="57">
        <v>0</v>
      </c>
      <c r="CX96" s="58">
        <v>0</v>
      </c>
      <c r="CY96" s="13">
        <v>0</v>
      </c>
      <c r="CZ96" s="57">
        <v>0</v>
      </c>
      <c r="DA96" s="58">
        <v>0</v>
      </c>
      <c r="DB96" s="13">
        <v>0</v>
      </c>
      <c r="DC96" s="57">
        <v>0</v>
      </c>
      <c r="DD96" s="58">
        <v>0</v>
      </c>
      <c r="DE96" s="13">
        <v>0</v>
      </c>
      <c r="DF96" s="57">
        <v>0</v>
      </c>
      <c r="DG96" s="58">
        <v>1.6E-2</v>
      </c>
      <c r="DH96" s="13">
        <v>0.63</v>
      </c>
      <c r="DI96" s="57">
        <f t="shared" ref="DI96:DI106" si="376">DH96/DG96*1000</f>
        <v>39375</v>
      </c>
      <c r="DJ96" s="58">
        <v>0</v>
      </c>
      <c r="DK96" s="13">
        <v>0</v>
      </c>
      <c r="DL96" s="57">
        <v>0</v>
      </c>
      <c r="DM96" s="58">
        <v>0</v>
      </c>
      <c r="DN96" s="13">
        <v>0</v>
      </c>
      <c r="DO96" s="57">
        <v>0</v>
      </c>
      <c r="DP96" s="58">
        <v>0</v>
      </c>
      <c r="DQ96" s="13">
        <v>0</v>
      </c>
      <c r="DR96" s="57">
        <v>0</v>
      </c>
      <c r="DS96" s="58">
        <v>0</v>
      </c>
      <c r="DT96" s="13">
        <v>0</v>
      </c>
      <c r="DU96" s="57">
        <v>0</v>
      </c>
      <c r="DV96" s="58">
        <v>0</v>
      </c>
      <c r="DW96" s="13">
        <v>0</v>
      </c>
      <c r="DX96" s="57">
        <v>0</v>
      </c>
      <c r="DY96" s="58">
        <v>0.61099999999999999</v>
      </c>
      <c r="DZ96" s="13">
        <v>22.45</v>
      </c>
      <c r="EA96" s="57">
        <f t="shared" ref="EA96:EA107" si="377">DZ96/DY96*1000</f>
        <v>36743.044189852706</v>
      </c>
      <c r="EB96" s="58">
        <v>0</v>
      </c>
      <c r="EC96" s="13">
        <v>0</v>
      </c>
      <c r="ED96" s="57">
        <v>0</v>
      </c>
      <c r="EE96" s="11">
        <f t="shared" ref="EE96:EE108" si="378">C96+R96+AA96+AG96+AJ96+AV96+AY96+BE96+BH96+BN96+BQ96+BT96+CC96+CL96+CO96+CX96+DA96+DD96+DG96+DJ96+DS96+DV96+DY96+EB96+AM96+CU96+BW96+BB96+L96+CR96+AD96+BZ96+O96+AP96+DM96+U96</f>
        <v>5.085</v>
      </c>
      <c r="EF96" s="18">
        <f t="shared" ref="EF96:EF108" si="379">D96+S96+AB96+AH96+AK96+AW96+AZ96+BF96+BI96+BO96+BR96+BU96+CD96+CM96+CP96+CY96+DB96+DE96+DH96+DK96+DT96+DW96+DZ96+EC96+AN96+CV96+BX96+BC96+M96+CS96+AE96+CA96+P96+AQ96+DN96+V96</f>
        <v>140.29</v>
      </c>
      <c r="EG96" s="6"/>
      <c r="EH96" s="9"/>
      <c r="EI96" s="6"/>
      <c r="EJ96" s="6"/>
      <c r="EK96" s="1"/>
      <c r="EL96" s="2"/>
      <c r="EM96" s="1"/>
      <c r="EN96" s="1"/>
      <c r="EO96" s="1"/>
      <c r="EP96" s="2"/>
      <c r="EQ96" s="1"/>
      <c r="ER96" s="1"/>
      <c r="ES96" s="1"/>
      <c r="ET96" s="2"/>
      <c r="EU96" s="1"/>
      <c r="EV96" s="1"/>
      <c r="EW96" s="1"/>
      <c r="EX96" s="2"/>
      <c r="EY96" s="1"/>
      <c r="EZ96" s="1"/>
      <c r="FA96" s="1"/>
      <c r="FB96" s="2"/>
      <c r="FC96" s="1"/>
      <c r="FD96" s="1"/>
      <c r="FE96" s="1"/>
      <c r="FF96" s="2"/>
      <c r="FG96" s="1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V96" s="2"/>
      <c r="FW96" s="1"/>
      <c r="FX96" s="1"/>
      <c r="FY96" s="1"/>
    </row>
    <row r="97" spans="1:256" x14ac:dyDescent="0.3">
      <c r="A97" s="72">
        <v>2016</v>
      </c>
      <c r="B97" s="73" t="s">
        <v>6</v>
      </c>
      <c r="C97" s="58">
        <v>0.09</v>
      </c>
      <c r="D97" s="13">
        <v>2.77</v>
      </c>
      <c r="E97" s="57">
        <f t="shared" si="368"/>
        <v>30777.777777777777</v>
      </c>
      <c r="F97" s="58"/>
      <c r="G97" s="13"/>
      <c r="H97" s="57"/>
      <c r="I97" s="58">
        <v>0.09</v>
      </c>
      <c r="J97" s="13">
        <v>2.77</v>
      </c>
      <c r="K97" s="57">
        <f t="shared" si="369"/>
        <v>30777.777777777777</v>
      </c>
      <c r="L97" s="58">
        <v>10.02</v>
      </c>
      <c r="M97" s="13">
        <v>401.25</v>
      </c>
      <c r="N97" s="57">
        <f t="shared" si="370"/>
        <v>40044.910179640727</v>
      </c>
      <c r="O97" s="58">
        <v>0</v>
      </c>
      <c r="P97" s="13">
        <v>0</v>
      </c>
      <c r="Q97" s="57">
        <v>0</v>
      </c>
      <c r="R97" s="58">
        <v>0</v>
      </c>
      <c r="S97" s="13">
        <v>0</v>
      </c>
      <c r="T97" s="57">
        <v>0</v>
      </c>
      <c r="U97" s="58">
        <v>0</v>
      </c>
      <c r="V97" s="13">
        <v>0</v>
      </c>
      <c r="W97" s="57">
        <v>0</v>
      </c>
      <c r="X97" s="58">
        <v>0</v>
      </c>
      <c r="Y97" s="13">
        <v>0</v>
      </c>
      <c r="Z97" s="57">
        <v>0</v>
      </c>
      <c r="AA97" s="58">
        <v>0</v>
      </c>
      <c r="AB97" s="13">
        <v>0</v>
      </c>
      <c r="AC97" s="57">
        <v>0</v>
      </c>
      <c r="AD97" s="58">
        <v>0</v>
      </c>
      <c r="AE97" s="13">
        <v>0</v>
      </c>
      <c r="AF97" s="57">
        <v>0</v>
      </c>
      <c r="AG97" s="58">
        <v>0</v>
      </c>
      <c r="AH97" s="13">
        <v>0</v>
      </c>
      <c r="AI97" s="57">
        <v>0</v>
      </c>
      <c r="AJ97" s="58">
        <v>0</v>
      </c>
      <c r="AK97" s="13">
        <v>0</v>
      </c>
      <c r="AL97" s="57">
        <v>0</v>
      </c>
      <c r="AM97" s="58">
        <v>4.444</v>
      </c>
      <c r="AN97" s="13">
        <v>184.3</v>
      </c>
      <c r="AO97" s="57">
        <f t="shared" si="372"/>
        <v>41471.647164716473</v>
      </c>
      <c r="AP97" s="58">
        <v>0</v>
      </c>
      <c r="AQ97" s="13">
        <v>0</v>
      </c>
      <c r="AR97" s="57">
        <v>0</v>
      </c>
      <c r="AS97" s="58">
        <v>0</v>
      </c>
      <c r="AT97" s="13">
        <v>0</v>
      </c>
      <c r="AU97" s="57">
        <v>0</v>
      </c>
      <c r="AV97" s="58">
        <v>0.02</v>
      </c>
      <c r="AW97" s="13">
        <v>0.52</v>
      </c>
      <c r="AX97" s="57">
        <f t="shared" ref="AX97:AX106" si="380">AW97/AV97*1000</f>
        <v>26000</v>
      </c>
      <c r="AY97" s="58">
        <v>0</v>
      </c>
      <c r="AZ97" s="13">
        <v>0</v>
      </c>
      <c r="BA97" s="57">
        <v>0</v>
      </c>
      <c r="BB97" s="58">
        <v>5.0999999999999997E-2</v>
      </c>
      <c r="BC97" s="13">
        <v>0.67</v>
      </c>
      <c r="BD97" s="57">
        <f t="shared" si="373"/>
        <v>13137.254901960785</v>
      </c>
      <c r="BE97" s="58">
        <v>0</v>
      </c>
      <c r="BF97" s="13">
        <v>0</v>
      </c>
      <c r="BG97" s="57">
        <v>0</v>
      </c>
      <c r="BH97" s="58">
        <v>0.41599999999999998</v>
      </c>
      <c r="BI97" s="13">
        <v>17.100000000000001</v>
      </c>
      <c r="BJ97" s="57">
        <f t="shared" ref="BJ97:BJ107" si="381">BI97/BH97*1000</f>
        <v>41105.769230769234</v>
      </c>
      <c r="BK97" s="58">
        <v>0</v>
      </c>
      <c r="BL97" s="13">
        <v>0</v>
      </c>
      <c r="BM97" s="57">
        <v>0</v>
      </c>
      <c r="BN97" s="58">
        <v>0</v>
      </c>
      <c r="BO97" s="13">
        <v>0</v>
      </c>
      <c r="BP97" s="57">
        <v>0</v>
      </c>
      <c r="BQ97" s="58">
        <v>3.6999999999999998E-2</v>
      </c>
      <c r="BR97" s="13">
        <v>0.89</v>
      </c>
      <c r="BS97" s="57">
        <f t="shared" ref="BS97:BS107" si="382">BR97/BQ97*1000</f>
        <v>24054.054054054057</v>
      </c>
      <c r="BT97" s="58">
        <v>3.2000000000000001E-2</v>
      </c>
      <c r="BU97" s="13">
        <v>0.92</v>
      </c>
      <c r="BV97" s="57">
        <f t="shared" si="374"/>
        <v>28750</v>
      </c>
      <c r="BW97" s="58">
        <v>2.1760000000000002</v>
      </c>
      <c r="BX97" s="13">
        <v>125.48</v>
      </c>
      <c r="BY97" s="57">
        <f t="shared" si="375"/>
        <v>57665.441176470587</v>
      </c>
      <c r="BZ97" s="58">
        <v>0</v>
      </c>
      <c r="CA97" s="13">
        <v>0</v>
      </c>
      <c r="CB97" s="57">
        <v>0</v>
      </c>
      <c r="CC97" s="58">
        <v>0</v>
      </c>
      <c r="CD97" s="13">
        <v>0</v>
      </c>
      <c r="CE97" s="57">
        <v>0</v>
      </c>
      <c r="CF97" s="58">
        <v>0</v>
      </c>
      <c r="CG97" s="13">
        <v>0</v>
      </c>
      <c r="CH97" s="57">
        <v>0</v>
      </c>
      <c r="CI97" s="58">
        <v>0</v>
      </c>
      <c r="CJ97" s="13">
        <v>0</v>
      </c>
      <c r="CK97" s="57">
        <v>0</v>
      </c>
      <c r="CL97" s="58">
        <v>0</v>
      </c>
      <c r="CM97" s="13">
        <v>0</v>
      </c>
      <c r="CN97" s="57">
        <v>0</v>
      </c>
      <c r="CO97" s="58">
        <v>0</v>
      </c>
      <c r="CP97" s="13">
        <v>0</v>
      </c>
      <c r="CQ97" s="57">
        <v>0</v>
      </c>
      <c r="CR97" s="58">
        <v>0</v>
      </c>
      <c r="CS97" s="13">
        <v>0</v>
      </c>
      <c r="CT97" s="57">
        <v>0</v>
      </c>
      <c r="CU97" s="58">
        <v>0</v>
      </c>
      <c r="CV97" s="13">
        <v>0</v>
      </c>
      <c r="CW97" s="57">
        <v>0</v>
      </c>
      <c r="CX97" s="58">
        <v>0</v>
      </c>
      <c r="CY97" s="13">
        <v>0</v>
      </c>
      <c r="CZ97" s="57">
        <v>0</v>
      </c>
      <c r="DA97" s="58">
        <v>0</v>
      </c>
      <c r="DB97" s="13">
        <v>0</v>
      </c>
      <c r="DC97" s="57">
        <v>0</v>
      </c>
      <c r="DD97" s="58">
        <v>0</v>
      </c>
      <c r="DE97" s="13">
        <v>0</v>
      </c>
      <c r="DF97" s="57">
        <v>0</v>
      </c>
      <c r="DG97" s="58">
        <v>0</v>
      </c>
      <c r="DH97" s="13">
        <v>0</v>
      </c>
      <c r="DI97" s="57">
        <v>0</v>
      </c>
      <c r="DJ97" s="58">
        <v>2</v>
      </c>
      <c r="DK97" s="13">
        <v>170.85</v>
      </c>
      <c r="DL97" s="57">
        <f t="shared" ref="DL97:DL107" si="383">DK97/DJ97*1000</f>
        <v>85425</v>
      </c>
      <c r="DM97" s="58">
        <v>0</v>
      </c>
      <c r="DN97" s="13">
        <v>0</v>
      </c>
      <c r="DO97" s="57">
        <v>0</v>
      </c>
      <c r="DP97" s="58">
        <v>0</v>
      </c>
      <c r="DQ97" s="13">
        <v>0</v>
      </c>
      <c r="DR97" s="57">
        <v>0</v>
      </c>
      <c r="DS97" s="58">
        <v>0</v>
      </c>
      <c r="DT97" s="13">
        <v>0</v>
      </c>
      <c r="DU97" s="57">
        <v>0</v>
      </c>
      <c r="DV97" s="58">
        <v>0</v>
      </c>
      <c r="DW97" s="13">
        <v>0</v>
      </c>
      <c r="DX97" s="57">
        <v>0</v>
      </c>
      <c r="DY97" s="58">
        <v>9.0939999999999994</v>
      </c>
      <c r="DZ97" s="13">
        <v>87.28</v>
      </c>
      <c r="EA97" s="57">
        <f t="shared" si="377"/>
        <v>9597.5368374752579</v>
      </c>
      <c r="EB97" s="58">
        <v>0</v>
      </c>
      <c r="EC97" s="13">
        <v>0</v>
      </c>
      <c r="ED97" s="57">
        <v>0</v>
      </c>
      <c r="EE97" s="11">
        <f t="shared" si="378"/>
        <v>28.379999999999995</v>
      </c>
      <c r="EF97" s="18">
        <f t="shared" si="379"/>
        <v>992.03</v>
      </c>
      <c r="EG97" s="6"/>
      <c r="EH97" s="9"/>
      <c r="EI97" s="6"/>
      <c r="EJ97" s="6"/>
      <c r="EK97" s="1"/>
      <c r="EL97" s="2"/>
      <c r="EM97" s="1"/>
      <c r="EN97" s="1"/>
      <c r="EO97" s="1"/>
      <c r="EP97" s="2"/>
      <c r="EQ97" s="1"/>
      <c r="ER97" s="1"/>
      <c r="ES97" s="1"/>
      <c r="ET97" s="2"/>
      <c r="EU97" s="1"/>
      <c r="EV97" s="1"/>
      <c r="EW97" s="1"/>
      <c r="EX97" s="2"/>
      <c r="EY97" s="1"/>
      <c r="EZ97" s="1"/>
      <c r="FA97" s="1"/>
      <c r="FB97" s="2"/>
      <c r="FC97" s="1"/>
      <c r="FD97" s="1"/>
      <c r="FE97" s="1"/>
      <c r="FF97" s="2"/>
      <c r="FG97" s="1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  <c r="FV97" s="2"/>
      <c r="FW97" s="1"/>
      <c r="FX97" s="1"/>
      <c r="FY97" s="1"/>
    </row>
    <row r="98" spans="1:256" x14ac:dyDescent="0.3">
      <c r="A98" s="72">
        <v>2016</v>
      </c>
      <c r="B98" s="73" t="s">
        <v>7</v>
      </c>
      <c r="C98" s="58">
        <v>0.56200000000000006</v>
      </c>
      <c r="D98" s="13">
        <v>17.93</v>
      </c>
      <c r="E98" s="57">
        <f t="shared" si="368"/>
        <v>31903.914590747328</v>
      </c>
      <c r="F98" s="58"/>
      <c r="G98" s="13"/>
      <c r="H98" s="57"/>
      <c r="I98" s="58">
        <v>0.56200000000000006</v>
      </c>
      <c r="J98" s="13">
        <v>17.93</v>
      </c>
      <c r="K98" s="57">
        <f t="shared" si="369"/>
        <v>31903.914590747328</v>
      </c>
      <c r="L98" s="58">
        <v>10.952</v>
      </c>
      <c r="M98" s="13">
        <v>358.64</v>
      </c>
      <c r="N98" s="57">
        <f t="shared" si="370"/>
        <v>32746.530314097883</v>
      </c>
      <c r="O98" s="58">
        <v>3.0750000000000002</v>
      </c>
      <c r="P98" s="13">
        <v>94.54</v>
      </c>
      <c r="Q98" s="57">
        <f t="shared" ref="Q98:Q107" si="384">P98/O98*1000</f>
        <v>30744.715447154475</v>
      </c>
      <c r="R98" s="58">
        <v>0</v>
      </c>
      <c r="S98" s="13">
        <v>0</v>
      </c>
      <c r="T98" s="57">
        <v>0</v>
      </c>
      <c r="U98" s="58">
        <v>0</v>
      </c>
      <c r="V98" s="13">
        <v>0</v>
      </c>
      <c r="W98" s="57">
        <v>0</v>
      </c>
      <c r="X98" s="58">
        <v>0</v>
      </c>
      <c r="Y98" s="13">
        <v>0</v>
      </c>
      <c r="Z98" s="57">
        <v>0</v>
      </c>
      <c r="AA98" s="58">
        <v>3.9E-2</v>
      </c>
      <c r="AB98" s="13">
        <v>1.08</v>
      </c>
      <c r="AC98" s="57">
        <f t="shared" si="371"/>
        <v>27692.307692307695</v>
      </c>
      <c r="AD98" s="58">
        <v>0</v>
      </c>
      <c r="AE98" s="13">
        <v>0</v>
      </c>
      <c r="AF98" s="57">
        <v>0</v>
      </c>
      <c r="AG98" s="58">
        <v>0</v>
      </c>
      <c r="AH98" s="13">
        <v>0</v>
      </c>
      <c r="AI98" s="57">
        <v>0</v>
      </c>
      <c r="AJ98" s="58">
        <v>0</v>
      </c>
      <c r="AK98" s="13">
        <v>0</v>
      </c>
      <c r="AL98" s="57">
        <v>0</v>
      </c>
      <c r="AM98" s="58">
        <v>0.16500000000000001</v>
      </c>
      <c r="AN98" s="13">
        <v>7.6</v>
      </c>
      <c r="AO98" s="57">
        <f t="shared" si="372"/>
        <v>46060.606060606056</v>
      </c>
      <c r="AP98" s="58">
        <v>0</v>
      </c>
      <c r="AQ98" s="13">
        <v>0</v>
      </c>
      <c r="AR98" s="57">
        <v>0</v>
      </c>
      <c r="AS98" s="58">
        <v>0</v>
      </c>
      <c r="AT98" s="13">
        <v>0</v>
      </c>
      <c r="AU98" s="57">
        <v>0</v>
      </c>
      <c r="AV98" s="58">
        <v>0</v>
      </c>
      <c r="AW98" s="13">
        <v>0</v>
      </c>
      <c r="AX98" s="57">
        <v>0</v>
      </c>
      <c r="AY98" s="58">
        <v>0</v>
      </c>
      <c r="AZ98" s="13">
        <v>0</v>
      </c>
      <c r="BA98" s="57">
        <v>0</v>
      </c>
      <c r="BB98" s="58">
        <v>0.221</v>
      </c>
      <c r="BC98" s="13">
        <v>46.79</v>
      </c>
      <c r="BD98" s="57">
        <f t="shared" si="373"/>
        <v>211719.45701357466</v>
      </c>
      <c r="BE98" s="58">
        <v>0</v>
      </c>
      <c r="BF98" s="13">
        <v>0</v>
      </c>
      <c r="BG98" s="57">
        <v>0</v>
      </c>
      <c r="BH98" s="58">
        <v>0.873</v>
      </c>
      <c r="BI98" s="13">
        <v>4.78</v>
      </c>
      <c r="BJ98" s="57">
        <f t="shared" si="381"/>
        <v>5475.3722794959913</v>
      </c>
      <c r="BK98" s="58">
        <v>0</v>
      </c>
      <c r="BL98" s="13">
        <v>0</v>
      </c>
      <c r="BM98" s="57">
        <v>0</v>
      </c>
      <c r="BN98" s="58">
        <v>0</v>
      </c>
      <c r="BO98" s="13">
        <v>0</v>
      </c>
      <c r="BP98" s="57">
        <v>0</v>
      </c>
      <c r="BQ98" s="58">
        <v>6.0000000000000001E-3</v>
      </c>
      <c r="BR98" s="13">
        <v>0.11</v>
      </c>
      <c r="BS98" s="57">
        <f t="shared" si="382"/>
        <v>18333.333333333332</v>
      </c>
      <c r="BT98" s="58">
        <v>2.1999999999999999E-2</v>
      </c>
      <c r="BU98" s="13">
        <v>0.88</v>
      </c>
      <c r="BV98" s="57">
        <f t="shared" si="374"/>
        <v>40000</v>
      </c>
      <c r="BW98" s="58">
        <v>0.45400000000000001</v>
      </c>
      <c r="BX98" s="13">
        <v>10.53</v>
      </c>
      <c r="BY98" s="57">
        <f t="shared" si="375"/>
        <v>23193.832599118941</v>
      </c>
      <c r="BZ98" s="58">
        <v>0</v>
      </c>
      <c r="CA98" s="13">
        <v>0</v>
      </c>
      <c r="CB98" s="57">
        <v>0</v>
      </c>
      <c r="CC98" s="58">
        <v>0</v>
      </c>
      <c r="CD98" s="13">
        <v>0</v>
      </c>
      <c r="CE98" s="57">
        <v>0</v>
      </c>
      <c r="CF98" s="58">
        <v>0</v>
      </c>
      <c r="CG98" s="13">
        <v>0</v>
      </c>
      <c r="CH98" s="57">
        <v>0</v>
      </c>
      <c r="CI98" s="58">
        <v>0</v>
      </c>
      <c r="CJ98" s="13">
        <v>0</v>
      </c>
      <c r="CK98" s="57">
        <v>0</v>
      </c>
      <c r="CL98" s="58">
        <v>0</v>
      </c>
      <c r="CM98" s="13">
        <v>0</v>
      </c>
      <c r="CN98" s="57">
        <v>0</v>
      </c>
      <c r="CO98" s="58">
        <v>0</v>
      </c>
      <c r="CP98" s="13">
        <v>0</v>
      </c>
      <c r="CQ98" s="57">
        <v>0</v>
      </c>
      <c r="CR98" s="58">
        <v>0</v>
      </c>
      <c r="CS98" s="13">
        <v>0</v>
      </c>
      <c r="CT98" s="57">
        <v>0</v>
      </c>
      <c r="CU98" s="58">
        <v>0</v>
      </c>
      <c r="CV98" s="13">
        <v>0</v>
      </c>
      <c r="CW98" s="57">
        <v>0</v>
      </c>
      <c r="CX98" s="58">
        <v>0</v>
      </c>
      <c r="CY98" s="13">
        <v>0</v>
      </c>
      <c r="CZ98" s="57">
        <v>0</v>
      </c>
      <c r="DA98" s="58">
        <v>0</v>
      </c>
      <c r="DB98" s="13">
        <v>0</v>
      </c>
      <c r="DC98" s="57">
        <v>0</v>
      </c>
      <c r="DD98" s="58">
        <v>0</v>
      </c>
      <c r="DE98" s="13">
        <v>0</v>
      </c>
      <c r="DF98" s="57">
        <v>0</v>
      </c>
      <c r="DG98" s="58">
        <v>0</v>
      </c>
      <c r="DH98" s="13">
        <v>0</v>
      </c>
      <c r="DI98" s="57">
        <v>0</v>
      </c>
      <c r="DJ98" s="58">
        <v>8.0000000000000002E-3</v>
      </c>
      <c r="DK98" s="13">
        <v>117.73</v>
      </c>
      <c r="DL98" s="57">
        <f t="shared" si="383"/>
        <v>14716250</v>
      </c>
      <c r="DM98" s="58">
        <v>0</v>
      </c>
      <c r="DN98" s="13">
        <v>0</v>
      </c>
      <c r="DO98" s="57">
        <v>0</v>
      </c>
      <c r="DP98" s="58">
        <v>0</v>
      </c>
      <c r="DQ98" s="13">
        <v>0</v>
      </c>
      <c r="DR98" s="57">
        <v>0</v>
      </c>
      <c r="DS98" s="58">
        <v>0</v>
      </c>
      <c r="DT98" s="13">
        <v>0</v>
      </c>
      <c r="DU98" s="57">
        <v>0</v>
      </c>
      <c r="DV98" s="58">
        <v>0</v>
      </c>
      <c r="DW98" s="13">
        <v>0</v>
      </c>
      <c r="DX98" s="57">
        <v>0</v>
      </c>
      <c r="DY98" s="58">
        <v>5.32</v>
      </c>
      <c r="DZ98" s="13">
        <v>47.37</v>
      </c>
      <c r="EA98" s="57">
        <f t="shared" si="377"/>
        <v>8904.1353383458627</v>
      </c>
      <c r="EB98" s="58">
        <v>0</v>
      </c>
      <c r="EC98" s="13">
        <v>0</v>
      </c>
      <c r="ED98" s="57">
        <v>0</v>
      </c>
      <c r="EE98" s="11">
        <f t="shared" si="378"/>
        <v>21.696999999999999</v>
      </c>
      <c r="EF98" s="18">
        <f t="shared" si="379"/>
        <v>707.9799999999999</v>
      </c>
      <c r="EG98" s="6"/>
      <c r="EH98" s="9"/>
      <c r="EI98" s="6"/>
      <c r="EJ98" s="6"/>
      <c r="EK98" s="1"/>
      <c r="EL98" s="2"/>
      <c r="EM98" s="1"/>
      <c r="EN98" s="1"/>
      <c r="EO98" s="1"/>
      <c r="EP98" s="2"/>
      <c r="EQ98" s="1"/>
      <c r="ER98" s="1"/>
      <c r="ES98" s="1"/>
      <c r="ET98" s="2"/>
      <c r="EU98" s="1"/>
      <c r="EV98" s="1"/>
      <c r="EW98" s="1"/>
      <c r="EX98" s="2"/>
      <c r="EY98" s="1"/>
      <c r="EZ98" s="1"/>
      <c r="FA98" s="1"/>
      <c r="FB98" s="2"/>
      <c r="FC98" s="1"/>
      <c r="FD98" s="1"/>
      <c r="FE98" s="1"/>
      <c r="FF98" s="2"/>
      <c r="FG98" s="1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  <c r="FV98" s="2"/>
      <c r="FW98" s="1"/>
      <c r="FX98" s="1"/>
      <c r="FY98" s="1"/>
    </row>
    <row r="99" spans="1:256" x14ac:dyDescent="0.3">
      <c r="A99" s="72">
        <v>2016</v>
      </c>
      <c r="B99" s="73" t="s">
        <v>8</v>
      </c>
      <c r="C99" s="58">
        <v>0.434</v>
      </c>
      <c r="D99" s="13">
        <v>15.05</v>
      </c>
      <c r="E99" s="57">
        <f t="shared" si="368"/>
        <v>34677.419354838712</v>
      </c>
      <c r="F99" s="58"/>
      <c r="G99" s="13"/>
      <c r="H99" s="57"/>
      <c r="I99" s="58">
        <v>0.434</v>
      </c>
      <c r="J99" s="13">
        <v>15.05</v>
      </c>
      <c r="K99" s="57">
        <f t="shared" si="369"/>
        <v>34677.419354838712</v>
      </c>
      <c r="L99" s="58">
        <v>5.0629999999999997</v>
      </c>
      <c r="M99" s="13">
        <v>132.79</v>
      </c>
      <c r="N99" s="57">
        <f t="shared" si="370"/>
        <v>26227.533083152281</v>
      </c>
      <c r="O99" s="58">
        <v>0</v>
      </c>
      <c r="P99" s="13">
        <v>0</v>
      </c>
      <c r="Q99" s="57">
        <v>0</v>
      </c>
      <c r="R99" s="58">
        <v>0</v>
      </c>
      <c r="S99" s="13">
        <v>0</v>
      </c>
      <c r="T99" s="57">
        <v>0</v>
      </c>
      <c r="U99" s="58">
        <v>0</v>
      </c>
      <c r="V99" s="13">
        <v>0</v>
      </c>
      <c r="W99" s="57">
        <v>0</v>
      </c>
      <c r="X99" s="58">
        <v>0</v>
      </c>
      <c r="Y99" s="13">
        <v>0</v>
      </c>
      <c r="Z99" s="57">
        <v>0</v>
      </c>
      <c r="AA99" s="58">
        <v>0</v>
      </c>
      <c r="AB99" s="13">
        <v>0</v>
      </c>
      <c r="AC99" s="57">
        <v>0</v>
      </c>
      <c r="AD99" s="58">
        <v>0</v>
      </c>
      <c r="AE99" s="13">
        <v>0</v>
      </c>
      <c r="AF99" s="57">
        <v>0</v>
      </c>
      <c r="AG99" s="58">
        <v>0</v>
      </c>
      <c r="AH99" s="13">
        <v>0</v>
      </c>
      <c r="AI99" s="57">
        <v>0</v>
      </c>
      <c r="AJ99" s="58">
        <v>0</v>
      </c>
      <c r="AK99" s="13">
        <v>0</v>
      </c>
      <c r="AL99" s="57">
        <v>0</v>
      </c>
      <c r="AM99" s="58">
        <v>1.75</v>
      </c>
      <c r="AN99" s="13">
        <v>48.44</v>
      </c>
      <c r="AO99" s="57">
        <f t="shared" si="372"/>
        <v>27680</v>
      </c>
      <c r="AP99" s="58">
        <v>0</v>
      </c>
      <c r="AQ99" s="13">
        <v>0</v>
      </c>
      <c r="AR99" s="57">
        <v>0</v>
      </c>
      <c r="AS99" s="58">
        <v>0</v>
      </c>
      <c r="AT99" s="13">
        <v>0</v>
      </c>
      <c r="AU99" s="57">
        <v>0</v>
      </c>
      <c r="AV99" s="58">
        <v>2.9000000000000001E-2</v>
      </c>
      <c r="AW99" s="13">
        <v>0.95</v>
      </c>
      <c r="AX99" s="57">
        <f t="shared" si="380"/>
        <v>32758.620689655167</v>
      </c>
      <c r="AY99" s="58">
        <v>0</v>
      </c>
      <c r="AZ99" s="13">
        <v>0</v>
      </c>
      <c r="BA99" s="57">
        <v>0</v>
      </c>
      <c r="BB99" s="58">
        <v>1.9319999999999999</v>
      </c>
      <c r="BC99" s="13">
        <v>331.09</v>
      </c>
      <c r="BD99" s="57">
        <f t="shared" si="373"/>
        <v>171371.63561076604</v>
      </c>
      <c r="BE99" s="58">
        <v>0</v>
      </c>
      <c r="BF99" s="13">
        <v>0</v>
      </c>
      <c r="BG99" s="57">
        <v>0</v>
      </c>
      <c r="BH99" s="58">
        <v>0.376</v>
      </c>
      <c r="BI99" s="13">
        <v>1.5</v>
      </c>
      <c r="BJ99" s="57">
        <f t="shared" si="381"/>
        <v>3989.3617021276596</v>
      </c>
      <c r="BK99" s="58">
        <v>0</v>
      </c>
      <c r="BL99" s="13">
        <v>0</v>
      </c>
      <c r="BM99" s="57">
        <v>0</v>
      </c>
      <c r="BN99" s="58">
        <v>0</v>
      </c>
      <c r="BO99" s="13">
        <v>0</v>
      </c>
      <c r="BP99" s="57">
        <v>0</v>
      </c>
      <c r="BQ99" s="58">
        <v>6.0000000000000001E-3</v>
      </c>
      <c r="BR99" s="13">
        <v>0.27</v>
      </c>
      <c r="BS99" s="57">
        <f t="shared" si="382"/>
        <v>45000</v>
      </c>
      <c r="BT99" s="58">
        <v>0.16200000000000001</v>
      </c>
      <c r="BU99" s="13">
        <v>1.69</v>
      </c>
      <c r="BV99" s="57">
        <f t="shared" si="374"/>
        <v>10432.098765432098</v>
      </c>
      <c r="BW99" s="58">
        <v>0.8</v>
      </c>
      <c r="BX99" s="13">
        <v>19.61</v>
      </c>
      <c r="BY99" s="57">
        <f t="shared" si="375"/>
        <v>24512.5</v>
      </c>
      <c r="BZ99" s="58">
        <v>0</v>
      </c>
      <c r="CA99" s="13">
        <v>0</v>
      </c>
      <c r="CB99" s="57">
        <v>0</v>
      </c>
      <c r="CC99" s="58">
        <v>0</v>
      </c>
      <c r="CD99" s="13">
        <v>0</v>
      </c>
      <c r="CE99" s="57">
        <v>0</v>
      </c>
      <c r="CF99" s="58">
        <v>0</v>
      </c>
      <c r="CG99" s="13">
        <v>0</v>
      </c>
      <c r="CH99" s="57">
        <v>0</v>
      </c>
      <c r="CI99" s="58">
        <v>0</v>
      </c>
      <c r="CJ99" s="13">
        <v>0</v>
      </c>
      <c r="CK99" s="57">
        <v>0</v>
      </c>
      <c r="CL99" s="58">
        <v>0</v>
      </c>
      <c r="CM99" s="13">
        <v>0</v>
      </c>
      <c r="CN99" s="57">
        <v>0</v>
      </c>
      <c r="CO99" s="58">
        <v>0</v>
      </c>
      <c r="CP99" s="13">
        <v>0</v>
      </c>
      <c r="CQ99" s="57">
        <v>0</v>
      </c>
      <c r="CR99" s="58">
        <v>0</v>
      </c>
      <c r="CS99" s="13">
        <v>0</v>
      </c>
      <c r="CT99" s="57">
        <v>0</v>
      </c>
      <c r="CU99" s="58">
        <v>0</v>
      </c>
      <c r="CV99" s="13">
        <v>0</v>
      </c>
      <c r="CW99" s="57">
        <v>0</v>
      </c>
      <c r="CX99" s="58">
        <v>0</v>
      </c>
      <c r="CY99" s="13">
        <v>0</v>
      </c>
      <c r="CZ99" s="57">
        <v>0</v>
      </c>
      <c r="DA99" s="58">
        <v>0</v>
      </c>
      <c r="DB99" s="13">
        <v>0</v>
      </c>
      <c r="DC99" s="57">
        <v>0</v>
      </c>
      <c r="DD99" s="58">
        <v>0</v>
      </c>
      <c r="DE99" s="13">
        <v>0</v>
      </c>
      <c r="DF99" s="57">
        <v>0</v>
      </c>
      <c r="DG99" s="58">
        <v>1.0999999999999999E-2</v>
      </c>
      <c r="DH99" s="13">
        <v>0.22</v>
      </c>
      <c r="DI99" s="57">
        <f t="shared" si="376"/>
        <v>20000</v>
      </c>
      <c r="DJ99" s="58">
        <v>0</v>
      </c>
      <c r="DK99" s="13">
        <v>0</v>
      </c>
      <c r="DL99" s="57">
        <v>0</v>
      </c>
      <c r="DM99" s="58">
        <v>0</v>
      </c>
      <c r="DN99" s="13">
        <v>0</v>
      </c>
      <c r="DO99" s="57">
        <v>0</v>
      </c>
      <c r="DP99" s="58">
        <v>0</v>
      </c>
      <c r="DQ99" s="13">
        <v>0</v>
      </c>
      <c r="DR99" s="57">
        <v>0</v>
      </c>
      <c r="DS99" s="58">
        <v>0</v>
      </c>
      <c r="DT99" s="13">
        <v>0</v>
      </c>
      <c r="DU99" s="57">
        <v>0</v>
      </c>
      <c r="DV99" s="58">
        <v>0</v>
      </c>
      <c r="DW99" s="13">
        <v>0</v>
      </c>
      <c r="DX99" s="57">
        <v>0</v>
      </c>
      <c r="DY99" s="58">
        <v>2.76</v>
      </c>
      <c r="DZ99" s="13">
        <v>30.18</v>
      </c>
      <c r="EA99" s="57">
        <f t="shared" si="377"/>
        <v>10934.782608695652</v>
      </c>
      <c r="EB99" s="58">
        <v>0</v>
      </c>
      <c r="EC99" s="13">
        <v>0</v>
      </c>
      <c r="ED99" s="57">
        <v>0</v>
      </c>
      <c r="EE99" s="11">
        <f t="shared" si="378"/>
        <v>13.323</v>
      </c>
      <c r="EF99" s="18">
        <f t="shared" si="379"/>
        <v>581.79</v>
      </c>
      <c r="EG99" s="6"/>
      <c r="EH99" s="9"/>
      <c r="EI99" s="6"/>
      <c r="EJ99" s="6"/>
      <c r="EK99" s="1"/>
      <c r="EL99" s="2"/>
      <c r="EM99" s="1"/>
      <c r="EN99" s="1"/>
      <c r="EO99" s="1"/>
      <c r="EP99" s="2"/>
      <c r="EQ99" s="1"/>
      <c r="ER99" s="1"/>
      <c r="ES99" s="1"/>
      <c r="ET99" s="2"/>
      <c r="EU99" s="1"/>
      <c r="EV99" s="1"/>
      <c r="EW99" s="1"/>
      <c r="EX99" s="2"/>
      <c r="EY99" s="1"/>
      <c r="EZ99" s="1"/>
      <c r="FA99" s="1"/>
      <c r="FB99" s="2"/>
      <c r="FC99" s="1"/>
      <c r="FD99" s="1"/>
      <c r="FE99" s="1"/>
      <c r="FF99" s="2"/>
      <c r="FG99" s="1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  <c r="FV99" s="2"/>
      <c r="FW99" s="1"/>
      <c r="FX99" s="1"/>
      <c r="FY99" s="1"/>
    </row>
    <row r="100" spans="1:256" x14ac:dyDescent="0.3">
      <c r="A100" s="72">
        <v>2016</v>
      </c>
      <c r="B100" s="73" t="s">
        <v>9</v>
      </c>
      <c r="C100" s="58">
        <v>0</v>
      </c>
      <c r="D100" s="13">
        <v>0</v>
      </c>
      <c r="E100" s="57">
        <v>0</v>
      </c>
      <c r="F100" s="58"/>
      <c r="G100" s="13"/>
      <c r="H100" s="57"/>
      <c r="I100" s="58">
        <v>0</v>
      </c>
      <c r="J100" s="13">
        <v>0</v>
      </c>
      <c r="K100" s="57">
        <v>0</v>
      </c>
      <c r="L100" s="58">
        <v>10.253</v>
      </c>
      <c r="M100" s="13">
        <v>515.04</v>
      </c>
      <c r="N100" s="57">
        <f t="shared" si="370"/>
        <v>50233.102506583433</v>
      </c>
      <c r="O100" s="58">
        <v>0</v>
      </c>
      <c r="P100" s="13">
        <v>0</v>
      </c>
      <c r="Q100" s="57">
        <v>0</v>
      </c>
      <c r="R100" s="58">
        <v>0</v>
      </c>
      <c r="S100" s="13">
        <v>0</v>
      </c>
      <c r="T100" s="57">
        <v>0</v>
      </c>
      <c r="U100" s="58">
        <v>0</v>
      </c>
      <c r="V100" s="13">
        <v>0</v>
      </c>
      <c r="W100" s="57">
        <v>0</v>
      </c>
      <c r="X100" s="58">
        <v>0</v>
      </c>
      <c r="Y100" s="13">
        <v>0</v>
      </c>
      <c r="Z100" s="57">
        <v>0</v>
      </c>
      <c r="AA100" s="58">
        <v>2.5000000000000001E-2</v>
      </c>
      <c r="AB100" s="13">
        <v>1.1200000000000001</v>
      </c>
      <c r="AC100" s="57">
        <f t="shared" si="371"/>
        <v>44800.000000000007</v>
      </c>
      <c r="AD100" s="58">
        <v>0</v>
      </c>
      <c r="AE100" s="13">
        <v>0</v>
      </c>
      <c r="AF100" s="57">
        <v>0</v>
      </c>
      <c r="AG100" s="58">
        <v>0</v>
      </c>
      <c r="AH100" s="13">
        <v>0</v>
      </c>
      <c r="AI100" s="57">
        <v>0</v>
      </c>
      <c r="AJ100" s="58">
        <v>0</v>
      </c>
      <c r="AK100" s="13">
        <v>0</v>
      </c>
      <c r="AL100" s="57">
        <v>0</v>
      </c>
      <c r="AM100" s="58">
        <v>1.6850000000000001</v>
      </c>
      <c r="AN100" s="13">
        <v>124.92</v>
      </c>
      <c r="AO100" s="57">
        <f t="shared" si="372"/>
        <v>74136.498516320469</v>
      </c>
      <c r="AP100" s="58">
        <v>0</v>
      </c>
      <c r="AQ100" s="13">
        <v>0</v>
      </c>
      <c r="AR100" s="57">
        <v>0</v>
      </c>
      <c r="AS100" s="58">
        <v>0</v>
      </c>
      <c r="AT100" s="13">
        <v>0</v>
      </c>
      <c r="AU100" s="57">
        <v>0</v>
      </c>
      <c r="AV100" s="58">
        <v>8.5999999999999993E-2</v>
      </c>
      <c r="AW100" s="13">
        <v>4.84</v>
      </c>
      <c r="AX100" s="57">
        <f t="shared" si="380"/>
        <v>56279.069767441862</v>
      </c>
      <c r="AY100" s="58">
        <v>0</v>
      </c>
      <c r="AZ100" s="13">
        <v>0</v>
      </c>
      <c r="BA100" s="57">
        <v>0</v>
      </c>
      <c r="BB100" s="58">
        <v>0.86399999999999999</v>
      </c>
      <c r="BC100" s="13">
        <v>185.54</v>
      </c>
      <c r="BD100" s="57">
        <f t="shared" si="373"/>
        <v>214745.37037037036</v>
      </c>
      <c r="BE100" s="58">
        <v>0</v>
      </c>
      <c r="BF100" s="13">
        <v>0</v>
      </c>
      <c r="BG100" s="57">
        <v>0</v>
      </c>
      <c r="BH100" s="58">
        <v>5.8000000000000003E-2</v>
      </c>
      <c r="BI100" s="13">
        <v>1.92</v>
      </c>
      <c r="BJ100" s="57">
        <f t="shared" si="381"/>
        <v>33103.448275862065</v>
      </c>
      <c r="BK100" s="58">
        <v>0</v>
      </c>
      <c r="BL100" s="13">
        <v>0</v>
      </c>
      <c r="BM100" s="57">
        <v>0</v>
      </c>
      <c r="BN100" s="58">
        <v>0</v>
      </c>
      <c r="BO100" s="13">
        <v>0</v>
      </c>
      <c r="BP100" s="57">
        <v>0</v>
      </c>
      <c r="BQ100" s="58">
        <v>0.20100000000000001</v>
      </c>
      <c r="BR100" s="13">
        <v>6.57</v>
      </c>
      <c r="BS100" s="57">
        <f t="shared" si="382"/>
        <v>32686.567164179101</v>
      </c>
      <c r="BT100" s="58">
        <v>5.5E-2</v>
      </c>
      <c r="BU100" s="13">
        <v>2.06</v>
      </c>
      <c r="BV100" s="57">
        <f t="shared" si="374"/>
        <v>37454.545454545456</v>
      </c>
      <c r="BW100" s="58">
        <v>0.31900000000000001</v>
      </c>
      <c r="BX100" s="13">
        <v>8.9600000000000009</v>
      </c>
      <c r="BY100" s="57">
        <f t="shared" si="375"/>
        <v>28087.774294670846</v>
      </c>
      <c r="BZ100" s="58">
        <v>0</v>
      </c>
      <c r="CA100" s="13">
        <v>0</v>
      </c>
      <c r="CB100" s="57">
        <v>0</v>
      </c>
      <c r="CC100" s="58">
        <v>2.1999999999999999E-2</v>
      </c>
      <c r="CD100" s="13">
        <v>0.44</v>
      </c>
      <c r="CE100" s="57">
        <v>19508.93</v>
      </c>
      <c r="CF100" s="58">
        <v>0</v>
      </c>
      <c r="CG100" s="13">
        <v>0</v>
      </c>
      <c r="CH100" s="57">
        <v>0</v>
      </c>
      <c r="CI100" s="58">
        <v>0</v>
      </c>
      <c r="CJ100" s="13">
        <v>0</v>
      </c>
      <c r="CK100" s="57">
        <v>0</v>
      </c>
      <c r="CL100" s="58">
        <v>0</v>
      </c>
      <c r="CM100" s="13">
        <v>0</v>
      </c>
      <c r="CN100" s="57">
        <v>0</v>
      </c>
      <c r="CO100" s="58">
        <v>0</v>
      </c>
      <c r="CP100" s="13">
        <v>0</v>
      </c>
      <c r="CQ100" s="57">
        <v>0</v>
      </c>
      <c r="CR100" s="58">
        <v>0</v>
      </c>
      <c r="CS100" s="13">
        <v>0</v>
      </c>
      <c r="CT100" s="57">
        <v>0</v>
      </c>
      <c r="CU100" s="58">
        <v>0</v>
      </c>
      <c r="CV100" s="13">
        <v>0</v>
      </c>
      <c r="CW100" s="57">
        <v>0</v>
      </c>
      <c r="CX100" s="58">
        <v>0</v>
      </c>
      <c r="CY100" s="13">
        <v>0</v>
      </c>
      <c r="CZ100" s="57">
        <v>0</v>
      </c>
      <c r="DA100" s="58">
        <v>0</v>
      </c>
      <c r="DB100" s="13">
        <v>0</v>
      </c>
      <c r="DC100" s="57">
        <v>0</v>
      </c>
      <c r="DD100" s="58">
        <v>0</v>
      </c>
      <c r="DE100" s="13">
        <v>0</v>
      </c>
      <c r="DF100" s="57">
        <v>0</v>
      </c>
      <c r="DG100" s="58">
        <v>0</v>
      </c>
      <c r="DH100" s="13">
        <v>0</v>
      </c>
      <c r="DI100" s="57">
        <v>0</v>
      </c>
      <c r="DJ100" s="58">
        <v>1.6879999999999999</v>
      </c>
      <c r="DK100" s="13">
        <v>163.57</v>
      </c>
      <c r="DL100" s="57">
        <f t="shared" si="383"/>
        <v>96901.658767772518</v>
      </c>
      <c r="DM100" s="58">
        <v>0</v>
      </c>
      <c r="DN100" s="13">
        <v>0</v>
      </c>
      <c r="DO100" s="57">
        <v>0</v>
      </c>
      <c r="DP100" s="58">
        <v>0</v>
      </c>
      <c r="DQ100" s="13">
        <v>0</v>
      </c>
      <c r="DR100" s="57">
        <v>0</v>
      </c>
      <c r="DS100" s="58">
        <v>0</v>
      </c>
      <c r="DT100" s="13">
        <v>0</v>
      </c>
      <c r="DU100" s="57">
        <v>0</v>
      </c>
      <c r="DV100" s="58">
        <v>0</v>
      </c>
      <c r="DW100" s="13">
        <v>0</v>
      </c>
      <c r="DX100" s="57">
        <v>0</v>
      </c>
      <c r="DY100" s="58">
        <v>1.607</v>
      </c>
      <c r="DZ100" s="13">
        <v>25.88</v>
      </c>
      <c r="EA100" s="57">
        <f t="shared" si="377"/>
        <v>16104.542626011198</v>
      </c>
      <c r="EB100" s="58">
        <v>2.5999999999999999E-2</v>
      </c>
      <c r="EC100" s="13">
        <v>1.01</v>
      </c>
      <c r="ED100" s="57">
        <f t="shared" ref="ED100:ED107" si="385">EC100/EB100*1000</f>
        <v>38846.153846153844</v>
      </c>
      <c r="EE100" s="11">
        <f t="shared" si="378"/>
        <v>16.888999999999999</v>
      </c>
      <c r="EF100" s="18">
        <f t="shared" si="379"/>
        <v>1041.8699999999999</v>
      </c>
      <c r="EG100" s="6"/>
      <c r="EH100" s="9"/>
      <c r="EI100" s="6"/>
      <c r="EJ100" s="6"/>
      <c r="EK100" s="1"/>
      <c r="EL100" s="2"/>
      <c r="EM100" s="1"/>
      <c r="EN100" s="1"/>
      <c r="EO100" s="1"/>
      <c r="EP100" s="2"/>
      <c r="EQ100" s="1"/>
      <c r="ER100" s="1"/>
      <c r="ES100" s="1"/>
      <c r="ET100" s="2"/>
      <c r="EU100" s="1"/>
      <c r="EV100" s="1"/>
      <c r="EW100" s="1"/>
      <c r="EX100" s="2"/>
      <c r="EY100" s="1"/>
      <c r="EZ100" s="1"/>
      <c r="FA100" s="1"/>
      <c r="FB100" s="2"/>
      <c r="FC100" s="1"/>
      <c r="FD100" s="1"/>
      <c r="FE100" s="1"/>
      <c r="FF100" s="2"/>
      <c r="FG100" s="1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  <c r="FV100" s="2"/>
      <c r="FW100" s="1"/>
      <c r="FX100" s="1"/>
      <c r="FY100" s="1"/>
    </row>
    <row r="101" spans="1:256" x14ac:dyDescent="0.3">
      <c r="A101" s="72">
        <v>2016</v>
      </c>
      <c r="B101" s="73" t="s">
        <v>10</v>
      </c>
      <c r="C101" s="58">
        <v>0</v>
      </c>
      <c r="D101" s="13">
        <v>0</v>
      </c>
      <c r="E101" s="57">
        <v>0</v>
      </c>
      <c r="F101" s="58"/>
      <c r="G101" s="13"/>
      <c r="H101" s="57"/>
      <c r="I101" s="58">
        <v>0</v>
      </c>
      <c r="J101" s="13">
        <v>0</v>
      </c>
      <c r="K101" s="57">
        <v>0</v>
      </c>
      <c r="L101" s="58">
        <v>38.325000000000003</v>
      </c>
      <c r="M101" s="13">
        <v>986.8</v>
      </c>
      <c r="N101" s="57">
        <f t="shared" si="370"/>
        <v>25748.206131767773</v>
      </c>
      <c r="O101" s="58">
        <v>0</v>
      </c>
      <c r="P101" s="13">
        <v>0</v>
      </c>
      <c r="Q101" s="57">
        <v>0</v>
      </c>
      <c r="R101" s="58">
        <v>0</v>
      </c>
      <c r="S101" s="13">
        <v>0</v>
      </c>
      <c r="T101" s="57">
        <v>0</v>
      </c>
      <c r="U101" s="58">
        <v>0</v>
      </c>
      <c r="V101" s="13">
        <v>0</v>
      </c>
      <c r="W101" s="57">
        <v>0</v>
      </c>
      <c r="X101" s="58">
        <v>0</v>
      </c>
      <c r="Y101" s="13">
        <v>0</v>
      </c>
      <c r="Z101" s="57">
        <v>0</v>
      </c>
      <c r="AA101" s="58">
        <v>3.2000000000000001E-2</v>
      </c>
      <c r="AB101" s="13">
        <v>1.1100000000000001</v>
      </c>
      <c r="AC101" s="57">
        <f t="shared" si="371"/>
        <v>34687.5</v>
      </c>
      <c r="AD101" s="58">
        <v>0</v>
      </c>
      <c r="AE101" s="13">
        <v>0</v>
      </c>
      <c r="AF101" s="57">
        <v>0</v>
      </c>
      <c r="AG101" s="58">
        <v>0</v>
      </c>
      <c r="AH101" s="13">
        <v>0</v>
      </c>
      <c r="AI101" s="57">
        <v>0</v>
      </c>
      <c r="AJ101" s="58">
        <v>0</v>
      </c>
      <c r="AK101" s="13">
        <v>0</v>
      </c>
      <c r="AL101" s="57">
        <v>0</v>
      </c>
      <c r="AM101" s="58">
        <v>0.89600000000000002</v>
      </c>
      <c r="AN101" s="13">
        <v>45.87</v>
      </c>
      <c r="AO101" s="57">
        <f t="shared" si="372"/>
        <v>51194.19642857142</v>
      </c>
      <c r="AP101" s="58">
        <v>1E-3</v>
      </c>
      <c r="AQ101" s="13">
        <v>0.08</v>
      </c>
      <c r="AR101" s="57">
        <f t="shared" ref="AR101" si="386">AQ101/AP101*1000</f>
        <v>80000</v>
      </c>
      <c r="AS101" s="58">
        <v>0</v>
      </c>
      <c r="AT101" s="13">
        <v>0</v>
      </c>
      <c r="AU101" s="57">
        <v>0</v>
      </c>
      <c r="AV101" s="58">
        <v>7.0000000000000001E-3</v>
      </c>
      <c r="AW101" s="13">
        <v>0.2</v>
      </c>
      <c r="AX101" s="57">
        <f t="shared" si="380"/>
        <v>28571.428571428572</v>
      </c>
      <c r="AY101" s="58">
        <v>0</v>
      </c>
      <c r="AZ101" s="13">
        <v>0</v>
      </c>
      <c r="BA101" s="57">
        <v>0</v>
      </c>
      <c r="BB101" s="58">
        <v>0.60299999999999998</v>
      </c>
      <c r="BC101" s="13">
        <v>93.75</v>
      </c>
      <c r="BD101" s="57">
        <f t="shared" si="373"/>
        <v>155472.63681592038</v>
      </c>
      <c r="BE101" s="58">
        <v>0</v>
      </c>
      <c r="BF101" s="13">
        <v>0</v>
      </c>
      <c r="BG101" s="57">
        <v>0</v>
      </c>
      <c r="BH101" s="58">
        <v>0.14699999999999999</v>
      </c>
      <c r="BI101" s="13">
        <v>5.52</v>
      </c>
      <c r="BJ101" s="57">
        <f t="shared" si="381"/>
        <v>37551.020408163269</v>
      </c>
      <c r="BK101" s="58">
        <v>0</v>
      </c>
      <c r="BL101" s="13">
        <v>0</v>
      </c>
      <c r="BM101" s="57">
        <v>0</v>
      </c>
      <c r="BN101" s="58">
        <v>0</v>
      </c>
      <c r="BO101" s="13">
        <v>0</v>
      </c>
      <c r="BP101" s="57">
        <v>0</v>
      </c>
      <c r="BQ101" s="58">
        <v>3.3000000000000002E-2</v>
      </c>
      <c r="BR101" s="13">
        <v>1.03</v>
      </c>
      <c r="BS101" s="57">
        <f t="shared" si="382"/>
        <v>31212.121212121212</v>
      </c>
      <c r="BT101" s="58">
        <v>6.0000000000000001E-3</v>
      </c>
      <c r="BU101" s="13">
        <v>0.21</v>
      </c>
      <c r="BV101" s="57">
        <f t="shared" si="374"/>
        <v>35000</v>
      </c>
      <c r="BW101" s="58">
        <v>0.29899999999999999</v>
      </c>
      <c r="BX101" s="13">
        <v>6.72</v>
      </c>
      <c r="BY101" s="57">
        <f t="shared" si="375"/>
        <v>22474.916387959864</v>
      </c>
      <c r="BZ101" s="58">
        <v>0</v>
      </c>
      <c r="CA101" s="13">
        <v>0</v>
      </c>
      <c r="CB101" s="57">
        <v>0</v>
      </c>
      <c r="CC101" s="58">
        <v>1.7000000000000001E-2</v>
      </c>
      <c r="CD101" s="13">
        <v>0.33</v>
      </c>
      <c r="CE101" s="57">
        <f t="shared" ref="CE101:CE107" si="387">CD101/CC101*1000</f>
        <v>19411.764705882353</v>
      </c>
      <c r="CF101" s="58">
        <v>0</v>
      </c>
      <c r="CG101" s="13">
        <v>0</v>
      </c>
      <c r="CH101" s="57">
        <v>0</v>
      </c>
      <c r="CI101" s="58">
        <v>0</v>
      </c>
      <c r="CJ101" s="13">
        <v>0</v>
      </c>
      <c r="CK101" s="57">
        <v>0</v>
      </c>
      <c r="CL101" s="58">
        <v>0</v>
      </c>
      <c r="CM101" s="13">
        <v>0</v>
      </c>
      <c r="CN101" s="57">
        <v>0</v>
      </c>
      <c r="CO101" s="58">
        <v>0</v>
      </c>
      <c r="CP101" s="13">
        <v>0</v>
      </c>
      <c r="CQ101" s="57">
        <v>0</v>
      </c>
      <c r="CR101" s="58">
        <v>0</v>
      </c>
      <c r="CS101" s="13">
        <v>0</v>
      </c>
      <c r="CT101" s="57">
        <v>0</v>
      </c>
      <c r="CU101" s="58">
        <v>0</v>
      </c>
      <c r="CV101" s="13">
        <v>0</v>
      </c>
      <c r="CW101" s="57">
        <v>0</v>
      </c>
      <c r="CX101" s="58">
        <v>0</v>
      </c>
      <c r="CY101" s="13">
        <v>0</v>
      </c>
      <c r="CZ101" s="57">
        <v>0</v>
      </c>
      <c r="DA101" s="58">
        <v>0</v>
      </c>
      <c r="DB101" s="13">
        <v>0</v>
      </c>
      <c r="DC101" s="57">
        <v>0</v>
      </c>
      <c r="DD101" s="58">
        <v>2.8000000000000001E-2</v>
      </c>
      <c r="DE101" s="13">
        <v>2.76</v>
      </c>
      <c r="DF101" s="57">
        <f t="shared" ref="DF101:DF107" si="388">DE101/DD101*1000</f>
        <v>98571.428571428551</v>
      </c>
      <c r="DG101" s="58">
        <v>0</v>
      </c>
      <c r="DH101" s="13">
        <v>0</v>
      </c>
      <c r="DI101" s="57">
        <v>0</v>
      </c>
      <c r="DJ101" s="58">
        <v>0.55000000000000004</v>
      </c>
      <c r="DK101" s="13">
        <v>36.19</v>
      </c>
      <c r="DL101" s="57">
        <f t="shared" si="383"/>
        <v>65800</v>
      </c>
      <c r="DM101" s="58">
        <v>0</v>
      </c>
      <c r="DN101" s="13">
        <v>0</v>
      </c>
      <c r="DO101" s="57">
        <v>0</v>
      </c>
      <c r="DP101" s="58">
        <v>0</v>
      </c>
      <c r="DQ101" s="13">
        <v>0</v>
      </c>
      <c r="DR101" s="57">
        <v>0</v>
      </c>
      <c r="DS101" s="58">
        <v>0</v>
      </c>
      <c r="DT101" s="13">
        <v>0</v>
      </c>
      <c r="DU101" s="57">
        <v>0</v>
      </c>
      <c r="DV101" s="58">
        <v>0</v>
      </c>
      <c r="DW101" s="13">
        <v>0</v>
      </c>
      <c r="DX101" s="57">
        <v>0</v>
      </c>
      <c r="DY101" s="58">
        <v>0.14599999999999999</v>
      </c>
      <c r="DZ101" s="13">
        <v>4.3</v>
      </c>
      <c r="EA101" s="57">
        <f t="shared" si="377"/>
        <v>29452.054794520551</v>
      </c>
      <c r="EB101" s="58">
        <v>0</v>
      </c>
      <c r="EC101" s="13">
        <v>0</v>
      </c>
      <c r="ED101" s="57">
        <v>0</v>
      </c>
      <c r="EE101" s="11">
        <f t="shared" si="378"/>
        <v>41.09</v>
      </c>
      <c r="EF101" s="18">
        <f t="shared" si="379"/>
        <v>1184.8699999999999</v>
      </c>
      <c r="EG101" s="6"/>
      <c r="EH101" s="9"/>
      <c r="EI101" s="6"/>
      <c r="EJ101" s="6"/>
      <c r="EK101" s="1"/>
      <c r="EL101" s="2"/>
      <c r="EM101" s="1"/>
      <c r="EN101" s="1"/>
      <c r="EO101" s="1"/>
      <c r="EP101" s="2"/>
      <c r="EQ101" s="1"/>
      <c r="ER101" s="1"/>
      <c r="ES101" s="1"/>
      <c r="ET101" s="2"/>
      <c r="EU101" s="1"/>
      <c r="EV101" s="1"/>
      <c r="EW101" s="1"/>
      <c r="EX101" s="2"/>
      <c r="EY101" s="1"/>
      <c r="EZ101" s="1"/>
      <c r="FA101" s="1"/>
      <c r="FB101" s="2"/>
      <c r="FC101" s="1"/>
      <c r="FD101" s="1"/>
      <c r="FE101" s="1"/>
      <c r="FF101" s="2"/>
      <c r="FG101" s="1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  <c r="FV101" s="2"/>
      <c r="FW101" s="1"/>
      <c r="FX101" s="1"/>
      <c r="FY101" s="1"/>
    </row>
    <row r="102" spans="1:256" x14ac:dyDescent="0.3">
      <c r="A102" s="72">
        <v>2016</v>
      </c>
      <c r="B102" s="73" t="s">
        <v>11</v>
      </c>
      <c r="C102" s="58">
        <v>0</v>
      </c>
      <c r="D102" s="13">
        <v>0</v>
      </c>
      <c r="E102" s="57">
        <v>0</v>
      </c>
      <c r="F102" s="58"/>
      <c r="G102" s="13"/>
      <c r="H102" s="57"/>
      <c r="I102" s="58">
        <v>0</v>
      </c>
      <c r="J102" s="13">
        <v>0</v>
      </c>
      <c r="K102" s="57">
        <v>0</v>
      </c>
      <c r="L102" s="58">
        <v>23.254999999999999</v>
      </c>
      <c r="M102" s="13">
        <v>609.73</v>
      </c>
      <c r="N102" s="57">
        <f t="shared" si="370"/>
        <v>26219.307675768654</v>
      </c>
      <c r="O102" s="58">
        <v>0</v>
      </c>
      <c r="P102" s="13">
        <v>0</v>
      </c>
      <c r="Q102" s="57">
        <v>0</v>
      </c>
      <c r="R102" s="58">
        <v>0</v>
      </c>
      <c r="S102" s="13">
        <v>0</v>
      </c>
      <c r="T102" s="57">
        <v>0</v>
      </c>
      <c r="U102" s="58">
        <v>0</v>
      </c>
      <c r="V102" s="13">
        <v>0</v>
      </c>
      <c r="W102" s="57">
        <v>0</v>
      </c>
      <c r="X102" s="58">
        <v>0</v>
      </c>
      <c r="Y102" s="13">
        <v>0</v>
      </c>
      <c r="Z102" s="57">
        <v>0</v>
      </c>
      <c r="AA102" s="58">
        <v>3.2000000000000001E-2</v>
      </c>
      <c r="AB102" s="13">
        <v>1.22</v>
      </c>
      <c r="AC102" s="57">
        <f t="shared" si="371"/>
        <v>38125</v>
      </c>
      <c r="AD102" s="58">
        <v>0</v>
      </c>
      <c r="AE102" s="13">
        <v>0</v>
      </c>
      <c r="AF102" s="57">
        <v>0</v>
      </c>
      <c r="AG102" s="58">
        <v>0</v>
      </c>
      <c r="AH102" s="13">
        <v>0</v>
      </c>
      <c r="AI102" s="57">
        <v>0</v>
      </c>
      <c r="AJ102" s="58">
        <v>0</v>
      </c>
      <c r="AK102" s="13">
        <v>0</v>
      </c>
      <c r="AL102" s="57">
        <v>0</v>
      </c>
      <c r="AM102" s="58">
        <v>0.66900000000000004</v>
      </c>
      <c r="AN102" s="13">
        <v>31.59</v>
      </c>
      <c r="AO102" s="57">
        <f t="shared" si="372"/>
        <v>47219.730941704038</v>
      </c>
      <c r="AP102" s="58">
        <v>0</v>
      </c>
      <c r="AQ102" s="13">
        <v>0</v>
      </c>
      <c r="AR102" s="57">
        <v>0</v>
      </c>
      <c r="AS102" s="58">
        <v>0</v>
      </c>
      <c r="AT102" s="13">
        <v>0</v>
      </c>
      <c r="AU102" s="57">
        <v>0</v>
      </c>
      <c r="AV102" s="58">
        <v>0.02</v>
      </c>
      <c r="AW102" s="13">
        <v>0.62</v>
      </c>
      <c r="AX102" s="57">
        <f t="shared" si="380"/>
        <v>31000</v>
      </c>
      <c r="AY102" s="58">
        <v>0</v>
      </c>
      <c r="AZ102" s="13">
        <v>0</v>
      </c>
      <c r="BA102" s="57">
        <v>0</v>
      </c>
      <c r="BB102" s="58">
        <v>4.0250000000000004</v>
      </c>
      <c r="BC102" s="13">
        <v>1094.8399999999999</v>
      </c>
      <c r="BD102" s="57">
        <f t="shared" si="373"/>
        <v>272009.93788819871</v>
      </c>
      <c r="BE102" s="58">
        <v>0</v>
      </c>
      <c r="BF102" s="13">
        <v>0</v>
      </c>
      <c r="BG102" s="57">
        <v>0</v>
      </c>
      <c r="BH102" s="58">
        <v>0.46</v>
      </c>
      <c r="BI102" s="13">
        <v>2.76</v>
      </c>
      <c r="BJ102" s="57">
        <f t="shared" si="381"/>
        <v>5999.9999999999991</v>
      </c>
      <c r="BK102" s="58">
        <v>0</v>
      </c>
      <c r="BL102" s="13">
        <v>0</v>
      </c>
      <c r="BM102" s="57">
        <v>0</v>
      </c>
      <c r="BN102" s="58">
        <v>0</v>
      </c>
      <c r="BO102" s="13">
        <v>0</v>
      </c>
      <c r="BP102" s="57">
        <v>0</v>
      </c>
      <c r="BQ102" s="58">
        <v>0</v>
      </c>
      <c r="BR102" s="13">
        <v>0</v>
      </c>
      <c r="BS102" s="57">
        <v>0</v>
      </c>
      <c r="BT102" s="58">
        <v>0.11700000000000001</v>
      </c>
      <c r="BU102" s="13">
        <v>4.82</v>
      </c>
      <c r="BV102" s="57">
        <f t="shared" si="374"/>
        <v>41196.581196581203</v>
      </c>
      <c r="BW102" s="58">
        <v>1.0209999999999999</v>
      </c>
      <c r="BX102" s="13">
        <v>36.200000000000003</v>
      </c>
      <c r="BY102" s="57">
        <f t="shared" si="375"/>
        <v>35455.435847208624</v>
      </c>
      <c r="BZ102" s="58">
        <v>0</v>
      </c>
      <c r="CA102" s="13">
        <v>0</v>
      </c>
      <c r="CB102" s="57">
        <v>0</v>
      </c>
      <c r="CC102" s="58">
        <v>0</v>
      </c>
      <c r="CD102" s="13">
        <v>0</v>
      </c>
      <c r="CE102" s="57">
        <v>0</v>
      </c>
      <c r="CF102" s="58">
        <v>0</v>
      </c>
      <c r="CG102" s="13">
        <v>0</v>
      </c>
      <c r="CH102" s="57">
        <v>0</v>
      </c>
      <c r="CI102" s="58">
        <v>0</v>
      </c>
      <c r="CJ102" s="13">
        <v>0</v>
      </c>
      <c r="CK102" s="57">
        <v>0</v>
      </c>
      <c r="CL102" s="58">
        <v>0</v>
      </c>
      <c r="CM102" s="13">
        <v>0</v>
      </c>
      <c r="CN102" s="57">
        <v>0</v>
      </c>
      <c r="CO102" s="58">
        <v>0</v>
      </c>
      <c r="CP102" s="13">
        <v>0</v>
      </c>
      <c r="CQ102" s="57">
        <v>0</v>
      </c>
      <c r="CR102" s="58">
        <v>0</v>
      </c>
      <c r="CS102" s="13">
        <v>0</v>
      </c>
      <c r="CT102" s="57">
        <v>0</v>
      </c>
      <c r="CU102" s="58">
        <v>0</v>
      </c>
      <c r="CV102" s="13">
        <v>0</v>
      </c>
      <c r="CW102" s="57">
        <v>0</v>
      </c>
      <c r="CX102" s="58">
        <v>0</v>
      </c>
      <c r="CY102" s="13">
        <v>0</v>
      </c>
      <c r="CZ102" s="57">
        <v>0</v>
      </c>
      <c r="DA102" s="58">
        <v>0</v>
      </c>
      <c r="DB102" s="13">
        <v>0</v>
      </c>
      <c r="DC102" s="57">
        <v>0</v>
      </c>
      <c r="DD102" s="58">
        <v>0</v>
      </c>
      <c r="DE102" s="13">
        <v>0</v>
      </c>
      <c r="DF102" s="57">
        <v>0</v>
      </c>
      <c r="DG102" s="58">
        <v>0</v>
      </c>
      <c r="DH102" s="13">
        <v>0</v>
      </c>
      <c r="DI102" s="57">
        <v>0</v>
      </c>
      <c r="DJ102" s="58">
        <v>1.5</v>
      </c>
      <c r="DK102" s="13">
        <v>110.65</v>
      </c>
      <c r="DL102" s="57">
        <f t="shared" si="383"/>
        <v>73766.666666666672</v>
      </c>
      <c r="DM102" s="58">
        <v>0</v>
      </c>
      <c r="DN102" s="13">
        <v>0</v>
      </c>
      <c r="DO102" s="57">
        <v>0</v>
      </c>
      <c r="DP102" s="58">
        <v>0</v>
      </c>
      <c r="DQ102" s="13">
        <v>0</v>
      </c>
      <c r="DR102" s="57">
        <v>0</v>
      </c>
      <c r="DS102" s="58">
        <v>0</v>
      </c>
      <c r="DT102" s="13">
        <v>0</v>
      </c>
      <c r="DU102" s="57">
        <v>0</v>
      </c>
      <c r="DV102" s="58">
        <v>0</v>
      </c>
      <c r="DW102" s="13">
        <v>0</v>
      </c>
      <c r="DX102" s="57">
        <v>0</v>
      </c>
      <c r="DY102" s="58">
        <v>7.3</v>
      </c>
      <c r="DZ102" s="13">
        <v>70.03</v>
      </c>
      <c r="EA102" s="57">
        <f t="shared" si="377"/>
        <v>9593.1506849315065</v>
      </c>
      <c r="EB102" s="58">
        <v>0</v>
      </c>
      <c r="EC102" s="13">
        <v>0</v>
      </c>
      <c r="ED102" s="57">
        <v>0</v>
      </c>
      <c r="EE102" s="11">
        <f t="shared" si="378"/>
        <v>38.399000000000001</v>
      </c>
      <c r="EF102" s="18">
        <f t="shared" si="379"/>
        <v>1962.46</v>
      </c>
      <c r="EG102" s="6"/>
      <c r="EH102" s="9"/>
      <c r="EI102" s="6"/>
      <c r="EJ102" s="6"/>
      <c r="EK102" s="1"/>
      <c r="EL102" s="2"/>
      <c r="EM102" s="1"/>
      <c r="EN102" s="1"/>
      <c r="EO102" s="1"/>
      <c r="EP102" s="2"/>
      <c r="EQ102" s="1"/>
      <c r="ER102" s="1"/>
      <c r="ES102" s="1"/>
      <c r="ET102" s="2"/>
      <c r="EU102" s="1"/>
      <c r="EV102" s="1"/>
      <c r="EW102" s="1"/>
      <c r="EX102" s="2"/>
      <c r="EY102" s="1"/>
      <c r="EZ102" s="1"/>
      <c r="FA102" s="1"/>
      <c r="FB102" s="2"/>
      <c r="FC102" s="1"/>
      <c r="FD102" s="1"/>
      <c r="FE102" s="1"/>
      <c r="FF102" s="2"/>
      <c r="FG102" s="1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  <c r="FV102" s="2"/>
      <c r="FW102" s="1"/>
      <c r="FX102" s="1"/>
      <c r="FY102" s="1"/>
    </row>
    <row r="103" spans="1:256" x14ac:dyDescent="0.3">
      <c r="A103" s="72">
        <v>2016</v>
      </c>
      <c r="B103" s="73" t="s">
        <v>12</v>
      </c>
      <c r="C103" s="58">
        <v>0</v>
      </c>
      <c r="D103" s="13">
        <v>0</v>
      </c>
      <c r="E103" s="57">
        <v>0</v>
      </c>
      <c r="F103" s="58"/>
      <c r="G103" s="13"/>
      <c r="H103" s="57"/>
      <c r="I103" s="58">
        <v>0</v>
      </c>
      <c r="J103" s="13">
        <v>0</v>
      </c>
      <c r="K103" s="57">
        <v>0</v>
      </c>
      <c r="L103" s="58">
        <v>36.886000000000003</v>
      </c>
      <c r="M103" s="13">
        <v>683.95</v>
      </c>
      <c r="N103" s="57">
        <f t="shared" si="370"/>
        <v>18542.265358130458</v>
      </c>
      <c r="O103" s="58">
        <v>0</v>
      </c>
      <c r="P103" s="13">
        <v>0</v>
      </c>
      <c r="Q103" s="57">
        <v>0</v>
      </c>
      <c r="R103" s="58">
        <v>0</v>
      </c>
      <c r="S103" s="13">
        <v>0</v>
      </c>
      <c r="T103" s="57">
        <v>0</v>
      </c>
      <c r="U103" s="58">
        <v>0</v>
      </c>
      <c r="V103" s="13">
        <v>0</v>
      </c>
      <c r="W103" s="57">
        <v>0</v>
      </c>
      <c r="X103" s="58">
        <v>0</v>
      </c>
      <c r="Y103" s="13">
        <v>0</v>
      </c>
      <c r="Z103" s="57">
        <v>0</v>
      </c>
      <c r="AA103" s="58">
        <v>0</v>
      </c>
      <c r="AB103" s="13">
        <v>0</v>
      </c>
      <c r="AC103" s="57">
        <v>0</v>
      </c>
      <c r="AD103" s="58">
        <v>0</v>
      </c>
      <c r="AE103" s="13">
        <v>0</v>
      </c>
      <c r="AF103" s="57">
        <v>0</v>
      </c>
      <c r="AG103" s="58">
        <v>0</v>
      </c>
      <c r="AH103" s="13">
        <v>0</v>
      </c>
      <c r="AI103" s="57">
        <v>0</v>
      </c>
      <c r="AJ103" s="58">
        <v>0</v>
      </c>
      <c r="AK103" s="13">
        <v>0</v>
      </c>
      <c r="AL103" s="57">
        <v>0</v>
      </c>
      <c r="AM103" s="58">
        <v>3.141</v>
      </c>
      <c r="AN103" s="13">
        <v>186.84</v>
      </c>
      <c r="AO103" s="57">
        <f t="shared" si="372"/>
        <v>59484.240687679085</v>
      </c>
      <c r="AP103" s="58">
        <v>0</v>
      </c>
      <c r="AQ103" s="13">
        <v>0</v>
      </c>
      <c r="AR103" s="57">
        <v>0</v>
      </c>
      <c r="AS103" s="58">
        <v>0</v>
      </c>
      <c r="AT103" s="13">
        <v>0</v>
      </c>
      <c r="AU103" s="57">
        <v>0</v>
      </c>
      <c r="AV103" s="58">
        <v>1.6E-2</v>
      </c>
      <c r="AW103" s="13">
        <v>0.62</v>
      </c>
      <c r="AX103" s="57">
        <f t="shared" si="380"/>
        <v>38750</v>
      </c>
      <c r="AY103" s="58">
        <v>0</v>
      </c>
      <c r="AZ103" s="13">
        <v>0</v>
      </c>
      <c r="BA103" s="57">
        <v>0</v>
      </c>
      <c r="BB103" s="58">
        <v>3.1030000000000002</v>
      </c>
      <c r="BC103" s="13">
        <v>949.89</v>
      </c>
      <c r="BD103" s="57">
        <f t="shared" si="373"/>
        <v>306119.88398324198</v>
      </c>
      <c r="BE103" s="58">
        <v>0</v>
      </c>
      <c r="BF103" s="13">
        <v>0</v>
      </c>
      <c r="BG103" s="57">
        <v>0</v>
      </c>
      <c r="BH103" s="58">
        <v>1.0999999999999999E-2</v>
      </c>
      <c r="BI103" s="13">
        <v>0.49</v>
      </c>
      <c r="BJ103" s="57">
        <f t="shared" si="381"/>
        <v>44545.454545454544</v>
      </c>
      <c r="BK103" s="58">
        <v>0</v>
      </c>
      <c r="BL103" s="13">
        <v>0</v>
      </c>
      <c r="BM103" s="57">
        <v>0</v>
      </c>
      <c r="BN103" s="58">
        <v>0</v>
      </c>
      <c r="BO103" s="13">
        <v>0</v>
      </c>
      <c r="BP103" s="57">
        <v>0</v>
      </c>
      <c r="BQ103" s="58">
        <v>2.9000000000000001E-2</v>
      </c>
      <c r="BR103" s="13">
        <v>1.1599999999999999</v>
      </c>
      <c r="BS103" s="57">
        <f t="shared" si="382"/>
        <v>39999.999999999993</v>
      </c>
      <c r="BT103" s="58">
        <v>8.8999999999999996E-2</v>
      </c>
      <c r="BU103" s="13">
        <v>3.62</v>
      </c>
      <c r="BV103" s="57">
        <f t="shared" si="374"/>
        <v>40674.15730337079</v>
      </c>
      <c r="BW103" s="58">
        <v>1.466</v>
      </c>
      <c r="BX103" s="13">
        <v>91.09</v>
      </c>
      <c r="BY103" s="57">
        <f t="shared" si="375"/>
        <v>62135.061391541611</v>
      </c>
      <c r="BZ103" s="58">
        <v>0</v>
      </c>
      <c r="CA103" s="13">
        <v>0</v>
      </c>
      <c r="CB103" s="57">
        <v>0</v>
      </c>
      <c r="CC103" s="58">
        <v>0</v>
      </c>
      <c r="CD103" s="13">
        <v>0</v>
      </c>
      <c r="CE103" s="57">
        <v>0</v>
      </c>
      <c r="CF103" s="58">
        <v>0</v>
      </c>
      <c r="CG103" s="13">
        <v>0</v>
      </c>
      <c r="CH103" s="57">
        <v>0</v>
      </c>
      <c r="CI103" s="58">
        <v>0</v>
      </c>
      <c r="CJ103" s="13">
        <v>0</v>
      </c>
      <c r="CK103" s="57">
        <v>0</v>
      </c>
      <c r="CL103" s="58">
        <v>0</v>
      </c>
      <c r="CM103" s="13">
        <v>0</v>
      </c>
      <c r="CN103" s="57">
        <v>0</v>
      </c>
      <c r="CO103" s="58">
        <v>0</v>
      </c>
      <c r="CP103" s="13">
        <v>0</v>
      </c>
      <c r="CQ103" s="57">
        <v>0</v>
      </c>
      <c r="CR103" s="58">
        <v>0</v>
      </c>
      <c r="CS103" s="13">
        <v>0</v>
      </c>
      <c r="CT103" s="57">
        <v>0</v>
      </c>
      <c r="CU103" s="58">
        <v>0</v>
      </c>
      <c r="CV103" s="13">
        <v>0</v>
      </c>
      <c r="CW103" s="57">
        <v>0</v>
      </c>
      <c r="CX103" s="58">
        <v>0</v>
      </c>
      <c r="CY103" s="13">
        <v>0</v>
      </c>
      <c r="CZ103" s="57">
        <v>0</v>
      </c>
      <c r="DA103" s="58">
        <v>0</v>
      </c>
      <c r="DB103" s="13">
        <v>0</v>
      </c>
      <c r="DC103" s="57">
        <v>0</v>
      </c>
      <c r="DD103" s="58">
        <v>0</v>
      </c>
      <c r="DE103" s="13">
        <v>0</v>
      </c>
      <c r="DF103" s="57">
        <v>0</v>
      </c>
      <c r="DG103" s="58">
        <v>0</v>
      </c>
      <c r="DH103" s="13">
        <v>0</v>
      </c>
      <c r="DI103" s="57">
        <v>0</v>
      </c>
      <c r="DJ103" s="58">
        <v>1.8</v>
      </c>
      <c r="DK103" s="13">
        <v>105.67</v>
      </c>
      <c r="DL103" s="57">
        <f t="shared" si="383"/>
        <v>58705.555555555555</v>
      </c>
      <c r="DM103" s="58">
        <v>3.6999999999999998E-2</v>
      </c>
      <c r="DN103" s="13">
        <v>0.42</v>
      </c>
      <c r="DO103" s="57">
        <f t="shared" ref="DO103:DO106" si="389">DN103/DM103*1000</f>
        <v>11351.351351351352</v>
      </c>
      <c r="DP103" s="58">
        <v>0</v>
      </c>
      <c r="DQ103" s="13">
        <v>0</v>
      </c>
      <c r="DR103" s="57">
        <v>0</v>
      </c>
      <c r="DS103" s="58">
        <v>0</v>
      </c>
      <c r="DT103" s="13">
        <v>0</v>
      </c>
      <c r="DU103" s="57">
        <v>0</v>
      </c>
      <c r="DV103" s="58">
        <v>0</v>
      </c>
      <c r="DW103" s="13">
        <v>0</v>
      </c>
      <c r="DX103" s="57">
        <v>0</v>
      </c>
      <c r="DY103" s="58">
        <v>14.805999999999999</v>
      </c>
      <c r="DZ103" s="13">
        <v>123.92</v>
      </c>
      <c r="EA103" s="57">
        <f t="shared" si="377"/>
        <v>8369.5799000405259</v>
      </c>
      <c r="EB103" s="58">
        <v>0</v>
      </c>
      <c r="EC103" s="13">
        <v>0</v>
      </c>
      <c r="ED103" s="57">
        <v>0</v>
      </c>
      <c r="EE103" s="11">
        <f t="shared" si="378"/>
        <v>61.384</v>
      </c>
      <c r="EF103" s="18">
        <f t="shared" si="379"/>
        <v>2147.67</v>
      </c>
      <c r="EG103" s="6"/>
      <c r="EH103" s="9"/>
      <c r="EI103" s="6"/>
      <c r="EJ103" s="6"/>
      <c r="EK103" s="1"/>
      <c r="EL103" s="2"/>
      <c r="EM103" s="1"/>
      <c r="EN103" s="1"/>
      <c r="EO103" s="1"/>
      <c r="EP103" s="2"/>
      <c r="EQ103" s="1"/>
      <c r="ER103" s="1"/>
      <c r="ES103" s="1"/>
      <c r="ET103" s="2"/>
      <c r="EU103" s="1"/>
      <c r="EV103" s="1"/>
      <c r="EW103" s="1"/>
      <c r="EX103" s="2"/>
      <c r="EY103" s="1"/>
      <c r="EZ103" s="1"/>
      <c r="FA103" s="1"/>
      <c r="FB103" s="2"/>
      <c r="FC103" s="1"/>
      <c r="FD103" s="1"/>
      <c r="FE103" s="1"/>
      <c r="FF103" s="2"/>
      <c r="FG103" s="1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  <c r="FV103" s="2"/>
      <c r="FW103" s="1"/>
      <c r="FX103" s="1"/>
      <c r="FY103" s="1"/>
    </row>
    <row r="104" spans="1:256" x14ac:dyDescent="0.3">
      <c r="A104" s="72">
        <v>2016</v>
      </c>
      <c r="B104" s="73" t="s">
        <v>13</v>
      </c>
      <c r="C104" s="58">
        <v>0</v>
      </c>
      <c r="D104" s="13">
        <v>0</v>
      </c>
      <c r="E104" s="57">
        <v>0</v>
      </c>
      <c r="F104" s="58"/>
      <c r="G104" s="13"/>
      <c r="H104" s="57"/>
      <c r="I104" s="58">
        <v>0</v>
      </c>
      <c r="J104" s="13">
        <v>0</v>
      </c>
      <c r="K104" s="57">
        <v>0</v>
      </c>
      <c r="L104" s="58">
        <v>12.273</v>
      </c>
      <c r="M104" s="13">
        <v>237.99</v>
      </c>
      <c r="N104" s="57">
        <f t="shared" si="370"/>
        <v>19391.346858958692</v>
      </c>
      <c r="O104" s="58">
        <v>0</v>
      </c>
      <c r="P104" s="13">
        <v>0</v>
      </c>
      <c r="Q104" s="57">
        <v>0</v>
      </c>
      <c r="R104" s="58">
        <v>0</v>
      </c>
      <c r="S104" s="13">
        <v>0</v>
      </c>
      <c r="T104" s="57">
        <v>0</v>
      </c>
      <c r="U104" s="58">
        <v>0</v>
      </c>
      <c r="V104" s="13">
        <v>0</v>
      </c>
      <c r="W104" s="57">
        <v>0</v>
      </c>
      <c r="X104" s="58">
        <v>0</v>
      </c>
      <c r="Y104" s="13">
        <v>0</v>
      </c>
      <c r="Z104" s="57">
        <v>0</v>
      </c>
      <c r="AA104" s="58">
        <v>2.5000000000000001E-2</v>
      </c>
      <c r="AB104" s="13">
        <v>1.28</v>
      </c>
      <c r="AC104" s="57">
        <f t="shared" si="371"/>
        <v>51199.999999999993</v>
      </c>
      <c r="AD104" s="58">
        <v>0</v>
      </c>
      <c r="AE104" s="13">
        <v>0</v>
      </c>
      <c r="AF104" s="57">
        <v>0</v>
      </c>
      <c r="AG104" s="58">
        <v>0</v>
      </c>
      <c r="AH104" s="13">
        <v>0</v>
      </c>
      <c r="AI104" s="57">
        <v>0</v>
      </c>
      <c r="AJ104" s="58">
        <v>0</v>
      </c>
      <c r="AK104" s="13">
        <v>0</v>
      </c>
      <c r="AL104" s="57">
        <v>0</v>
      </c>
      <c r="AM104" s="58">
        <v>9.4250000000000007</v>
      </c>
      <c r="AN104" s="13">
        <v>178.93</v>
      </c>
      <c r="AO104" s="57">
        <f t="shared" si="372"/>
        <v>18984.615384615383</v>
      </c>
      <c r="AP104" s="58">
        <v>0</v>
      </c>
      <c r="AQ104" s="13">
        <v>0</v>
      </c>
      <c r="AR104" s="57">
        <v>0</v>
      </c>
      <c r="AS104" s="58">
        <v>0</v>
      </c>
      <c r="AT104" s="13">
        <v>0</v>
      </c>
      <c r="AU104" s="57">
        <v>0</v>
      </c>
      <c r="AV104" s="58">
        <v>8.9999999999999993E-3</v>
      </c>
      <c r="AW104" s="13">
        <v>0.48</v>
      </c>
      <c r="AX104" s="57">
        <f t="shared" si="380"/>
        <v>53333.333333333336</v>
      </c>
      <c r="AY104" s="58">
        <v>0</v>
      </c>
      <c r="AZ104" s="13">
        <v>0</v>
      </c>
      <c r="BA104" s="57">
        <v>0</v>
      </c>
      <c r="BB104" s="58">
        <v>1.2989999999999999</v>
      </c>
      <c r="BC104" s="13">
        <v>322.76</v>
      </c>
      <c r="BD104" s="57">
        <f t="shared" si="373"/>
        <v>248468.05234795998</v>
      </c>
      <c r="BE104" s="58">
        <v>0</v>
      </c>
      <c r="BF104" s="13">
        <v>0</v>
      </c>
      <c r="BG104" s="57">
        <v>0</v>
      </c>
      <c r="BH104" s="58">
        <v>0.15</v>
      </c>
      <c r="BI104" s="13">
        <v>5.78</v>
      </c>
      <c r="BJ104" s="57">
        <f t="shared" si="381"/>
        <v>38533.333333333336</v>
      </c>
      <c r="BK104" s="58">
        <v>0</v>
      </c>
      <c r="BL104" s="13">
        <v>0</v>
      </c>
      <c r="BM104" s="57">
        <v>0</v>
      </c>
      <c r="BN104" s="58">
        <v>0</v>
      </c>
      <c r="BO104" s="13">
        <v>0</v>
      </c>
      <c r="BP104" s="57">
        <v>0</v>
      </c>
      <c r="BQ104" s="58">
        <v>1.9E-2</v>
      </c>
      <c r="BR104" s="13">
        <v>0.95</v>
      </c>
      <c r="BS104" s="57">
        <f t="shared" si="382"/>
        <v>50000</v>
      </c>
      <c r="BT104" s="58">
        <v>0.193</v>
      </c>
      <c r="BU104" s="13">
        <v>8</v>
      </c>
      <c r="BV104" s="57">
        <f t="shared" si="374"/>
        <v>41450.777202072539</v>
      </c>
      <c r="BW104" s="58">
        <v>1.014</v>
      </c>
      <c r="BX104" s="13">
        <v>76.66</v>
      </c>
      <c r="BY104" s="57">
        <f t="shared" si="375"/>
        <v>75601.577909270214</v>
      </c>
      <c r="BZ104" s="58">
        <v>0</v>
      </c>
      <c r="CA104" s="13">
        <v>0</v>
      </c>
      <c r="CB104" s="57">
        <v>0</v>
      </c>
      <c r="CC104" s="58">
        <v>0</v>
      </c>
      <c r="CD104" s="13">
        <v>0</v>
      </c>
      <c r="CE104" s="57">
        <v>0</v>
      </c>
      <c r="CF104" s="58">
        <v>0</v>
      </c>
      <c r="CG104" s="13">
        <v>0</v>
      </c>
      <c r="CH104" s="57">
        <v>0</v>
      </c>
      <c r="CI104" s="58">
        <v>0</v>
      </c>
      <c r="CJ104" s="13">
        <v>0</v>
      </c>
      <c r="CK104" s="57">
        <v>0</v>
      </c>
      <c r="CL104" s="58">
        <v>0</v>
      </c>
      <c r="CM104" s="13">
        <v>0</v>
      </c>
      <c r="CN104" s="57">
        <v>0</v>
      </c>
      <c r="CO104" s="58">
        <v>0</v>
      </c>
      <c r="CP104" s="13">
        <v>0</v>
      </c>
      <c r="CQ104" s="57">
        <v>0</v>
      </c>
      <c r="CR104" s="58">
        <v>0</v>
      </c>
      <c r="CS104" s="13">
        <v>0</v>
      </c>
      <c r="CT104" s="57">
        <v>0</v>
      </c>
      <c r="CU104" s="58">
        <v>0</v>
      </c>
      <c r="CV104" s="13">
        <v>0</v>
      </c>
      <c r="CW104" s="57">
        <v>0</v>
      </c>
      <c r="CX104" s="58">
        <v>0</v>
      </c>
      <c r="CY104" s="13">
        <v>0</v>
      </c>
      <c r="CZ104" s="57">
        <v>0</v>
      </c>
      <c r="DA104" s="58">
        <v>0</v>
      </c>
      <c r="DB104" s="13">
        <v>0</v>
      </c>
      <c r="DC104" s="57">
        <v>0</v>
      </c>
      <c r="DD104" s="58">
        <v>0</v>
      </c>
      <c r="DE104" s="13">
        <v>0</v>
      </c>
      <c r="DF104" s="57">
        <v>0</v>
      </c>
      <c r="DG104" s="58">
        <v>0</v>
      </c>
      <c r="DH104" s="13">
        <v>0</v>
      </c>
      <c r="DI104" s="57">
        <v>0</v>
      </c>
      <c r="DJ104" s="58">
        <v>0.95</v>
      </c>
      <c r="DK104" s="13">
        <v>106.17</v>
      </c>
      <c r="DL104" s="57">
        <f t="shared" si="383"/>
        <v>111757.89473684212</v>
      </c>
      <c r="DM104" s="58">
        <v>0</v>
      </c>
      <c r="DN104" s="13">
        <v>0</v>
      </c>
      <c r="DO104" s="57">
        <v>0</v>
      </c>
      <c r="DP104" s="58">
        <v>0</v>
      </c>
      <c r="DQ104" s="13">
        <v>0</v>
      </c>
      <c r="DR104" s="57">
        <v>0</v>
      </c>
      <c r="DS104" s="58">
        <v>0</v>
      </c>
      <c r="DT104" s="13">
        <v>0</v>
      </c>
      <c r="DU104" s="57">
        <v>0</v>
      </c>
      <c r="DV104" s="58">
        <v>0</v>
      </c>
      <c r="DW104" s="13">
        <v>0</v>
      </c>
      <c r="DX104" s="57">
        <v>0</v>
      </c>
      <c r="DY104" s="58">
        <v>1.4410000000000001</v>
      </c>
      <c r="DZ104" s="13">
        <v>57.25</v>
      </c>
      <c r="EA104" s="57">
        <f t="shared" si="377"/>
        <v>39729.354614850796</v>
      </c>
      <c r="EB104" s="58">
        <v>0</v>
      </c>
      <c r="EC104" s="13">
        <v>0</v>
      </c>
      <c r="ED104" s="57">
        <v>0</v>
      </c>
      <c r="EE104" s="11">
        <f t="shared" si="378"/>
        <v>26.797999999999998</v>
      </c>
      <c r="EF104" s="18">
        <f t="shared" si="379"/>
        <v>996.25</v>
      </c>
      <c r="EG104" s="6"/>
      <c r="EH104" s="9"/>
      <c r="EI104" s="6"/>
      <c r="EJ104" s="6"/>
      <c r="EK104" s="1"/>
      <c r="EL104" s="2"/>
      <c r="EM104" s="1"/>
      <c r="EN104" s="1"/>
      <c r="EO104" s="1"/>
      <c r="EP104" s="2"/>
      <c r="EQ104" s="1"/>
      <c r="ER104" s="1"/>
      <c r="ES104" s="1"/>
      <c r="ET104" s="2"/>
      <c r="EU104" s="1"/>
      <c r="EV104" s="1"/>
      <c r="EW104" s="1"/>
      <c r="EX104" s="2"/>
      <c r="EY104" s="1"/>
      <c r="EZ104" s="1"/>
      <c r="FA104" s="1"/>
      <c r="FB104" s="2"/>
      <c r="FC104" s="1"/>
      <c r="FD104" s="1"/>
      <c r="FE104" s="1"/>
      <c r="FF104" s="2"/>
      <c r="FG104" s="1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  <c r="FV104" s="2"/>
      <c r="FW104" s="1"/>
      <c r="FX104" s="1"/>
      <c r="FY104" s="1"/>
    </row>
    <row r="105" spans="1:256" x14ac:dyDescent="0.3">
      <c r="A105" s="72">
        <v>2016</v>
      </c>
      <c r="B105" s="73" t="s">
        <v>14</v>
      </c>
      <c r="C105" s="58">
        <v>0.99</v>
      </c>
      <c r="D105" s="13">
        <v>55.69</v>
      </c>
      <c r="E105" s="57">
        <f t="shared" si="368"/>
        <v>56252.525252525251</v>
      </c>
      <c r="F105" s="58"/>
      <c r="G105" s="13"/>
      <c r="H105" s="57"/>
      <c r="I105" s="58">
        <v>0.99</v>
      </c>
      <c r="J105" s="13">
        <v>55.69</v>
      </c>
      <c r="K105" s="57">
        <f t="shared" ref="K105:K107" si="390">J105/I105*1000</f>
        <v>56252.525252525251</v>
      </c>
      <c r="L105" s="58">
        <v>38.966999999999999</v>
      </c>
      <c r="M105" s="13">
        <v>1164.26</v>
      </c>
      <c r="N105" s="57">
        <f t="shared" si="370"/>
        <v>29878.101983729823</v>
      </c>
      <c r="O105" s="58">
        <v>0</v>
      </c>
      <c r="P105" s="13">
        <v>0</v>
      </c>
      <c r="Q105" s="57">
        <v>0</v>
      </c>
      <c r="R105" s="58">
        <v>0</v>
      </c>
      <c r="S105" s="13">
        <v>0</v>
      </c>
      <c r="T105" s="57">
        <v>0</v>
      </c>
      <c r="U105" s="58">
        <v>0.02</v>
      </c>
      <c r="V105" s="13">
        <v>0.51</v>
      </c>
      <c r="W105" s="57">
        <f t="shared" ref="W105" si="391">V105/U105*1000</f>
        <v>25500</v>
      </c>
      <c r="X105" s="58">
        <v>0</v>
      </c>
      <c r="Y105" s="13">
        <v>0</v>
      </c>
      <c r="Z105" s="57" t="e">
        <f t="shared" ref="Z105" si="392">Y105/X105*1000</f>
        <v>#DIV/0!</v>
      </c>
      <c r="AA105" s="58">
        <v>0.11</v>
      </c>
      <c r="AB105" s="13">
        <v>6.5</v>
      </c>
      <c r="AC105" s="57">
        <f t="shared" si="371"/>
        <v>59090.909090909096</v>
      </c>
      <c r="AD105" s="58">
        <v>0</v>
      </c>
      <c r="AE105" s="13">
        <v>0</v>
      </c>
      <c r="AF105" s="57">
        <v>0</v>
      </c>
      <c r="AG105" s="58">
        <v>0</v>
      </c>
      <c r="AH105" s="13">
        <v>0</v>
      </c>
      <c r="AI105" s="57">
        <v>0</v>
      </c>
      <c r="AJ105" s="58">
        <v>0</v>
      </c>
      <c r="AK105" s="13">
        <v>0</v>
      </c>
      <c r="AL105" s="57">
        <v>0</v>
      </c>
      <c r="AM105" s="58">
        <v>4.165</v>
      </c>
      <c r="AN105" s="13">
        <v>93.9</v>
      </c>
      <c r="AO105" s="57">
        <f t="shared" si="372"/>
        <v>22545.018007202882</v>
      </c>
      <c r="AP105" s="58">
        <v>0</v>
      </c>
      <c r="AQ105" s="13">
        <v>0</v>
      </c>
      <c r="AR105" s="57">
        <v>0</v>
      </c>
      <c r="AS105" s="58">
        <v>0</v>
      </c>
      <c r="AT105" s="13">
        <v>0</v>
      </c>
      <c r="AU105" s="57">
        <v>0</v>
      </c>
      <c r="AV105" s="58">
        <v>1.2999999999999999E-2</v>
      </c>
      <c r="AW105" s="13">
        <v>0.62</v>
      </c>
      <c r="AX105" s="57">
        <f t="shared" si="380"/>
        <v>47692.307692307695</v>
      </c>
      <c r="AY105" s="58">
        <v>0</v>
      </c>
      <c r="AZ105" s="13">
        <v>0</v>
      </c>
      <c r="BA105" s="57">
        <v>0</v>
      </c>
      <c r="BB105" s="58">
        <v>2.3639999999999999</v>
      </c>
      <c r="BC105" s="13">
        <v>676.15</v>
      </c>
      <c r="BD105" s="57">
        <f t="shared" si="373"/>
        <v>286019.45854483929</v>
      </c>
      <c r="BE105" s="58">
        <v>0</v>
      </c>
      <c r="BF105" s="13">
        <v>0</v>
      </c>
      <c r="BG105" s="57">
        <v>0</v>
      </c>
      <c r="BH105" s="58">
        <v>0.17299999999999999</v>
      </c>
      <c r="BI105" s="13">
        <v>6.77</v>
      </c>
      <c r="BJ105" s="57">
        <f t="shared" si="381"/>
        <v>39132.947976878611</v>
      </c>
      <c r="BK105" s="58">
        <v>0</v>
      </c>
      <c r="BL105" s="13">
        <v>0</v>
      </c>
      <c r="BM105" s="57">
        <v>0</v>
      </c>
      <c r="BN105" s="58">
        <v>0</v>
      </c>
      <c r="BO105" s="13">
        <v>0</v>
      </c>
      <c r="BP105" s="57">
        <v>0</v>
      </c>
      <c r="BQ105" s="58">
        <v>6.3E-2</v>
      </c>
      <c r="BR105" s="13">
        <v>3.03</v>
      </c>
      <c r="BS105" s="57">
        <f t="shared" si="382"/>
        <v>48095.238095238092</v>
      </c>
      <c r="BT105" s="58">
        <v>3.4000000000000002E-2</v>
      </c>
      <c r="BU105" s="13">
        <v>1.42</v>
      </c>
      <c r="BV105" s="57">
        <f t="shared" si="374"/>
        <v>41764.705882352937</v>
      </c>
      <c r="BW105" s="58">
        <v>0.32200000000000001</v>
      </c>
      <c r="BX105" s="13">
        <v>17.62</v>
      </c>
      <c r="BY105" s="57">
        <f t="shared" si="375"/>
        <v>54720.496894409938</v>
      </c>
      <c r="BZ105" s="58">
        <v>0</v>
      </c>
      <c r="CA105" s="13">
        <v>0</v>
      </c>
      <c r="CB105" s="57">
        <v>0</v>
      </c>
      <c r="CC105" s="58">
        <v>0.11899999999999999</v>
      </c>
      <c r="CD105" s="13">
        <v>4.2699999999999996</v>
      </c>
      <c r="CE105" s="57">
        <f t="shared" si="387"/>
        <v>35882.352941176468</v>
      </c>
      <c r="CF105" s="58">
        <v>0</v>
      </c>
      <c r="CG105" s="13">
        <v>0</v>
      </c>
      <c r="CH105" s="57">
        <v>0</v>
      </c>
      <c r="CI105" s="58">
        <v>0</v>
      </c>
      <c r="CJ105" s="13">
        <v>0</v>
      </c>
      <c r="CK105" s="57">
        <v>0</v>
      </c>
      <c r="CL105" s="58">
        <v>0</v>
      </c>
      <c r="CM105" s="13">
        <v>0</v>
      </c>
      <c r="CN105" s="57">
        <v>0</v>
      </c>
      <c r="CO105" s="58">
        <v>0</v>
      </c>
      <c r="CP105" s="13">
        <v>0</v>
      </c>
      <c r="CQ105" s="57">
        <v>0</v>
      </c>
      <c r="CR105" s="58">
        <v>0</v>
      </c>
      <c r="CS105" s="13">
        <v>0</v>
      </c>
      <c r="CT105" s="57">
        <v>0</v>
      </c>
      <c r="CU105" s="58">
        <v>0</v>
      </c>
      <c r="CV105" s="13">
        <v>0</v>
      </c>
      <c r="CW105" s="57">
        <v>0</v>
      </c>
      <c r="CX105" s="58">
        <v>0</v>
      </c>
      <c r="CY105" s="13">
        <v>0</v>
      </c>
      <c r="CZ105" s="57">
        <v>0</v>
      </c>
      <c r="DA105" s="58">
        <v>0</v>
      </c>
      <c r="DB105" s="13">
        <v>0</v>
      </c>
      <c r="DC105" s="57">
        <v>0</v>
      </c>
      <c r="DD105" s="58">
        <v>0</v>
      </c>
      <c r="DE105" s="13">
        <v>0</v>
      </c>
      <c r="DF105" s="57">
        <v>0</v>
      </c>
      <c r="DG105" s="58">
        <v>8.9999999999999993E-3</v>
      </c>
      <c r="DH105" s="13">
        <v>0.49</v>
      </c>
      <c r="DI105" s="57">
        <f t="shared" si="376"/>
        <v>54444.444444444453</v>
      </c>
      <c r="DJ105" s="58">
        <v>0.35</v>
      </c>
      <c r="DK105" s="13">
        <v>33.04</v>
      </c>
      <c r="DL105" s="57">
        <f t="shared" si="383"/>
        <v>94400</v>
      </c>
      <c r="DM105" s="58">
        <v>0</v>
      </c>
      <c r="DN105" s="13">
        <v>0</v>
      </c>
      <c r="DO105" s="57">
        <v>0</v>
      </c>
      <c r="DP105" s="58">
        <v>0</v>
      </c>
      <c r="DQ105" s="13">
        <v>0</v>
      </c>
      <c r="DR105" s="57">
        <v>0</v>
      </c>
      <c r="DS105" s="58">
        <v>0</v>
      </c>
      <c r="DT105" s="13">
        <v>0</v>
      </c>
      <c r="DU105" s="57">
        <v>0</v>
      </c>
      <c r="DV105" s="58">
        <v>0</v>
      </c>
      <c r="DW105" s="13">
        <v>0</v>
      </c>
      <c r="DX105" s="57">
        <v>0</v>
      </c>
      <c r="DY105" s="58">
        <v>0.40100000000000002</v>
      </c>
      <c r="DZ105" s="13">
        <v>16.48</v>
      </c>
      <c r="EA105" s="57">
        <f t="shared" si="377"/>
        <v>41097.256857855362</v>
      </c>
      <c r="EB105" s="58">
        <v>0.38400000000000001</v>
      </c>
      <c r="EC105" s="13">
        <v>15.92</v>
      </c>
      <c r="ED105" s="57">
        <f t="shared" si="385"/>
        <v>41458.333333333336</v>
      </c>
      <c r="EE105" s="11">
        <f t="shared" si="378"/>
        <v>48.484000000000002</v>
      </c>
      <c r="EF105" s="18">
        <f t="shared" si="379"/>
        <v>2096.67</v>
      </c>
      <c r="EG105" s="6"/>
      <c r="EH105" s="9"/>
      <c r="EI105" s="6"/>
      <c r="EJ105" s="6"/>
      <c r="EK105" s="1"/>
      <c r="EL105" s="2"/>
      <c r="EM105" s="1"/>
      <c r="EN105" s="1"/>
      <c r="EO105" s="1"/>
      <c r="EP105" s="2"/>
      <c r="EQ105" s="1"/>
      <c r="ER105" s="1"/>
      <c r="ES105" s="1"/>
      <c r="ET105" s="2"/>
      <c r="EU105" s="1"/>
      <c r="EV105" s="1"/>
      <c r="EW105" s="1"/>
      <c r="EX105" s="2"/>
      <c r="EY105" s="1"/>
      <c r="EZ105" s="1"/>
      <c r="FA105" s="1"/>
      <c r="FB105" s="2"/>
      <c r="FC105" s="1"/>
      <c r="FD105" s="1"/>
      <c r="FE105" s="1"/>
      <c r="FF105" s="2"/>
      <c r="FG105" s="1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  <c r="FV105" s="2"/>
      <c r="FW105" s="1"/>
      <c r="FX105" s="1"/>
      <c r="FY105" s="1"/>
    </row>
    <row r="106" spans="1:256" x14ac:dyDescent="0.3">
      <c r="A106" s="72">
        <v>2016</v>
      </c>
      <c r="B106" s="73" t="s">
        <v>15</v>
      </c>
      <c r="C106" s="58">
        <v>2.677</v>
      </c>
      <c r="D106" s="13">
        <v>118.67</v>
      </c>
      <c r="E106" s="57">
        <f t="shared" si="368"/>
        <v>44329.473290997383</v>
      </c>
      <c r="F106" s="58"/>
      <c r="G106" s="13"/>
      <c r="H106" s="57"/>
      <c r="I106" s="58">
        <v>2.677</v>
      </c>
      <c r="J106" s="13">
        <v>118.67</v>
      </c>
      <c r="K106" s="57">
        <f t="shared" si="390"/>
        <v>44329.473290997383</v>
      </c>
      <c r="L106" s="58">
        <v>8.6</v>
      </c>
      <c r="M106" s="13">
        <v>247.42</v>
      </c>
      <c r="N106" s="57">
        <f t="shared" si="370"/>
        <v>28769.767441860466</v>
      </c>
      <c r="O106" s="58">
        <v>0</v>
      </c>
      <c r="P106" s="13">
        <v>0</v>
      </c>
      <c r="Q106" s="57">
        <v>0</v>
      </c>
      <c r="R106" s="58">
        <v>0</v>
      </c>
      <c r="S106" s="13">
        <v>0</v>
      </c>
      <c r="T106" s="57">
        <v>0</v>
      </c>
      <c r="U106" s="58">
        <v>0</v>
      </c>
      <c r="V106" s="13">
        <v>0</v>
      </c>
      <c r="W106" s="57">
        <v>0</v>
      </c>
      <c r="X106" s="58">
        <v>0</v>
      </c>
      <c r="Y106" s="13">
        <v>0</v>
      </c>
      <c r="Z106" s="57">
        <v>0</v>
      </c>
      <c r="AA106" s="58">
        <v>0</v>
      </c>
      <c r="AB106" s="13">
        <v>0</v>
      </c>
      <c r="AC106" s="57">
        <v>0</v>
      </c>
      <c r="AD106" s="58">
        <v>0</v>
      </c>
      <c r="AE106" s="13">
        <v>0</v>
      </c>
      <c r="AF106" s="57">
        <v>0</v>
      </c>
      <c r="AG106" s="58">
        <v>0</v>
      </c>
      <c r="AH106" s="13">
        <v>0</v>
      </c>
      <c r="AI106" s="57">
        <v>0</v>
      </c>
      <c r="AJ106" s="58">
        <v>0</v>
      </c>
      <c r="AK106" s="13">
        <v>0</v>
      </c>
      <c r="AL106" s="57">
        <v>0</v>
      </c>
      <c r="AM106" s="58">
        <v>4.4139999999999997</v>
      </c>
      <c r="AN106" s="13">
        <v>202.96</v>
      </c>
      <c r="AO106" s="57">
        <f t="shared" si="372"/>
        <v>45980.969642048032</v>
      </c>
      <c r="AP106" s="58">
        <v>0</v>
      </c>
      <c r="AQ106" s="13">
        <v>0</v>
      </c>
      <c r="AR106" s="57">
        <v>0</v>
      </c>
      <c r="AS106" s="58">
        <v>0</v>
      </c>
      <c r="AT106" s="13">
        <v>0</v>
      </c>
      <c r="AU106" s="57">
        <v>0</v>
      </c>
      <c r="AV106" s="58">
        <v>4.2000000000000003E-2</v>
      </c>
      <c r="AW106" s="13">
        <v>2.52</v>
      </c>
      <c r="AX106" s="57">
        <f t="shared" si="380"/>
        <v>60000</v>
      </c>
      <c r="AY106" s="58">
        <v>0</v>
      </c>
      <c r="AZ106" s="13">
        <v>0</v>
      </c>
      <c r="BA106" s="57">
        <v>0</v>
      </c>
      <c r="BB106" s="58">
        <v>0.65400000000000003</v>
      </c>
      <c r="BC106" s="13">
        <v>29.56</v>
      </c>
      <c r="BD106" s="57">
        <f t="shared" si="373"/>
        <v>45198.776758409782</v>
      </c>
      <c r="BE106" s="58">
        <v>0.105</v>
      </c>
      <c r="BF106" s="13">
        <v>5.52</v>
      </c>
      <c r="BG106" s="57">
        <f t="shared" ref="BG106:BG107" si="393">BF106/BE106*1000</f>
        <v>52571.428571428572</v>
      </c>
      <c r="BH106" s="58">
        <v>0.29299999999999998</v>
      </c>
      <c r="BI106" s="13">
        <v>9.66</v>
      </c>
      <c r="BJ106" s="57">
        <f t="shared" si="381"/>
        <v>32969.283276450515</v>
      </c>
      <c r="BK106" s="58">
        <v>0</v>
      </c>
      <c r="BL106" s="13">
        <v>0</v>
      </c>
      <c r="BM106" s="57">
        <v>0</v>
      </c>
      <c r="BN106" s="58">
        <v>0</v>
      </c>
      <c r="BO106" s="13">
        <v>0</v>
      </c>
      <c r="BP106" s="57">
        <v>0</v>
      </c>
      <c r="BQ106" s="58">
        <v>0.33100000000000002</v>
      </c>
      <c r="BR106" s="13">
        <v>19.829999999999998</v>
      </c>
      <c r="BS106" s="57">
        <f t="shared" si="382"/>
        <v>59909.365558912374</v>
      </c>
      <c r="BT106" s="58">
        <v>0.187</v>
      </c>
      <c r="BU106" s="13">
        <v>8.16</v>
      </c>
      <c r="BV106" s="57">
        <f t="shared" si="374"/>
        <v>43636.36363636364</v>
      </c>
      <c r="BW106" s="58">
        <v>6.5309999999999997</v>
      </c>
      <c r="BX106" s="13">
        <v>320.69</v>
      </c>
      <c r="BY106" s="57">
        <f t="shared" si="375"/>
        <v>49102.740774766506</v>
      </c>
      <c r="BZ106" s="58">
        <v>0</v>
      </c>
      <c r="CA106" s="13">
        <v>0</v>
      </c>
      <c r="CB106" s="57">
        <v>0</v>
      </c>
      <c r="CC106" s="58">
        <v>3.5000000000000003E-2</v>
      </c>
      <c r="CD106" s="13">
        <v>1.66</v>
      </c>
      <c r="CE106" s="57">
        <f t="shared" si="387"/>
        <v>47428.57142857142</v>
      </c>
      <c r="CF106" s="58">
        <v>0</v>
      </c>
      <c r="CG106" s="13">
        <v>0</v>
      </c>
      <c r="CH106" s="57">
        <v>0</v>
      </c>
      <c r="CI106" s="58">
        <v>0</v>
      </c>
      <c r="CJ106" s="13">
        <v>0</v>
      </c>
      <c r="CK106" s="57">
        <v>0</v>
      </c>
      <c r="CL106" s="58">
        <v>0</v>
      </c>
      <c r="CM106" s="13">
        <v>0</v>
      </c>
      <c r="CN106" s="57">
        <v>0</v>
      </c>
      <c r="CO106" s="58">
        <v>0</v>
      </c>
      <c r="CP106" s="13">
        <v>0</v>
      </c>
      <c r="CQ106" s="57">
        <v>0</v>
      </c>
      <c r="CR106" s="58">
        <v>0.05</v>
      </c>
      <c r="CS106" s="13">
        <v>1.95</v>
      </c>
      <c r="CT106" s="57">
        <f t="shared" ref="CT106" si="394">CS106/CR106*1000</f>
        <v>39000</v>
      </c>
      <c r="CU106" s="58">
        <v>0</v>
      </c>
      <c r="CV106" s="13">
        <v>0</v>
      </c>
      <c r="CW106" s="57">
        <v>0</v>
      </c>
      <c r="CX106" s="58">
        <v>0</v>
      </c>
      <c r="CY106" s="13">
        <v>0</v>
      </c>
      <c r="CZ106" s="57">
        <v>0</v>
      </c>
      <c r="DA106" s="58">
        <v>0</v>
      </c>
      <c r="DB106" s="13">
        <v>0</v>
      </c>
      <c r="DC106" s="57">
        <v>0</v>
      </c>
      <c r="DD106" s="58">
        <v>2.5000000000000001E-2</v>
      </c>
      <c r="DE106" s="13">
        <v>1.26</v>
      </c>
      <c r="DF106" s="57">
        <f t="shared" si="388"/>
        <v>50400</v>
      </c>
      <c r="DG106" s="58">
        <v>5.0000000000000001E-3</v>
      </c>
      <c r="DH106" s="13">
        <v>0.28999999999999998</v>
      </c>
      <c r="DI106" s="57">
        <f t="shared" si="376"/>
        <v>57999.999999999993</v>
      </c>
      <c r="DJ106" s="58">
        <v>0.45</v>
      </c>
      <c r="DK106" s="13">
        <v>97.58</v>
      </c>
      <c r="DL106" s="57">
        <f t="shared" si="383"/>
        <v>216844.44444444444</v>
      </c>
      <c r="DM106" s="58">
        <v>3.0000000000000001E-3</v>
      </c>
      <c r="DN106" s="13">
        <v>0.56000000000000005</v>
      </c>
      <c r="DO106" s="57">
        <f t="shared" si="389"/>
        <v>186666.66666666669</v>
      </c>
      <c r="DP106" s="58">
        <v>0</v>
      </c>
      <c r="DQ106" s="13">
        <v>0</v>
      </c>
      <c r="DR106" s="57">
        <v>0</v>
      </c>
      <c r="DS106" s="58">
        <v>0</v>
      </c>
      <c r="DT106" s="13">
        <v>0</v>
      </c>
      <c r="DU106" s="57">
        <v>0</v>
      </c>
      <c r="DV106" s="58">
        <v>0</v>
      </c>
      <c r="DW106" s="13">
        <v>0</v>
      </c>
      <c r="DX106" s="57">
        <v>0</v>
      </c>
      <c r="DY106" s="58">
        <v>2.379</v>
      </c>
      <c r="DZ106" s="13">
        <v>97.4</v>
      </c>
      <c r="EA106" s="57">
        <f t="shared" si="377"/>
        <v>40941.572089113077</v>
      </c>
      <c r="EB106" s="58">
        <v>0</v>
      </c>
      <c r="EC106" s="13">
        <v>0</v>
      </c>
      <c r="ED106" s="57">
        <v>0</v>
      </c>
      <c r="EE106" s="11">
        <f t="shared" si="378"/>
        <v>26.781000000000002</v>
      </c>
      <c r="EF106" s="18">
        <f t="shared" si="379"/>
        <v>1165.69</v>
      </c>
      <c r="EG106" s="6"/>
      <c r="EH106" s="9"/>
      <c r="EI106" s="6"/>
      <c r="EJ106" s="6"/>
      <c r="EK106" s="1"/>
      <c r="EL106" s="2"/>
      <c r="EM106" s="1"/>
      <c r="EN106" s="1"/>
      <c r="EO106" s="1"/>
      <c r="EP106" s="2"/>
      <c r="EQ106" s="1"/>
      <c r="ER106" s="1"/>
      <c r="ES106" s="1"/>
      <c r="ET106" s="2"/>
      <c r="EU106" s="1"/>
      <c r="EV106" s="1"/>
      <c r="EW106" s="1"/>
      <c r="EX106" s="2"/>
      <c r="EY106" s="1"/>
      <c r="EZ106" s="1"/>
      <c r="FA106" s="1"/>
      <c r="FB106" s="2"/>
      <c r="FC106" s="1"/>
      <c r="FD106" s="1"/>
      <c r="FE106" s="1"/>
      <c r="FF106" s="2"/>
      <c r="FG106" s="1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  <c r="FV106" s="2"/>
      <c r="FW106" s="1"/>
      <c r="FX106" s="1"/>
      <c r="FY106" s="1"/>
    </row>
    <row r="107" spans="1:256" x14ac:dyDescent="0.3">
      <c r="A107" s="72">
        <v>2016</v>
      </c>
      <c r="B107" s="73" t="s">
        <v>16</v>
      </c>
      <c r="C107" s="58">
        <v>1.0209999999999999</v>
      </c>
      <c r="D107" s="13">
        <v>18.7</v>
      </c>
      <c r="E107" s="57">
        <f t="shared" si="368"/>
        <v>18315.377081292852</v>
      </c>
      <c r="F107" s="58"/>
      <c r="G107" s="13"/>
      <c r="H107" s="57"/>
      <c r="I107" s="58">
        <v>1.0209999999999999</v>
      </c>
      <c r="J107" s="13">
        <v>18.7</v>
      </c>
      <c r="K107" s="57">
        <f t="shared" si="390"/>
        <v>18315.377081292852</v>
      </c>
      <c r="L107" s="58">
        <v>2.2719999999999998</v>
      </c>
      <c r="M107" s="13">
        <v>45.95</v>
      </c>
      <c r="N107" s="57">
        <f t="shared" si="370"/>
        <v>20224.47183098592</v>
      </c>
      <c r="O107" s="58">
        <v>3.0750000000000002</v>
      </c>
      <c r="P107" s="13">
        <v>94.54</v>
      </c>
      <c r="Q107" s="57">
        <f t="shared" si="384"/>
        <v>30744.715447154475</v>
      </c>
      <c r="R107" s="58">
        <v>0</v>
      </c>
      <c r="S107" s="13">
        <v>0</v>
      </c>
      <c r="T107" s="57">
        <v>0</v>
      </c>
      <c r="U107" s="58">
        <v>0</v>
      </c>
      <c r="V107" s="13">
        <v>0</v>
      </c>
      <c r="W107" s="57">
        <v>0</v>
      </c>
      <c r="X107" s="58">
        <v>0</v>
      </c>
      <c r="Y107" s="13">
        <v>0</v>
      </c>
      <c r="Z107" s="57">
        <v>0</v>
      </c>
      <c r="AA107" s="58">
        <v>0</v>
      </c>
      <c r="AB107" s="13">
        <v>0</v>
      </c>
      <c r="AC107" s="57">
        <v>0</v>
      </c>
      <c r="AD107" s="58">
        <v>0</v>
      </c>
      <c r="AE107" s="13">
        <v>0</v>
      </c>
      <c r="AF107" s="57">
        <v>0</v>
      </c>
      <c r="AG107" s="58">
        <v>0</v>
      </c>
      <c r="AH107" s="13">
        <v>0</v>
      </c>
      <c r="AI107" s="57">
        <v>0</v>
      </c>
      <c r="AJ107" s="58">
        <v>0</v>
      </c>
      <c r="AK107" s="13">
        <v>0</v>
      </c>
      <c r="AL107" s="57">
        <v>0</v>
      </c>
      <c r="AM107" s="58">
        <v>2.5110000000000001</v>
      </c>
      <c r="AN107" s="13">
        <v>56.69</v>
      </c>
      <c r="AO107" s="57">
        <f t="shared" si="372"/>
        <v>22576.662684189563</v>
      </c>
      <c r="AP107" s="58">
        <v>0</v>
      </c>
      <c r="AQ107" s="13">
        <v>0</v>
      </c>
      <c r="AR107" s="57">
        <v>0</v>
      </c>
      <c r="AS107" s="58">
        <v>0</v>
      </c>
      <c r="AT107" s="13">
        <v>0</v>
      </c>
      <c r="AU107" s="57">
        <v>0</v>
      </c>
      <c r="AV107" s="58">
        <v>0</v>
      </c>
      <c r="AW107" s="13">
        <v>0</v>
      </c>
      <c r="AX107" s="57">
        <v>0</v>
      </c>
      <c r="AY107" s="58">
        <v>0</v>
      </c>
      <c r="AZ107" s="13">
        <v>0</v>
      </c>
      <c r="BA107" s="57">
        <v>0</v>
      </c>
      <c r="BB107" s="58">
        <v>2.5419999999999998</v>
      </c>
      <c r="BC107" s="13">
        <v>655.96</v>
      </c>
      <c r="BD107" s="57">
        <f t="shared" si="373"/>
        <v>258048.78048780488</v>
      </c>
      <c r="BE107" s="58">
        <v>7.1999999999999995E-2</v>
      </c>
      <c r="BF107" s="13">
        <v>4.4800000000000004</v>
      </c>
      <c r="BG107" s="57">
        <f t="shared" si="393"/>
        <v>62222.222222222234</v>
      </c>
      <c r="BH107" s="58">
        <v>2.5000000000000001E-2</v>
      </c>
      <c r="BI107" s="13">
        <v>1.38</v>
      </c>
      <c r="BJ107" s="57">
        <f t="shared" si="381"/>
        <v>55199.999999999993</v>
      </c>
      <c r="BK107" s="58">
        <v>0</v>
      </c>
      <c r="BL107" s="13">
        <v>0</v>
      </c>
      <c r="BM107" s="57">
        <v>0</v>
      </c>
      <c r="BN107" s="58">
        <v>0</v>
      </c>
      <c r="BO107" s="13">
        <v>0</v>
      </c>
      <c r="BP107" s="57">
        <v>0</v>
      </c>
      <c r="BQ107" s="58">
        <v>1.9E-2</v>
      </c>
      <c r="BR107" s="13">
        <v>1.2</v>
      </c>
      <c r="BS107" s="57">
        <f t="shared" si="382"/>
        <v>63157.8947368421</v>
      </c>
      <c r="BT107" s="58">
        <v>1.7999999999999999E-2</v>
      </c>
      <c r="BU107" s="13">
        <v>0.77</v>
      </c>
      <c r="BV107" s="57">
        <f t="shared" si="374"/>
        <v>42777.777777777781</v>
      </c>
      <c r="BW107" s="58">
        <v>9.0180000000000007</v>
      </c>
      <c r="BX107" s="13">
        <v>674.27</v>
      </c>
      <c r="BY107" s="57">
        <f t="shared" si="375"/>
        <v>74769.350188511846</v>
      </c>
      <c r="BZ107" s="58">
        <v>0</v>
      </c>
      <c r="CA107" s="13">
        <v>0</v>
      </c>
      <c r="CB107" s="57">
        <v>0</v>
      </c>
      <c r="CC107" s="58">
        <v>0.20100000000000001</v>
      </c>
      <c r="CD107" s="13">
        <v>4</v>
      </c>
      <c r="CE107" s="57">
        <f t="shared" si="387"/>
        <v>19900.497512437811</v>
      </c>
      <c r="CF107" s="58">
        <v>0</v>
      </c>
      <c r="CG107" s="13">
        <v>0</v>
      </c>
      <c r="CH107" s="57">
        <v>0</v>
      </c>
      <c r="CI107" s="58">
        <v>0</v>
      </c>
      <c r="CJ107" s="13">
        <v>0</v>
      </c>
      <c r="CK107" s="57">
        <v>0</v>
      </c>
      <c r="CL107" s="58">
        <v>0</v>
      </c>
      <c r="CM107" s="13">
        <v>0</v>
      </c>
      <c r="CN107" s="57">
        <v>0</v>
      </c>
      <c r="CO107" s="58">
        <v>0</v>
      </c>
      <c r="CP107" s="13">
        <v>0</v>
      </c>
      <c r="CQ107" s="57">
        <v>0</v>
      </c>
      <c r="CR107" s="58">
        <v>0</v>
      </c>
      <c r="CS107" s="13">
        <v>0</v>
      </c>
      <c r="CT107" s="57">
        <v>0</v>
      </c>
      <c r="CU107" s="58">
        <v>0</v>
      </c>
      <c r="CV107" s="13">
        <v>0</v>
      </c>
      <c r="CW107" s="57">
        <v>0</v>
      </c>
      <c r="CX107" s="58">
        <v>0</v>
      </c>
      <c r="CY107" s="13">
        <v>0</v>
      </c>
      <c r="CZ107" s="57">
        <v>0</v>
      </c>
      <c r="DA107" s="58">
        <v>0</v>
      </c>
      <c r="DB107" s="13">
        <v>0</v>
      </c>
      <c r="DC107" s="57">
        <v>0</v>
      </c>
      <c r="DD107" s="58">
        <v>2.5000000000000001E-2</v>
      </c>
      <c r="DE107" s="13">
        <v>1.26</v>
      </c>
      <c r="DF107" s="57">
        <f t="shared" si="388"/>
        <v>50400</v>
      </c>
      <c r="DG107" s="58">
        <v>0</v>
      </c>
      <c r="DH107" s="13">
        <v>0</v>
      </c>
      <c r="DI107" s="57">
        <v>0</v>
      </c>
      <c r="DJ107" s="58">
        <v>0.55000000000000004</v>
      </c>
      <c r="DK107" s="13">
        <v>67.94</v>
      </c>
      <c r="DL107" s="57">
        <f t="shared" si="383"/>
        <v>123527.27272727272</v>
      </c>
      <c r="DM107" s="58">
        <v>0</v>
      </c>
      <c r="DN107" s="13">
        <v>0</v>
      </c>
      <c r="DO107" s="57">
        <v>0</v>
      </c>
      <c r="DP107" s="58">
        <v>0</v>
      </c>
      <c r="DQ107" s="13">
        <v>0</v>
      </c>
      <c r="DR107" s="57">
        <v>0</v>
      </c>
      <c r="DS107" s="58">
        <v>0</v>
      </c>
      <c r="DT107" s="13">
        <v>0</v>
      </c>
      <c r="DU107" s="57">
        <v>0</v>
      </c>
      <c r="DV107" s="58">
        <v>0</v>
      </c>
      <c r="DW107" s="13">
        <v>0</v>
      </c>
      <c r="DX107" s="57">
        <v>0</v>
      </c>
      <c r="DY107" s="58">
        <v>1.022</v>
      </c>
      <c r="DZ107" s="13">
        <v>52.24</v>
      </c>
      <c r="EA107" s="57">
        <f t="shared" si="377"/>
        <v>51115.459882583171</v>
      </c>
      <c r="EB107" s="58">
        <v>6.4000000000000001E-2</v>
      </c>
      <c r="EC107" s="13">
        <v>2.93</v>
      </c>
      <c r="ED107" s="57">
        <f t="shared" si="385"/>
        <v>45781.25</v>
      </c>
      <c r="EE107" s="11">
        <f t="shared" si="378"/>
        <v>22.434999999999999</v>
      </c>
      <c r="EF107" s="18">
        <f t="shared" si="379"/>
        <v>1682.3100000000002</v>
      </c>
      <c r="EG107" s="6"/>
      <c r="EH107" s="9"/>
      <c r="EI107" s="6"/>
      <c r="EJ107" s="6"/>
      <c r="EK107" s="1"/>
      <c r="EL107" s="2"/>
      <c r="EM107" s="1"/>
      <c r="EN107" s="1"/>
      <c r="EO107" s="1"/>
      <c r="EP107" s="2"/>
      <c r="EQ107" s="1"/>
      <c r="ER107" s="1"/>
      <c r="ES107" s="1"/>
      <c r="ET107" s="2"/>
      <c r="EU107" s="1"/>
      <c r="EV107" s="1"/>
      <c r="EW107" s="1"/>
      <c r="EX107" s="2"/>
      <c r="EY107" s="1"/>
      <c r="EZ107" s="1"/>
      <c r="FA107" s="1"/>
      <c r="FB107" s="2"/>
      <c r="FC107" s="1"/>
      <c r="FD107" s="1"/>
      <c r="FE107" s="1"/>
      <c r="FF107" s="2"/>
      <c r="FG107" s="1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  <c r="FV107" s="2"/>
      <c r="FW107" s="1"/>
      <c r="FX107" s="1"/>
      <c r="FY107" s="1"/>
    </row>
    <row r="108" spans="1:256" ht="15" thickBot="1" x14ac:dyDescent="0.35">
      <c r="A108" s="76"/>
      <c r="B108" s="77" t="s">
        <v>17</v>
      </c>
      <c r="C108" s="61">
        <f t="shared" ref="C108:D108" si="395">SUM(C96:C107)</f>
        <v>6.0819999999999999</v>
      </c>
      <c r="D108" s="38">
        <f t="shared" si="395"/>
        <v>239.99</v>
      </c>
      <c r="E108" s="62"/>
      <c r="F108" s="61"/>
      <c r="G108" s="38"/>
      <c r="H108" s="62"/>
      <c r="I108" s="61">
        <f t="shared" ref="I108:J108" si="396">SUM(I96:I107)</f>
        <v>6.0819999999999999</v>
      </c>
      <c r="J108" s="38">
        <f t="shared" si="396"/>
        <v>239.99</v>
      </c>
      <c r="K108" s="62"/>
      <c r="L108" s="61">
        <f t="shared" ref="L108:M108" si="397">SUM(L96:L107)</f>
        <v>200.30799999999996</v>
      </c>
      <c r="M108" s="38">
        <f t="shared" si="397"/>
        <v>5468.28</v>
      </c>
      <c r="N108" s="62"/>
      <c r="O108" s="61">
        <f t="shared" ref="O108:P108" si="398">SUM(O96:O107)</f>
        <v>6.15</v>
      </c>
      <c r="P108" s="38">
        <f t="shared" si="398"/>
        <v>189.08</v>
      </c>
      <c r="Q108" s="62"/>
      <c r="R108" s="61">
        <f t="shared" ref="R108:S108" si="399">SUM(R96:R107)</f>
        <v>0</v>
      </c>
      <c r="S108" s="38">
        <f t="shared" si="399"/>
        <v>0</v>
      </c>
      <c r="T108" s="62"/>
      <c r="U108" s="61">
        <f t="shared" ref="U108:V108" si="400">SUM(U96:U107)</f>
        <v>0.02</v>
      </c>
      <c r="V108" s="38">
        <f t="shared" si="400"/>
        <v>0.51</v>
      </c>
      <c r="W108" s="62"/>
      <c r="X108" s="61">
        <f t="shared" ref="X108:Y108" si="401">SUM(X96:X107)</f>
        <v>0</v>
      </c>
      <c r="Y108" s="38">
        <f t="shared" si="401"/>
        <v>0</v>
      </c>
      <c r="Z108" s="62"/>
      <c r="AA108" s="61">
        <f t="shared" ref="AA108:AB108" si="402">SUM(AA96:AA107)</f>
        <v>0.27900000000000003</v>
      </c>
      <c r="AB108" s="38">
        <f t="shared" si="402"/>
        <v>12.86</v>
      </c>
      <c r="AC108" s="62"/>
      <c r="AD108" s="61">
        <f t="shared" ref="AD108:AE108" si="403">SUM(AD96:AD107)</f>
        <v>0</v>
      </c>
      <c r="AE108" s="38">
        <f t="shared" si="403"/>
        <v>0</v>
      </c>
      <c r="AF108" s="62"/>
      <c r="AG108" s="61">
        <f t="shared" ref="AG108:AH108" si="404">SUM(AG96:AG107)</f>
        <v>0</v>
      </c>
      <c r="AH108" s="38">
        <f t="shared" si="404"/>
        <v>0</v>
      </c>
      <c r="AI108" s="62"/>
      <c r="AJ108" s="61">
        <f t="shared" ref="AJ108:AK108" si="405">SUM(AJ96:AJ107)</f>
        <v>0</v>
      </c>
      <c r="AK108" s="38">
        <f t="shared" si="405"/>
        <v>0</v>
      </c>
      <c r="AL108" s="62"/>
      <c r="AM108" s="61">
        <f>SUM(AM96:AM107)</f>
        <v>33.471000000000004</v>
      </c>
      <c r="AN108" s="38">
        <f>SUM(AN96:AN107)</f>
        <v>1170.9199999999998</v>
      </c>
      <c r="AO108" s="62"/>
      <c r="AP108" s="61">
        <f t="shared" ref="AP108:AQ108" si="406">SUM(AP96:AP107)</f>
        <v>1E-3</v>
      </c>
      <c r="AQ108" s="38">
        <f t="shared" si="406"/>
        <v>0.08</v>
      </c>
      <c r="AR108" s="62"/>
      <c r="AS108" s="61">
        <f t="shared" ref="AS108:AT108" si="407">SUM(AS96:AS107)</f>
        <v>0</v>
      </c>
      <c r="AT108" s="38">
        <f t="shared" si="407"/>
        <v>0</v>
      </c>
      <c r="AU108" s="62"/>
      <c r="AV108" s="61">
        <f t="shared" ref="AV108:AW108" si="408">SUM(AV96:AV107)</f>
        <v>0.24200000000000002</v>
      </c>
      <c r="AW108" s="38">
        <f t="shared" si="408"/>
        <v>11.37</v>
      </c>
      <c r="AX108" s="62"/>
      <c r="AY108" s="61">
        <f t="shared" ref="AY108:AZ108" si="409">SUM(AY96:AY107)</f>
        <v>0</v>
      </c>
      <c r="AZ108" s="38">
        <f t="shared" si="409"/>
        <v>0</v>
      </c>
      <c r="BA108" s="62"/>
      <c r="BB108" s="61">
        <f t="shared" ref="BB108:BC108" si="410">SUM(BB96:BB107)</f>
        <v>17.668999999999997</v>
      </c>
      <c r="BC108" s="38">
        <f t="shared" si="410"/>
        <v>4387.4799999999996</v>
      </c>
      <c r="BD108" s="62"/>
      <c r="BE108" s="61">
        <f t="shared" ref="BE108:BF108" si="411">SUM(BE96:BE107)</f>
        <v>0.17699999999999999</v>
      </c>
      <c r="BF108" s="38">
        <f t="shared" si="411"/>
        <v>10</v>
      </c>
      <c r="BG108" s="62"/>
      <c r="BH108" s="61">
        <f t="shared" ref="BH108:BI108" si="412">SUM(BH96:BH107)</f>
        <v>2.9820000000000002</v>
      </c>
      <c r="BI108" s="38">
        <f t="shared" si="412"/>
        <v>57.660000000000004</v>
      </c>
      <c r="BJ108" s="62"/>
      <c r="BK108" s="61">
        <f t="shared" ref="BK108:BL108" si="413">SUM(BK96:BK107)</f>
        <v>0</v>
      </c>
      <c r="BL108" s="38">
        <f t="shared" si="413"/>
        <v>0</v>
      </c>
      <c r="BM108" s="62"/>
      <c r="BN108" s="61">
        <f t="shared" ref="BN108:BO108" si="414">SUM(BN96:BN107)</f>
        <v>0</v>
      </c>
      <c r="BO108" s="38">
        <f t="shared" si="414"/>
        <v>0</v>
      </c>
      <c r="BP108" s="62"/>
      <c r="BQ108" s="61">
        <f t="shared" ref="BQ108:BR108" si="415">SUM(BQ96:BQ107)</f>
        <v>0.74400000000000011</v>
      </c>
      <c r="BR108" s="38">
        <f t="shared" si="415"/>
        <v>35.04</v>
      </c>
      <c r="BS108" s="62"/>
      <c r="BT108" s="61">
        <f t="shared" ref="BT108:BU108" si="416">SUM(BT96:BT107)</f>
        <v>1.0890000000000002</v>
      </c>
      <c r="BU108" s="38">
        <f t="shared" si="416"/>
        <v>38.26</v>
      </c>
      <c r="BV108" s="62"/>
      <c r="BW108" s="61">
        <f t="shared" ref="BW108:BX108" si="417">SUM(BW96:BW107)</f>
        <v>23.721</v>
      </c>
      <c r="BX108" s="38">
        <f t="shared" si="417"/>
        <v>1393.78</v>
      </c>
      <c r="BY108" s="62"/>
      <c r="BZ108" s="61">
        <f t="shared" ref="BZ108:CA108" si="418">SUM(BZ96:BZ107)</f>
        <v>0</v>
      </c>
      <c r="CA108" s="38">
        <f t="shared" si="418"/>
        <v>0</v>
      </c>
      <c r="CB108" s="62"/>
      <c r="CC108" s="61">
        <f t="shared" ref="CC108:CD108" si="419">SUM(CC96:CC107)</f>
        <v>0.39400000000000002</v>
      </c>
      <c r="CD108" s="38">
        <f t="shared" si="419"/>
        <v>10.7</v>
      </c>
      <c r="CE108" s="62"/>
      <c r="CF108" s="61">
        <f t="shared" ref="CF108:CG108" si="420">SUM(CF96:CF107)</f>
        <v>0</v>
      </c>
      <c r="CG108" s="38">
        <f t="shared" si="420"/>
        <v>0</v>
      </c>
      <c r="CH108" s="62"/>
      <c r="CI108" s="61">
        <f t="shared" ref="CI108:CJ108" si="421">SUM(CI96:CI107)</f>
        <v>0</v>
      </c>
      <c r="CJ108" s="38">
        <f t="shared" si="421"/>
        <v>0</v>
      </c>
      <c r="CK108" s="62"/>
      <c r="CL108" s="61">
        <f t="shared" ref="CL108:CM108" si="422">SUM(CL96:CL107)</f>
        <v>0</v>
      </c>
      <c r="CM108" s="38">
        <f t="shared" si="422"/>
        <v>0</v>
      </c>
      <c r="CN108" s="62"/>
      <c r="CO108" s="61">
        <f t="shared" ref="CO108:CP108" si="423">SUM(CO96:CO107)</f>
        <v>0</v>
      </c>
      <c r="CP108" s="38">
        <f t="shared" si="423"/>
        <v>0</v>
      </c>
      <c r="CQ108" s="62"/>
      <c r="CR108" s="61">
        <f t="shared" ref="CR108:CS108" si="424">SUM(CR96:CR107)</f>
        <v>0.05</v>
      </c>
      <c r="CS108" s="38">
        <f t="shared" si="424"/>
        <v>1.95</v>
      </c>
      <c r="CT108" s="62"/>
      <c r="CU108" s="61">
        <f t="shared" ref="CU108:CV108" si="425">SUM(CU96:CU107)</f>
        <v>0</v>
      </c>
      <c r="CV108" s="38">
        <f t="shared" si="425"/>
        <v>0</v>
      </c>
      <c r="CW108" s="62"/>
      <c r="CX108" s="61">
        <f t="shared" ref="CX108:CY108" si="426">SUM(CX96:CX107)</f>
        <v>0</v>
      </c>
      <c r="CY108" s="38">
        <f t="shared" si="426"/>
        <v>0</v>
      </c>
      <c r="CZ108" s="62"/>
      <c r="DA108" s="61">
        <f t="shared" ref="DA108:DB108" si="427">SUM(DA96:DA107)</f>
        <v>0</v>
      </c>
      <c r="DB108" s="38">
        <f t="shared" si="427"/>
        <v>0</v>
      </c>
      <c r="DC108" s="62"/>
      <c r="DD108" s="61">
        <f t="shared" ref="DD108:DE108" si="428">SUM(DD96:DD107)</f>
        <v>7.8000000000000014E-2</v>
      </c>
      <c r="DE108" s="38">
        <f t="shared" si="428"/>
        <v>5.2799999999999994</v>
      </c>
      <c r="DF108" s="62"/>
      <c r="DG108" s="61">
        <f t="shared" ref="DG108:DH108" si="429">SUM(DG96:DG107)</f>
        <v>4.0999999999999995E-2</v>
      </c>
      <c r="DH108" s="38">
        <f t="shared" si="429"/>
        <v>1.63</v>
      </c>
      <c r="DI108" s="62"/>
      <c r="DJ108" s="61">
        <f t="shared" ref="DJ108:DK108" si="430">SUM(DJ96:DJ107)</f>
        <v>9.8459999999999983</v>
      </c>
      <c r="DK108" s="38">
        <f t="shared" si="430"/>
        <v>1009.3899999999999</v>
      </c>
      <c r="DL108" s="62"/>
      <c r="DM108" s="61">
        <f t="shared" ref="DM108:DN108" si="431">SUM(DM96:DM107)</f>
        <v>0.04</v>
      </c>
      <c r="DN108" s="38">
        <f t="shared" si="431"/>
        <v>0.98</v>
      </c>
      <c r="DO108" s="62"/>
      <c r="DP108" s="61">
        <f t="shared" ref="DP108:DQ108" si="432">SUM(DP96:DP107)</f>
        <v>0</v>
      </c>
      <c r="DQ108" s="38">
        <f t="shared" si="432"/>
        <v>0</v>
      </c>
      <c r="DR108" s="62"/>
      <c r="DS108" s="61">
        <f t="shared" ref="DS108:DT108" si="433">SUM(DS96:DS107)</f>
        <v>0</v>
      </c>
      <c r="DT108" s="38">
        <f t="shared" si="433"/>
        <v>0</v>
      </c>
      <c r="DU108" s="62"/>
      <c r="DV108" s="61">
        <f t="shared" ref="DV108:DW108" si="434">SUM(DV96:DV107)</f>
        <v>0</v>
      </c>
      <c r="DW108" s="38">
        <f t="shared" si="434"/>
        <v>0</v>
      </c>
      <c r="DX108" s="62"/>
      <c r="DY108" s="61">
        <f t="shared" ref="DY108:DZ108" si="435">SUM(DY96:DY107)</f>
        <v>46.887</v>
      </c>
      <c r="DZ108" s="38">
        <f t="shared" si="435"/>
        <v>634.78000000000009</v>
      </c>
      <c r="EA108" s="62"/>
      <c r="EB108" s="61">
        <f t="shared" ref="EB108:EC108" si="436">SUM(EB96:EB107)</f>
        <v>0.47400000000000003</v>
      </c>
      <c r="EC108" s="38">
        <f t="shared" si="436"/>
        <v>19.86</v>
      </c>
      <c r="ED108" s="62"/>
      <c r="EE108" s="39">
        <f t="shared" si="378"/>
        <v>350.74499999999995</v>
      </c>
      <c r="EF108" s="40">
        <f t="shared" si="379"/>
        <v>14699.88</v>
      </c>
      <c r="EG108" s="6"/>
      <c r="EH108" s="9"/>
      <c r="EI108" s="6"/>
      <c r="EJ108" s="6"/>
      <c r="EK108" s="1"/>
      <c r="EL108" s="2"/>
      <c r="EM108" s="1"/>
      <c r="EN108" s="1"/>
      <c r="EO108" s="1"/>
      <c r="EP108" s="2"/>
      <c r="EQ108" s="1"/>
      <c r="ER108" s="1"/>
      <c r="ES108" s="1"/>
      <c r="ET108" s="2"/>
      <c r="EU108" s="1"/>
      <c r="EV108" s="1"/>
      <c r="EW108" s="1"/>
      <c r="EX108" s="2"/>
      <c r="EY108" s="1"/>
      <c r="EZ108" s="1"/>
      <c r="FA108" s="1"/>
      <c r="FB108" s="2"/>
      <c r="FC108" s="1"/>
      <c r="FD108" s="1"/>
      <c r="FE108" s="1"/>
      <c r="FF108" s="2"/>
      <c r="FG108" s="1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  <c r="FV108" s="2"/>
      <c r="FW108" s="1"/>
      <c r="FX108" s="1"/>
      <c r="FY108" s="1"/>
      <c r="GD108" s="3"/>
      <c r="GI108" s="3"/>
      <c r="GN108" s="3"/>
      <c r="GS108" s="3"/>
      <c r="GX108" s="3"/>
      <c r="HC108" s="3"/>
      <c r="HH108" s="3"/>
      <c r="HM108" s="3"/>
      <c r="HR108" s="3"/>
      <c r="HW108" s="3"/>
      <c r="IB108" s="3"/>
      <c r="IG108" s="3"/>
      <c r="IL108" s="3"/>
      <c r="IQ108" s="3"/>
      <c r="IV108" s="3"/>
    </row>
    <row r="109" spans="1:256" x14ac:dyDescent="0.3">
      <c r="A109" s="72">
        <v>2017</v>
      </c>
      <c r="B109" s="73" t="s">
        <v>5</v>
      </c>
      <c r="C109" s="58">
        <v>0.504</v>
      </c>
      <c r="D109" s="13">
        <v>32</v>
      </c>
      <c r="E109" s="57">
        <f t="shared" ref="E109:E118" si="437">D109/C109*1000</f>
        <v>63492.063492063491</v>
      </c>
      <c r="F109" s="58"/>
      <c r="G109" s="13"/>
      <c r="H109" s="57"/>
      <c r="I109" s="58">
        <v>0.504</v>
      </c>
      <c r="J109" s="13">
        <v>32</v>
      </c>
      <c r="K109" s="57">
        <f t="shared" ref="K109:K112" si="438">J109/I109*1000</f>
        <v>63492.063492063491</v>
      </c>
      <c r="L109" s="58">
        <v>17.001000000000001</v>
      </c>
      <c r="M109" s="13">
        <v>395.16</v>
      </c>
      <c r="N109" s="57">
        <f t="shared" ref="N109:N120" si="439">M109/L109*1000</f>
        <v>23243.338627139579</v>
      </c>
      <c r="O109" s="58">
        <v>0</v>
      </c>
      <c r="P109" s="13">
        <v>0</v>
      </c>
      <c r="Q109" s="57">
        <v>0</v>
      </c>
      <c r="R109" s="58">
        <v>0</v>
      </c>
      <c r="S109" s="13">
        <v>0</v>
      </c>
      <c r="T109" s="57">
        <v>0</v>
      </c>
      <c r="U109" s="58">
        <v>0</v>
      </c>
      <c r="V109" s="13">
        <v>0</v>
      </c>
      <c r="W109" s="57">
        <v>0</v>
      </c>
      <c r="X109" s="58">
        <v>0</v>
      </c>
      <c r="Y109" s="13">
        <v>0</v>
      </c>
      <c r="Z109" s="57">
        <v>0</v>
      </c>
      <c r="AA109" s="58">
        <v>5.2999999999999999E-2</v>
      </c>
      <c r="AB109" s="13">
        <v>3.22</v>
      </c>
      <c r="AC109" s="57">
        <f t="shared" ref="AC109:AC118" si="440">AB109/AA109*1000</f>
        <v>60754.716981132085</v>
      </c>
      <c r="AD109" s="58">
        <v>0</v>
      </c>
      <c r="AE109" s="13">
        <v>0</v>
      </c>
      <c r="AF109" s="57">
        <v>0</v>
      </c>
      <c r="AG109" s="58">
        <v>0</v>
      </c>
      <c r="AH109" s="13">
        <v>0</v>
      </c>
      <c r="AI109" s="57">
        <v>0</v>
      </c>
      <c r="AJ109" s="58">
        <v>0</v>
      </c>
      <c r="AK109" s="13">
        <v>0</v>
      </c>
      <c r="AL109" s="57">
        <v>0</v>
      </c>
      <c r="AM109" s="58">
        <v>3.911</v>
      </c>
      <c r="AN109" s="13">
        <v>209.46</v>
      </c>
      <c r="AO109" s="57">
        <f t="shared" ref="AO109:AO120" si="441">AN109/AM109*1000</f>
        <v>53556.635131679875</v>
      </c>
      <c r="AP109" s="58">
        <v>0</v>
      </c>
      <c r="AQ109" s="13">
        <v>0</v>
      </c>
      <c r="AR109" s="57">
        <v>0</v>
      </c>
      <c r="AS109" s="58">
        <v>0</v>
      </c>
      <c r="AT109" s="13">
        <v>0</v>
      </c>
      <c r="AU109" s="57">
        <v>0</v>
      </c>
      <c r="AV109" s="58">
        <v>6.0000000000000001E-3</v>
      </c>
      <c r="AW109" s="13">
        <v>0.31</v>
      </c>
      <c r="AX109" s="57">
        <f t="shared" ref="AX109:AX120" si="442">AW109/AV109*1000</f>
        <v>51666.666666666664</v>
      </c>
      <c r="AY109" s="58">
        <v>0</v>
      </c>
      <c r="AZ109" s="13">
        <v>0</v>
      </c>
      <c r="BA109" s="57">
        <v>0</v>
      </c>
      <c r="BB109" s="58">
        <v>5.9779999999999998</v>
      </c>
      <c r="BC109" s="13">
        <v>432.13</v>
      </c>
      <c r="BD109" s="57">
        <f t="shared" ref="BD109:BD120" si="443">BC109/BB109*1000</f>
        <v>72286.717965874865</v>
      </c>
      <c r="BE109" s="58">
        <v>0.19700000000000001</v>
      </c>
      <c r="BF109" s="13">
        <v>13.27</v>
      </c>
      <c r="BG109" s="57">
        <f t="shared" ref="BG109:BG120" si="444">BF109/BE109*1000</f>
        <v>67360.406091370547</v>
      </c>
      <c r="BH109" s="58">
        <v>7.1999999999999995E-2</v>
      </c>
      <c r="BI109" s="13">
        <v>4.3499999999999996</v>
      </c>
      <c r="BJ109" s="57">
        <f t="shared" ref="BJ109:BJ120" si="445">BI109/BH109*1000</f>
        <v>60416.666666666664</v>
      </c>
      <c r="BK109" s="58">
        <v>0</v>
      </c>
      <c r="BL109" s="13">
        <v>0</v>
      </c>
      <c r="BM109" s="57">
        <v>0</v>
      </c>
      <c r="BN109" s="58">
        <v>0</v>
      </c>
      <c r="BO109" s="13">
        <v>0</v>
      </c>
      <c r="BP109" s="57">
        <v>0</v>
      </c>
      <c r="BQ109" s="58">
        <v>0</v>
      </c>
      <c r="BR109" s="13">
        <v>0</v>
      </c>
      <c r="BS109" s="57">
        <v>0</v>
      </c>
      <c r="BT109" s="58">
        <v>5.2999999999999999E-2</v>
      </c>
      <c r="BU109" s="13">
        <v>2.13</v>
      </c>
      <c r="BV109" s="57">
        <f t="shared" ref="BV109:BV120" si="446">BU109/BT109*1000</f>
        <v>40188.67924528302</v>
      </c>
      <c r="BW109" s="58">
        <v>5.4450000000000003</v>
      </c>
      <c r="BX109" s="13">
        <v>308.07</v>
      </c>
      <c r="BY109" s="57">
        <f t="shared" ref="BY109:BY120" si="447">BX109/BW109*1000</f>
        <v>56578.512396694205</v>
      </c>
      <c r="BZ109" s="58">
        <v>0</v>
      </c>
      <c r="CA109" s="13">
        <v>0</v>
      </c>
      <c r="CB109" s="57">
        <v>0</v>
      </c>
      <c r="CC109" s="58">
        <v>0</v>
      </c>
      <c r="CD109" s="13">
        <v>0</v>
      </c>
      <c r="CE109" s="57">
        <v>0</v>
      </c>
      <c r="CF109" s="58">
        <v>0</v>
      </c>
      <c r="CG109" s="13">
        <v>0</v>
      </c>
      <c r="CH109" s="57">
        <v>0</v>
      </c>
      <c r="CI109" s="58">
        <v>0</v>
      </c>
      <c r="CJ109" s="13">
        <v>0</v>
      </c>
      <c r="CK109" s="57">
        <v>0</v>
      </c>
      <c r="CL109" s="58">
        <v>0</v>
      </c>
      <c r="CM109" s="13">
        <v>0</v>
      </c>
      <c r="CN109" s="57">
        <v>0</v>
      </c>
      <c r="CO109" s="58">
        <v>0</v>
      </c>
      <c r="CP109" s="13">
        <v>0</v>
      </c>
      <c r="CQ109" s="57">
        <v>0</v>
      </c>
      <c r="CR109" s="58">
        <v>0</v>
      </c>
      <c r="CS109" s="13">
        <v>0</v>
      </c>
      <c r="CT109" s="57">
        <v>0</v>
      </c>
      <c r="CU109" s="58">
        <v>0</v>
      </c>
      <c r="CV109" s="13">
        <v>0</v>
      </c>
      <c r="CW109" s="57">
        <v>0</v>
      </c>
      <c r="CX109" s="58">
        <v>0</v>
      </c>
      <c r="CY109" s="13">
        <v>0</v>
      </c>
      <c r="CZ109" s="57">
        <v>0</v>
      </c>
      <c r="DA109" s="58">
        <v>0</v>
      </c>
      <c r="DB109" s="13">
        <v>0</v>
      </c>
      <c r="DC109" s="57">
        <v>0</v>
      </c>
      <c r="DD109" s="58">
        <v>0</v>
      </c>
      <c r="DE109" s="13">
        <v>0</v>
      </c>
      <c r="DF109" s="57">
        <v>0</v>
      </c>
      <c r="DG109" s="58">
        <v>0</v>
      </c>
      <c r="DH109" s="13">
        <v>0</v>
      </c>
      <c r="DI109" s="57">
        <v>0</v>
      </c>
      <c r="DJ109" s="58">
        <v>0.95</v>
      </c>
      <c r="DK109" s="13">
        <v>94.66</v>
      </c>
      <c r="DL109" s="57">
        <f t="shared" ref="DL109:DL120" si="448">DK109/DJ109*1000</f>
        <v>99642.105263157908</v>
      </c>
      <c r="DM109" s="58">
        <v>0</v>
      </c>
      <c r="DN109" s="13">
        <v>0</v>
      </c>
      <c r="DO109" s="57">
        <v>0</v>
      </c>
      <c r="DP109" s="58">
        <v>0</v>
      </c>
      <c r="DQ109" s="13">
        <v>0</v>
      </c>
      <c r="DR109" s="57">
        <v>0</v>
      </c>
      <c r="DS109" s="58">
        <v>0</v>
      </c>
      <c r="DT109" s="13">
        <v>0</v>
      </c>
      <c r="DU109" s="57">
        <v>0</v>
      </c>
      <c r="DV109" s="58">
        <v>0</v>
      </c>
      <c r="DW109" s="13">
        <v>0</v>
      </c>
      <c r="DX109" s="57">
        <v>0</v>
      </c>
      <c r="DY109" s="58">
        <v>1.4930000000000001</v>
      </c>
      <c r="DZ109" s="13">
        <v>77.17</v>
      </c>
      <c r="EA109" s="57">
        <f t="shared" ref="EA109:EA120" si="449">DZ109/DY109*1000</f>
        <v>51687.876758204948</v>
      </c>
      <c r="EB109" s="58">
        <v>0</v>
      </c>
      <c r="EC109" s="13">
        <v>0</v>
      </c>
      <c r="ED109" s="57">
        <v>0</v>
      </c>
      <c r="EE109" s="11">
        <f t="shared" ref="EE109:EE121" si="450">C109+R109+AA109+AG109+AJ109+AV109+AY109+BE109+BH109+BN109+BQ109+BT109+CC109+CL109+CO109+CX109+DA109+DD109+DG109+DJ109+DS109+DV109+DY109+EB109+AM109+CU109+BW109+BB109+L109+CR109+AD109+BZ109+O109+AP109+DM109+U109+CI109+BK109</f>
        <v>35.662999999999997</v>
      </c>
      <c r="EF109" s="18">
        <f t="shared" ref="EF109:EF121" si="451">D109+S109+AB109+AH109+AK109+AW109+AZ109+BF109+BI109+BO109+BR109+BU109+CD109+CM109+CP109+CY109+DB109+DE109+DH109+DK109+DT109+DW109+DZ109+EC109+AN109+CV109+BX109+BC109+M109+CS109+AE109+CA109+P109+AQ109+DN109+V109+CJ109+BL109</f>
        <v>1571.93</v>
      </c>
      <c r="EG109" s="6"/>
      <c r="EH109" s="9"/>
      <c r="EI109" s="6"/>
      <c r="EJ109" s="6"/>
      <c r="EK109" s="1"/>
      <c r="EL109" s="2"/>
      <c r="EM109" s="1"/>
      <c r="EN109" s="1"/>
      <c r="EO109" s="1"/>
      <c r="EP109" s="2"/>
      <c r="EQ109" s="1"/>
      <c r="ER109" s="1"/>
      <c r="ES109" s="1"/>
      <c r="ET109" s="2"/>
      <c r="EU109" s="1"/>
      <c r="EV109" s="1"/>
      <c r="EW109" s="1"/>
      <c r="EX109" s="2"/>
      <c r="EY109" s="1"/>
      <c r="EZ109" s="1"/>
      <c r="FA109" s="1"/>
      <c r="FB109" s="2"/>
      <c r="FC109" s="1"/>
      <c r="FD109" s="1"/>
      <c r="FE109" s="1"/>
      <c r="FF109" s="2"/>
      <c r="FG109" s="1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V109" s="2"/>
      <c r="FW109" s="1"/>
      <c r="FX109" s="1"/>
      <c r="FY109" s="1"/>
    </row>
    <row r="110" spans="1:256" x14ac:dyDescent="0.3">
      <c r="A110" s="72">
        <v>2017</v>
      </c>
      <c r="B110" s="73" t="s">
        <v>6</v>
      </c>
      <c r="C110" s="58">
        <v>1.3680000000000001</v>
      </c>
      <c r="D110" s="13">
        <v>11.37</v>
      </c>
      <c r="E110" s="57">
        <f t="shared" si="437"/>
        <v>8311.4035087719276</v>
      </c>
      <c r="F110" s="58"/>
      <c r="G110" s="13"/>
      <c r="H110" s="57"/>
      <c r="I110" s="58">
        <v>1.3680000000000001</v>
      </c>
      <c r="J110" s="13">
        <v>11.37</v>
      </c>
      <c r="K110" s="57">
        <f t="shared" si="438"/>
        <v>8311.4035087719276</v>
      </c>
      <c r="L110" s="58">
        <v>5.2850000000000001</v>
      </c>
      <c r="M110" s="13">
        <v>319.72000000000003</v>
      </c>
      <c r="N110" s="57">
        <f t="shared" si="439"/>
        <v>60495.742667928098</v>
      </c>
      <c r="O110" s="58">
        <v>0</v>
      </c>
      <c r="P110" s="13">
        <v>0</v>
      </c>
      <c r="Q110" s="57">
        <v>0</v>
      </c>
      <c r="R110" s="58">
        <v>0</v>
      </c>
      <c r="S110" s="13">
        <v>0</v>
      </c>
      <c r="T110" s="57">
        <v>0</v>
      </c>
      <c r="U110" s="58">
        <v>0</v>
      </c>
      <c r="V110" s="13">
        <v>0</v>
      </c>
      <c r="W110" s="57">
        <v>0</v>
      </c>
      <c r="X110" s="58">
        <v>0</v>
      </c>
      <c r="Y110" s="13">
        <v>0</v>
      </c>
      <c r="Z110" s="57">
        <v>0</v>
      </c>
      <c r="AA110" s="58">
        <v>0</v>
      </c>
      <c r="AB110" s="13">
        <v>0</v>
      </c>
      <c r="AC110" s="57">
        <v>0</v>
      </c>
      <c r="AD110" s="58">
        <v>0</v>
      </c>
      <c r="AE110" s="13">
        <v>0</v>
      </c>
      <c r="AF110" s="57">
        <v>0</v>
      </c>
      <c r="AG110" s="58">
        <v>0</v>
      </c>
      <c r="AH110" s="13">
        <v>0</v>
      </c>
      <c r="AI110" s="57">
        <v>0</v>
      </c>
      <c r="AJ110" s="58">
        <v>0</v>
      </c>
      <c r="AK110" s="13">
        <v>0</v>
      </c>
      <c r="AL110" s="57">
        <v>0</v>
      </c>
      <c r="AM110" s="58">
        <v>1.0620000000000001</v>
      </c>
      <c r="AN110" s="13">
        <v>115.56</v>
      </c>
      <c r="AO110" s="57">
        <f t="shared" si="441"/>
        <v>108813.55932203389</v>
      </c>
      <c r="AP110" s="58">
        <v>0</v>
      </c>
      <c r="AQ110" s="13">
        <v>0</v>
      </c>
      <c r="AR110" s="57">
        <v>0</v>
      </c>
      <c r="AS110" s="58">
        <v>0</v>
      </c>
      <c r="AT110" s="13">
        <v>0</v>
      </c>
      <c r="AU110" s="57">
        <v>0</v>
      </c>
      <c r="AV110" s="58">
        <v>0.59699999999999998</v>
      </c>
      <c r="AW110" s="13">
        <v>16.95</v>
      </c>
      <c r="AX110" s="57">
        <f t="shared" si="442"/>
        <v>28391.959798994976</v>
      </c>
      <c r="AY110" s="58">
        <v>0</v>
      </c>
      <c r="AZ110" s="13">
        <v>0</v>
      </c>
      <c r="BA110" s="57">
        <v>0</v>
      </c>
      <c r="BB110" s="58">
        <v>0.61099999999999999</v>
      </c>
      <c r="BC110" s="13">
        <v>168</v>
      </c>
      <c r="BD110" s="57">
        <f t="shared" si="443"/>
        <v>274959.08346972172</v>
      </c>
      <c r="BE110" s="58">
        <v>0</v>
      </c>
      <c r="BF110" s="13">
        <v>0</v>
      </c>
      <c r="BG110" s="57">
        <v>0</v>
      </c>
      <c r="BH110" s="58">
        <v>0.15</v>
      </c>
      <c r="BI110" s="13">
        <v>6.68</v>
      </c>
      <c r="BJ110" s="57">
        <f t="shared" si="445"/>
        <v>44533.333333333328</v>
      </c>
      <c r="BK110" s="58">
        <v>0</v>
      </c>
      <c r="BL110" s="13">
        <v>0</v>
      </c>
      <c r="BM110" s="57">
        <v>0</v>
      </c>
      <c r="BN110" s="58">
        <v>0</v>
      </c>
      <c r="BO110" s="13">
        <v>0</v>
      </c>
      <c r="BP110" s="57">
        <v>0</v>
      </c>
      <c r="BQ110" s="58">
        <v>1.085</v>
      </c>
      <c r="BR110" s="13">
        <v>13.24</v>
      </c>
      <c r="BS110" s="57">
        <f t="shared" ref="BS110:BS120" si="452">BR110/BQ110*1000</f>
        <v>12202.764976958526</v>
      </c>
      <c r="BT110" s="58">
        <v>4.1000000000000002E-2</v>
      </c>
      <c r="BU110" s="13">
        <v>1.7</v>
      </c>
      <c r="BV110" s="57">
        <f t="shared" si="446"/>
        <v>41463.414634146342</v>
      </c>
      <c r="BW110" s="58">
        <v>8.7070000000000007</v>
      </c>
      <c r="BX110" s="13">
        <v>91.45</v>
      </c>
      <c r="BY110" s="57">
        <f t="shared" si="447"/>
        <v>10503.043528195703</v>
      </c>
      <c r="BZ110" s="58">
        <v>0</v>
      </c>
      <c r="CA110" s="13">
        <v>0</v>
      </c>
      <c r="CB110" s="57">
        <v>0</v>
      </c>
      <c r="CC110" s="58">
        <v>3.5000000000000003E-2</v>
      </c>
      <c r="CD110" s="13">
        <v>1.62</v>
      </c>
      <c r="CE110" s="57">
        <f t="shared" ref="CE110:CE116" si="453">CD110/CC110*1000</f>
        <v>46285.714285714283</v>
      </c>
      <c r="CF110" s="58">
        <v>0</v>
      </c>
      <c r="CG110" s="13">
        <v>0</v>
      </c>
      <c r="CH110" s="57">
        <v>0</v>
      </c>
      <c r="CI110" s="58">
        <v>0</v>
      </c>
      <c r="CJ110" s="13">
        <v>0</v>
      </c>
      <c r="CK110" s="57">
        <v>0</v>
      </c>
      <c r="CL110" s="58">
        <v>0</v>
      </c>
      <c r="CM110" s="13">
        <v>0</v>
      </c>
      <c r="CN110" s="57">
        <v>0</v>
      </c>
      <c r="CO110" s="58">
        <v>0</v>
      </c>
      <c r="CP110" s="13">
        <v>0</v>
      </c>
      <c r="CQ110" s="57">
        <v>0</v>
      </c>
      <c r="CR110" s="58">
        <v>0</v>
      </c>
      <c r="CS110" s="13">
        <v>0</v>
      </c>
      <c r="CT110" s="57">
        <v>0</v>
      </c>
      <c r="CU110" s="58">
        <v>0</v>
      </c>
      <c r="CV110" s="13">
        <v>0</v>
      </c>
      <c r="CW110" s="57">
        <v>0</v>
      </c>
      <c r="CX110" s="58">
        <v>0</v>
      </c>
      <c r="CY110" s="13">
        <v>0</v>
      </c>
      <c r="CZ110" s="57">
        <v>0</v>
      </c>
      <c r="DA110" s="58">
        <v>0</v>
      </c>
      <c r="DB110" s="13">
        <v>0</v>
      </c>
      <c r="DC110" s="57">
        <v>0</v>
      </c>
      <c r="DD110" s="58">
        <v>0</v>
      </c>
      <c r="DE110" s="13">
        <v>0</v>
      </c>
      <c r="DF110" s="57">
        <v>0</v>
      </c>
      <c r="DG110" s="58">
        <v>6.2E-2</v>
      </c>
      <c r="DH110" s="13">
        <v>1.65</v>
      </c>
      <c r="DI110" s="57">
        <f t="shared" ref="DI110:DI119" si="454">DH110/DG110*1000</f>
        <v>26612.903225806451</v>
      </c>
      <c r="DJ110" s="58">
        <v>1.1000000000000001</v>
      </c>
      <c r="DK110" s="13">
        <v>85.38</v>
      </c>
      <c r="DL110" s="57">
        <f t="shared" si="448"/>
        <v>77618.181818181809</v>
      </c>
      <c r="DM110" s="58">
        <v>0</v>
      </c>
      <c r="DN110" s="13">
        <v>0</v>
      </c>
      <c r="DO110" s="57">
        <v>0</v>
      </c>
      <c r="DP110" s="58">
        <v>0</v>
      </c>
      <c r="DQ110" s="13">
        <v>0</v>
      </c>
      <c r="DR110" s="57">
        <v>0</v>
      </c>
      <c r="DS110" s="58">
        <v>0</v>
      </c>
      <c r="DT110" s="13">
        <v>0</v>
      </c>
      <c r="DU110" s="57">
        <v>0</v>
      </c>
      <c r="DV110" s="58">
        <v>0</v>
      </c>
      <c r="DW110" s="13">
        <v>0</v>
      </c>
      <c r="DX110" s="57">
        <v>0</v>
      </c>
      <c r="DY110" s="58">
        <v>2.5720000000000001</v>
      </c>
      <c r="DZ110" s="13">
        <v>86.78</v>
      </c>
      <c r="EA110" s="57">
        <f t="shared" si="449"/>
        <v>33740.279937791602</v>
      </c>
      <c r="EB110" s="58">
        <v>0</v>
      </c>
      <c r="EC110" s="13">
        <v>0</v>
      </c>
      <c r="ED110" s="57">
        <v>0</v>
      </c>
      <c r="EE110" s="11">
        <f t="shared" si="450"/>
        <v>22.675000000000004</v>
      </c>
      <c r="EF110" s="18">
        <f t="shared" si="451"/>
        <v>920.1</v>
      </c>
      <c r="EG110" s="6"/>
      <c r="EH110" s="9"/>
      <c r="EI110" s="6"/>
      <c r="EJ110" s="6"/>
      <c r="EK110" s="1"/>
      <c r="EL110" s="2"/>
      <c r="EM110" s="1"/>
      <c r="EN110" s="1"/>
      <c r="EO110" s="1"/>
      <c r="EP110" s="2"/>
      <c r="EQ110" s="1"/>
      <c r="ER110" s="1"/>
      <c r="ES110" s="1"/>
      <c r="ET110" s="2"/>
      <c r="EU110" s="1"/>
      <c r="EV110" s="1"/>
      <c r="EW110" s="1"/>
      <c r="EX110" s="2"/>
      <c r="EY110" s="1"/>
      <c r="EZ110" s="1"/>
      <c r="FA110" s="1"/>
      <c r="FB110" s="2"/>
      <c r="FC110" s="1"/>
      <c r="FD110" s="1"/>
      <c r="FE110" s="1"/>
      <c r="FF110" s="2"/>
      <c r="FG110" s="1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  <c r="FV110" s="2"/>
      <c r="FW110" s="1"/>
      <c r="FX110" s="1"/>
      <c r="FY110" s="1"/>
    </row>
    <row r="111" spans="1:256" x14ac:dyDescent="0.3">
      <c r="A111" s="72">
        <v>2017</v>
      </c>
      <c r="B111" s="73" t="s">
        <v>7</v>
      </c>
      <c r="C111" s="58">
        <v>8.76</v>
      </c>
      <c r="D111" s="13">
        <v>34.93</v>
      </c>
      <c r="E111" s="57">
        <f t="shared" si="437"/>
        <v>3987.4429223744296</v>
      </c>
      <c r="F111" s="58"/>
      <c r="G111" s="13"/>
      <c r="H111" s="57"/>
      <c r="I111" s="58">
        <v>8.76</v>
      </c>
      <c r="J111" s="13">
        <v>34.93</v>
      </c>
      <c r="K111" s="57">
        <f t="shared" si="438"/>
        <v>3987.4429223744296</v>
      </c>
      <c r="L111" s="58">
        <v>23.125</v>
      </c>
      <c r="M111" s="13">
        <v>544.58000000000004</v>
      </c>
      <c r="N111" s="57">
        <f t="shared" si="439"/>
        <v>23549.40540540541</v>
      </c>
      <c r="O111" s="58">
        <v>0</v>
      </c>
      <c r="P111" s="13">
        <v>0</v>
      </c>
      <c r="Q111" s="57">
        <v>0</v>
      </c>
      <c r="R111" s="58">
        <v>0</v>
      </c>
      <c r="S111" s="13">
        <v>0</v>
      </c>
      <c r="T111" s="57">
        <v>0</v>
      </c>
      <c r="U111" s="58">
        <v>0</v>
      </c>
      <c r="V111" s="13">
        <v>0</v>
      </c>
      <c r="W111" s="57">
        <v>0</v>
      </c>
      <c r="X111" s="58">
        <v>0</v>
      </c>
      <c r="Y111" s="13">
        <v>0</v>
      </c>
      <c r="Z111" s="57">
        <v>0</v>
      </c>
      <c r="AA111" s="58">
        <v>0</v>
      </c>
      <c r="AB111" s="13">
        <v>0</v>
      </c>
      <c r="AC111" s="57">
        <v>0</v>
      </c>
      <c r="AD111" s="58">
        <v>0</v>
      </c>
      <c r="AE111" s="13">
        <v>0</v>
      </c>
      <c r="AF111" s="57">
        <v>0</v>
      </c>
      <c r="AG111" s="58">
        <v>0</v>
      </c>
      <c r="AH111" s="13">
        <v>0</v>
      </c>
      <c r="AI111" s="57">
        <v>0</v>
      </c>
      <c r="AJ111" s="58">
        <v>0</v>
      </c>
      <c r="AK111" s="13">
        <v>0</v>
      </c>
      <c r="AL111" s="57">
        <v>0</v>
      </c>
      <c r="AM111" s="58">
        <v>5.1429999999999998</v>
      </c>
      <c r="AN111" s="13">
        <v>72.31</v>
      </c>
      <c r="AO111" s="57">
        <f t="shared" si="441"/>
        <v>14059.887225354852</v>
      </c>
      <c r="AP111" s="58">
        <v>0</v>
      </c>
      <c r="AQ111" s="13">
        <v>0</v>
      </c>
      <c r="AR111" s="57">
        <v>0</v>
      </c>
      <c r="AS111" s="58">
        <v>0</v>
      </c>
      <c r="AT111" s="13">
        <v>0</v>
      </c>
      <c r="AU111" s="57">
        <v>0</v>
      </c>
      <c r="AV111" s="58">
        <v>0.58599999999999997</v>
      </c>
      <c r="AW111" s="13">
        <v>13.98</v>
      </c>
      <c r="AX111" s="57">
        <f t="shared" si="442"/>
        <v>23856.655290102393</v>
      </c>
      <c r="AY111" s="58">
        <v>0</v>
      </c>
      <c r="AZ111" s="13">
        <v>0</v>
      </c>
      <c r="BA111" s="57">
        <v>0</v>
      </c>
      <c r="BB111" s="58">
        <v>1.621</v>
      </c>
      <c r="BC111" s="13">
        <v>736.98</v>
      </c>
      <c r="BD111" s="57">
        <f t="shared" si="443"/>
        <v>454645.28069093154</v>
      </c>
      <c r="BE111" s="58">
        <v>0.42699999999999999</v>
      </c>
      <c r="BF111" s="13">
        <v>4.38</v>
      </c>
      <c r="BG111" s="57">
        <f t="shared" si="444"/>
        <v>10257.611241217799</v>
      </c>
      <c r="BH111" s="58">
        <v>0.31900000000000001</v>
      </c>
      <c r="BI111" s="13">
        <v>10.23</v>
      </c>
      <c r="BJ111" s="57">
        <f t="shared" si="445"/>
        <v>32068.96551724138</v>
      </c>
      <c r="BK111" s="58">
        <v>0</v>
      </c>
      <c r="BL111" s="13">
        <v>0</v>
      </c>
      <c r="BM111" s="57">
        <v>0</v>
      </c>
      <c r="BN111" s="58">
        <v>0</v>
      </c>
      <c r="BO111" s="13">
        <v>0</v>
      </c>
      <c r="BP111" s="57">
        <v>0</v>
      </c>
      <c r="BQ111" s="58">
        <v>0.312</v>
      </c>
      <c r="BR111" s="13">
        <v>3.82</v>
      </c>
      <c r="BS111" s="57">
        <f t="shared" si="452"/>
        <v>12243.589743589742</v>
      </c>
      <c r="BT111" s="58">
        <v>5.2999999999999999E-2</v>
      </c>
      <c r="BU111" s="13">
        <v>2.12</v>
      </c>
      <c r="BV111" s="57">
        <f t="shared" si="446"/>
        <v>40000</v>
      </c>
      <c r="BW111" s="58">
        <v>0.17599999999999999</v>
      </c>
      <c r="BX111" s="13">
        <v>6.21</v>
      </c>
      <c r="BY111" s="57">
        <f t="shared" si="447"/>
        <v>35284.090909090912</v>
      </c>
      <c r="BZ111" s="58">
        <v>0</v>
      </c>
      <c r="CA111" s="13">
        <v>0</v>
      </c>
      <c r="CB111" s="57">
        <v>0</v>
      </c>
      <c r="CC111" s="58">
        <v>0</v>
      </c>
      <c r="CD111" s="13">
        <v>0</v>
      </c>
      <c r="CE111" s="57">
        <v>0</v>
      </c>
      <c r="CF111" s="58">
        <v>0</v>
      </c>
      <c r="CG111" s="13">
        <v>0</v>
      </c>
      <c r="CH111" s="57">
        <v>0</v>
      </c>
      <c r="CI111" s="58">
        <v>0</v>
      </c>
      <c r="CJ111" s="13">
        <v>0</v>
      </c>
      <c r="CK111" s="57">
        <v>0</v>
      </c>
      <c r="CL111" s="58">
        <v>0</v>
      </c>
      <c r="CM111" s="13">
        <v>0</v>
      </c>
      <c r="CN111" s="57">
        <v>0</v>
      </c>
      <c r="CO111" s="58">
        <v>0</v>
      </c>
      <c r="CP111" s="13">
        <v>0</v>
      </c>
      <c r="CQ111" s="57">
        <v>0</v>
      </c>
      <c r="CR111" s="58">
        <v>0</v>
      </c>
      <c r="CS111" s="13">
        <v>0</v>
      </c>
      <c r="CT111" s="57">
        <v>0</v>
      </c>
      <c r="CU111" s="58">
        <v>0</v>
      </c>
      <c r="CV111" s="13">
        <v>0</v>
      </c>
      <c r="CW111" s="57">
        <v>0</v>
      </c>
      <c r="CX111" s="58">
        <v>0</v>
      </c>
      <c r="CY111" s="13">
        <v>0</v>
      </c>
      <c r="CZ111" s="57">
        <v>0</v>
      </c>
      <c r="DA111" s="58">
        <v>0</v>
      </c>
      <c r="DB111" s="13">
        <v>0</v>
      </c>
      <c r="DC111" s="57">
        <v>0</v>
      </c>
      <c r="DD111" s="58">
        <v>0</v>
      </c>
      <c r="DE111" s="13">
        <v>0</v>
      </c>
      <c r="DF111" s="57">
        <v>0</v>
      </c>
      <c r="DG111" s="58">
        <v>0.312</v>
      </c>
      <c r="DH111" s="13">
        <v>5.73</v>
      </c>
      <c r="DI111" s="57">
        <f t="shared" si="454"/>
        <v>18365.384615384617</v>
      </c>
      <c r="DJ111" s="58">
        <v>1.8</v>
      </c>
      <c r="DK111" s="13">
        <v>174.84</v>
      </c>
      <c r="DL111" s="57">
        <f t="shared" si="448"/>
        <v>97133.333333333328</v>
      </c>
      <c r="DM111" s="58">
        <v>0</v>
      </c>
      <c r="DN111" s="13">
        <v>0</v>
      </c>
      <c r="DO111" s="57">
        <v>0</v>
      </c>
      <c r="DP111" s="58">
        <v>0</v>
      </c>
      <c r="DQ111" s="13">
        <v>0</v>
      </c>
      <c r="DR111" s="57">
        <v>0</v>
      </c>
      <c r="DS111" s="58">
        <v>0</v>
      </c>
      <c r="DT111" s="13">
        <v>0</v>
      </c>
      <c r="DU111" s="57">
        <v>0</v>
      </c>
      <c r="DV111" s="58">
        <v>0</v>
      </c>
      <c r="DW111" s="13">
        <v>0</v>
      </c>
      <c r="DX111" s="57">
        <v>0</v>
      </c>
      <c r="DY111" s="58">
        <v>4.6760000000000002</v>
      </c>
      <c r="DZ111" s="13">
        <v>152.82</v>
      </c>
      <c r="EA111" s="57">
        <f t="shared" si="449"/>
        <v>32681.779298545764</v>
      </c>
      <c r="EB111" s="58">
        <v>2.2450000000000001</v>
      </c>
      <c r="EC111" s="13">
        <v>37.42</v>
      </c>
      <c r="ED111" s="57">
        <f t="shared" ref="ED111:ED119" si="455">EC111/EB111*1000</f>
        <v>16668.151447661468</v>
      </c>
      <c r="EE111" s="11">
        <f t="shared" si="450"/>
        <v>49.555</v>
      </c>
      <c r="EF111" s="18">
        <f t="shared" si="451"/>
        <v>1800.35</v>
      </c>
      <c r="EG111" s="6"/>
      <c r="EH111" s="9"/>
      <c r="EI111" s="6"/>
      <c r="EJ111" s="6"/>
      <c r="EK111" s="1"/>
      <c r="EL111" s="2"/>
      <c r="EM111" s="1"/>
      <c r="EN111" s="1"/>
      <c r="EO111" s="1"/>
      <c r="EP111" s="2"/>
      <c r="EQ111" s="1"/>
      <c r="ER111" s="1"/>
      <c r="ES111" s="1"/>
      <c r="ET111" s="2"/>
      <c r="EU111" s="1"/>
      <c r="EV111" s="1"/>
      <c r="EW111" s="1"/>
      <c r="EX111" s="2"/>
      <c r="EY111" s="1"/>
      <c r="EZ111" s="1"/>
      <c r="FA111" s="1"/>
      <c r="FB111" s="2"/>
      <c r="FC111" s="1"/>
      <c r="FD111" s="1"/>
      <c r="FE111" s="1"/>
      <c r="FF111" s="2"/>
      <c r="FG111" s="1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  <c r="FV111" s="2"/>
      <c r="FW111" s="1"/>
      <c r="FX111" s="1"/>
      <c r="FY111" s="1"/>
    </row>
    <row r="112" spans="1:256" x14ac:dyDescent="0.3">
      <c r="A112" s="72">
        <v>2017</v>
      </c>
      <c r="B112" s="73" t="s">
        <v>8</v>
      </c>
      <c r="C112" s="58">
        <v>4.2999999999999997E-2</v>
      </c>
      <c r="D112" s="13">
        <v>1.06</v>
      </c>
      <c r="E112" s="57">
        <f t="shared" si="437"/>
        <v>24651.162790697679</v>
      </c>
      <c r="F112" s="58"/>
      <c r="G112" s="13"/>
      <c r="H112" s="57"/>
      <c r="I112" s="58">
        <v>4.2999999999999997E-2</v>
      </c>
      <c r="J112" s="13">
        <v>1.06</v>
      </c>
      <c r="K112" s="57">
        <f t="shared" si="438"/>
        <v>24651.162790697679</v>
      </c>
      <c r="L112" s="58">
        <v>12.454000000000001</v>
      </c>
      <c r="M112" s="13">
        <v>324</v>
      </c>
      <c r="N112" s="57">
        <f t="shared" si="439"/>
        <v>26015.737915529146</v>
      </c>
      <c r="O112" s="58">
        <v>0</v>
      </c>
      <c r="P112" s="13">
        <v>0</v>
      </c>
      <c r="Q112" s="57">
        <v>0</v>
      </c>
      <c r="R112" s="58">
        <v>0</v>
      </c>
      <c r="S112" s="13">
        <v>0</v>
      </c>
      <c r="T112" s="57">
        <v>0</v>
      </c>
      <c r="U112" s="58">
        <v>0</v>
      </c>
      <c r="V112" s="13">
        <v>0</v>
      </c>
      <c r="W112" s="57">
        <v>0</v>
      </c>
      <c r="X112" s="58">
        <v>0</v>
      </c>
      <c r="Y112" s="13">
        <v>0</v>
      </c>
      <c r="Z112" s="57">
        <v>0</v>
      </c>
      <c r="AA112" s="58">
        <v>0</v>
      </c>
      <c r="AB112" s="13">
        <v>0</v>
      </c>
      <c r="AC112" s="57">
        <v>0</v>
      </c>
      <c r="AD112" s="58">
        <v>0</v>
      </c>
      <c r="AE112" s="13">
        <v>0</v>
      </c>
      <c r="AF112" s="57">
        <v>0</v>
      </c>
      <c r="AG112" s="58">
        <v>0</v>
      </c>
      <c r="AH112" s="13">
        <v>0</v>
      </c>
      <c r="AI112" s="57">
        <v>0</v>
      </c>
      <c r="AJ112" s="58">
        <v>0</v>
      </c>
      <c r="AK112" s="13">
        <v>0</v>
      </c>
      <c r="AL112" s="57">
        <v>0</v>
      </c>
      <c r="AM112" s="58">
        <v>11.224</v>
      </c>
      <c r="AN112" s="13">
        <v>354.68</v>
      </c>
      <c r="AO112" s="57">
        <f t="shared" si="441"/>
        <v>31600.14255167498</v>
      </c>
      <c r="AP112" s="58">
        <v>0</v>
      </c>
      <c r="AQ112" s="13">
        <v>0</v>
      </c>
      <c r="AR112" s="57">
        <v>0</v>
      </c>
      <c r="AS112" s="58">
        <v>0</v>
      </c>
      <c r="AT112" s="13">
        <v>0</v>
      </c>
      <c r="AU112" s="57">
        <v>0</v>
      </c>
      <c r="AV112" s="58">
        <v>0.107</v>
      </c>
      <c r="AW112" s="13">
        <v>4.9800000000000004</v>
      </c>
      <c r="AX112" s="57">
        <f t="shared" si="442"/>
        <v>46542.056074766355</v>
      </c>
      <c r="AY112" s="58">
        <v>0</v>
      </c>
      <c r="AZ112" s="13">
        <v>0</v>
      </c>
      <c r="BA112" s="57">
        <v>0</v>
      </c>
      <c r="BB112" s="58">
        <v>7.8019999999999996</v>
      </c>
      <c r="BC112" s="13">
        <v>317.47000000000003</v>
      </c>
      <c r="BD112" s="57">
        <f t="shared" si="443"/>
        <v>40690.848500384527</v>
      </c>
      <c r="BE112" s="58">
        <v>0</v>
      </c>
      <c r="BF112" s="13">
        <v>0</v>
      </c>
      <c r="BG112" s="57">
        <v>0</v>
      </c>
      <c r="BH112" s="58">
        <v>0.16400000000000001</v>
      </c>
      <c r="BI112" s="13">
        <v>7.1</v>
      </c>
      <c r="BJ112" s="57">
        <f t="shared" si="445"/>
        <v>43292.682926829264</v>
      </c>
      <c r="BK112" s="58">
        <v>2.5000000000000001E-2</v>
      </c>
      <c r="BL112" s="13">
        <v>0.65</v>
      </c>
      <c r="BM112" s="57">
        <f t="shared" ref="BM112" si="456">BL112/BK112*1000</f>
        <v>26000</v>
      </c>
      <c r="BN112" s="58">
        <v>0</v>
      </c>
      <c r="BO112" s="13">
        <v>0</v>
      </c>
      <c r="BP112" s="57">
        <v>0</v>
      </c>
      <c r="BQ112" s="58">
        <v>0.16300000000000001</v>
      </c>
      <c r="BR112" s="13">
        <v>2.84</v>
      </c>
      <c r="BS112" s="57">
        <f t="shared" si="452"/>
        <v>17423.312883435581</v>
      </c>
      <c r="BT112" s="58">
        <v>3.5999999999999997E-2</v>
      </c>
      <c r="BU112" s="13">
        <v>1.38</v>
      </c>
      <c r="BV112" s="57">
        <f t="shared" si="446"/>
        <v>38333.333333333336</v>
      </c>
      <c r="BW112" s="58">
        <v>3.7109999999999999</v>
      </c>
      <c r="BX112" s="13">
        <v>140.57</v>
      </c>
      <c r="BY112" s="57">
        <f t="shared" si="447"/>
        <v>37879.277822689306</v>
      </c>
      <c r="BZ112" s="58">
        <v>0</v>
      </c>
      <c r="CA112" s="13">
        <v>0</v>
      </c>
      <c r="CB112" s="57">
        <v>0</v>
      </c>
      <c r="CC112" s="58">
        <v>0</v>
      </c>
      <c r="CD112" s="13">
        <v>0</v>
      </c>
      <c r="CE112" s="57">
        <v>0</v>
      </c>
      <c r="CF112" s="58">
        <v>0</v>
      </c>
      <c r="CG112" s="13">
        <v>0</v>
      </c>
      <c r="CH112" s="57">
        <v>0</v>
      </c>
      <c r="CI112" s="58">
        <v>0</v>
      </c>
      <c r="CJ112" s="13">
        <v>0</v>
      </c>
      <c r="CK112" s="57">
        <v>0</v>
      </c>
      <c r="CL112" s="58">
        <v>0</v>
      </c>
      <c r="CM112" s="13">
        <v>0</v>
      </c>
      <c r="CN112" s="57">
        <v>0</v>
      </c>
      <c r="CO112" s="58">
        <v>0</v>
      </c>
      <c r="CP112" s="13">
        <v>0</v>
      </c>
      <c r="CQ112" s="57">
        <v>0</v>
      </c>
      <c r="CR112" s="58">
        <v>0</v>
      </c>
      <c r="CS112" s="13">
        <v>0</v>
      </c>
      <c r="CT112" s="57">
        <v>0</v>
      </c>
      <c r="CU112" s="58">
        <v>0</v>
      </c>
      <c r="CV112" s="13">
        <v>0</v>
      </c>
      <c r="CW112" s="57">
        <v>0</v>
      </c>
      <c r="CX112" s="58">
        <v>0</v>
      </c>
      <c r="CY112" s="13">
        <v>0</v>
      </c>
      <c r="CZ112" s="57">
        <v>0</v>
      </c>
      <c r="DA112" s="58">
        <v>0</v>
      </c>
      <c r="DB112" s="13">
        <v>0</v>
      </c>
      <c r="DC112" s="57">
        <v>0</v>
      </c>
      <c r="DD112" s="58">
        <v>0</v>
      </c>
      <c r="DE112" s="13">
        <v>0</v>
      </c>
      <c r="DF112" s="57">
        <v>0</v>
      </c>
      <c r="DG112" s="58">
        <v>7.6999999999999999E-2</v>
      </c>
      <c r="DH112" s="13">
        <v>3.68</v>
      </c>
      <c r="DI112" s="57">
        <f t="shared" si="454"/>
        <v>47792.207792207795</v>
      </c>
      <c r="DJ112" s="58">
        <v>0</v>
      </c>
      <c r="DK112" s="13">
        <v>0</v>
      </c>
      <c r="DL112" s="57">
        <v>0</v>
      </c>
      <c r="DM112" s="58">
        <v>0</v>
      </c>
      <c r="DN112" s="13">
        <v>0</v>
      </c>
      <c r="DO112" s="57">
        <v>0</v>
      </c>
      <c r="DP112" s="58">
        <v>0</v>
      </c>
      <c r="DQ112" s="13">
        <v>0</v>
      </c>
      <c r="DR112" s="57">
        <v>0</v>
      </c>
      <c r="DS112" s="58">
        <v>0</v>
      </c>
      <c r="DT112" s="13">
        <v>0</v>
      </c>
      <c r="DU112" s="57">
        <v>0</v>
      </c>
      <c r="DV112" s="58">
        <v>0</v>
      </c>
      <c r="DW112" s="13">
        <v>0</v>
      </c>
      <c r="DX112" s="57">
        <v>0</v>
      </c>
      <c r="DY112" s="58">
        <v>1.7470000000000001</v>
      </c>
      <c r="DZ112" s="13">
        <v>51.41</v>
      </c>
      <c r="EA112" s="57">
        <f t="shared" si="449"/>
        <v>29427.590154550653</v>
      </c>
      <c r="EB112" s="58">
        <v>0</v>
      </c>
      <c r="EC112" s="13">
        <v>0</v>
      </c>
      <c r="ED112" s="57">
        <v>0</v>
      </c>
      <c r="EE112" s="11">
        <f t="shared" si="450"/>
        <v>37.552999999999997</v>
      </c>
      <c r="EF112" s="18">
        <f t="shared" si="451"/>
        <v>1209.8200000000002</v>
      </c>
      <c r="EG112" s="6"/>
      <c r="EH112" s="9"/>
      <c r="EI112" s="6"/>
      <c r="EJ112" s="6"/>
      <c r="EK112" s="1"/>
      <c r="EL112" s="2"/>
      <c r="EM112" s="1"/>
      <c r="EN112" s="1"/>
      <c r="EO112" s="1"/>
      <c r="EP112" s="2"/>
      <c r="EQ112" s="1"/>
      <c r="ER112" s="1"/>
      <c r="ES112" s="1"/>
      <c r="ET112" s="2"/>
      <c r="EU112" s="1"/>
      <c r="EV112" s="1"/>
      <c r="EW112" s="1"/>
      <c r="EX112" s="2"/>
      <c r="EY112" s="1"/>
      <c r="EZ112" s="1"/>
      <c r="FA112" s="1"/>
      <c r="FB112" s="2"/>
      <c r="FC112" s="1"/>
      <c r="FD112" s="1"/>
      <c r="FE112" s="1"/>
      <c r="FF112" s="2"/>
      <c r="FG112" s="1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  <c r="FV112" s="2"/>
      <c r="FW112" s="1"/>
      <c r="FX112" s="1"/>
      <c r="FY112" s="1"/>
    </row>
    <row r="113" spans="1:256" x14ac:dyDescent="0.3">
      <c r="A113" s="72">
        <v>2017</v>
      </c>
      <c r="B113" s="73" t="s">
        <v>9</v>
      </c>
      <c r="C113" s="58">
        <v>0</v>
      </c>
      <c r="D113" s="13">
        <v>0</v>
      </c>
      <c r="E113" s="57">
        <v>0</v>
      </c>
      <c r="F113" s="58"/>
      <c r="G113" s="13"/>
      <c r="H113" s="57"/>
      <c r="I113" s="58">
        <v>0</v>
      </c>
      <c r="J113" s="13">
        <v>0</v>
      </c>
      <c r="K113" s="57">
        <v>0</v>
      </c>
      <c r="L113" s="58">
        <v>10.064</v>
      </c>
      <c r="M113" s="13">
        <v>668.07</v>
      </c>
      <c r="N113" s="57">
        <f t="shared" si="439"/>
        <v>66382.154213036571</v>
      </c>
      <c r="O113" s="58">
        <v>0</v>
      </c>
      <c r="P113" s="13">
        <v>0</v>
      </c>
      <c r="Q113" s="57">
        <v>0</v>
      </c>
      <c r="R113" s="58">
        <v>0</v>
      </c>
      <c r="S113" s="13">
        <v>0</v>
      </c>
      <c r="T113" s="57">
        <v>0</v>
      </c>
      <c r="U113" s="58">
        <v>0</v>
      </c>
      <c r="V113" s="13">
        <v>0</v>
      </c>
      <c r="W113" s="57">
        <v>0</v>
      </c>
      <c r="X113" s="58">
        <v>0</v>
      </c>
      <c r="Y113" s="13">
        <v>0</v>
      </c>
      <c r="Z113" s="57">
        <v>0</v>
      </c>
      <c r="AA113" s="58">
        <v>8.9999999999999993E-3</v>
      </c>
      <c r="AB113" s="13">
        <v>1.77</v>
      </c>
      <c r="AC113" s="57">
        <f t="shared" si="440"/>
        <v>196666.66666666669</v>
      </c>
      <c r="AD113" s="58">
        <v>0</v>
      </c>
      <c r="AE113" s="13">
        <v>0</v>
      </c>
      <c r="AF113" s="57">
        <v>0</v>
      </c>
      <c r="AG113" s="58">
        <v>0</v>
      </c>
      <c r="AH113" s="13">
        <v>0</v>
      </c>
      <c r="AI113" s="57">
        <v>0</v>
      </c>
      <c r="AJ113" s="58">
        <v>0</v>
      </c>
      <c r="AK113" s="13">
        <v>0</v>
      </c>
      <c r="AL113" s="57">
        <v>0</v>
      </c>
      <c r="AM113" s="58">
        <v>4.6710000000000003</v>
      </c>
      <c r="AN113" s="13">
        <v>305.57</v>
      </c>
      <c r="AO113" s="57">
        <f t="shared" si="441"/>
        <v>65418.539927210448</v>
      </c>
      <c r="AP113" s="58">
        <v>0</v>
      </c>
      <c r="AQ113" s="13">
        <v>0</v>
      </c>
      <c r="AR113" s="57">
        <v>0</v>
      </c>
      <c r="AS113" s="58">
        <v>0</v>
      </c>
      <c r="AT113" s="13">
        <v>0</v>
      </c>
      <c r="AU113" s="57">
        <v>0</v>
      </c>
      <c r="AV113" s="58">
        <v>9.6000000000000002E-2</v>
      </c>
      <c r="AW113" s="13">
        <v>4.1500000000000004</v>
      </c>
      <c r="AX113" s="57">
        <f t="shared" si="442"/>
        <v>43229.166666666672</v>
      </c>
      <c r="AY113" s="58">
        <v>0</v>
      </c>
      <c r="AZ113" s="13">
        <v>0</v>
      </c>
      <c r="BA113" s="57">
        <v>0</v>
      </c>
      <c r="BB113" s="58">
        <v>1.1259999999999999</v>
      </c>
      <c r="BC113" s="13">
        <v>106.83</v>
      </c>
      <c r="BD113" s="57">
        <f t="shared" si="443"/>
        <v>94875.666074600362</v>
      </c>
      <c r="BE113" s="58">
        <v>5.0000000000000001E-3</v>
      </c>
      <c r="BF113" s="13">
        <v>0.33</v>
      </c>
      <c r="BG113" s="57">
        <f t="shared" si="444"/>
        <v>66000</v>
      </c>
      <c r="BH113" s="58">
        <v>8.6999999999999994E-2</v>
      </c>
      <c r="BI113" s="13">
        <v>3.85</v>
      </c>
      <c r="BJ113" s="57">
        <f t="shared" si="445"/>
        <v>44252.873563218396</v>
      </c>
      <c r="BK113" s="58">
        <v>0</v>
      </c>
      <c r="BL113" s="13">
        <v>0</v>
      </c>
      <c r="BM113" s="57">
        <v>0</v>
      </c>
      <c r="BN113" s="58">
        <v>0</v>
      </c>
      <c r="BO113" s="13">
        <v>0</v>
      </c>
      <c r="BP113" s="57">
        <v>0</v>
      </c>
      <c r="BQ113" s="58">
        <v>0.158</v>
      </c>
      <c r="BR113" s="13">
        <v>5.77</v>
      </c>
      <c r="BS113" s="57">
        <f t="shared" si="452"/>
        <v>36518.987341772146</v>
      </c>
      <c r="BT113" s="58">
        <v>0.13500000000000001</v>
      </c>
      <c r="BU113" s="13">
        <v>5.89</v>
      </c>
      <c r="BV113" s="57">
        <f t="shared" si="446"/>
        <v>43629.629629629628</v>
      </c>
      <c r="BW113" s="58">
        <v>11.093999999999999</v>
      </c>
      <c r="BX113" s="13">
        <v>173.27</v>
      </c>
      <c r="BY113" s="57">
        <f t="shared" si="447"/>
        <v>15618.352262484228</v>
      </c>
      <c r="BZ113" s="58">
        <v>0</v>
      </c>
      <c r="CA113" s="13">
        <v>0</v>
      </c>
      <c r="CB113" s="57">
        <v>0</v>
      </c>
      <c r="CC113" s="58">
        <v>0</v>
      </c>
      <c r="CD113" s="13">
        <v>0</v>
      </c>
      <c r="CE113" s="57">
        <v>0</v>
      </c>
      <c r="CF113" s="58">
        <v>0</v>
      </c>
      <c r="CG113" s="13">
        <v>0</v>
      </c>
      <c r="CH113" s="57">
        <v>0</v>
      </c>
      <c r="CI113" s="58">
        <v>0</v>
      </c>
      <c r="CJ113" s="13">
        <v>0</v>
      </c>
      <c r="CK113" s="57">
        <v>0</v>
      </c>
      <c r="CL113" s="58">
        <v>0</v>
      </c>
      <c r="CM113" s="13">
        <v>0</v>
      </c>
      <c r="CN113" s="57">
        <v>0</v>
      </c>
      <c r="CO113" s="58">
        <v>0</v>
      </c>
      <c r="CP113" s="13">
        <v>0</v>
      </c>
      <c r="CQ113" s="57">
        <v>0</v>
      </c>
      <c r="CR113" s="58">
        <v>0</v>
      </c>
      <c r="CS113" s="13">
        <v>0</v>
      </c>
      <c r="CT113" s="57">
        <v>0</v>
      </c>
      <c r="CU113" s="58">
        <v>0</v>
      </c>
      <c r="CV113" s="13">
        <v>0</v>
      </c>
      <c r="CW113" s="57">
        <v>0</v>
      </c>
      <c r="CX113" s="58">
        <v>0</v>
      </c>
      <c r="CY113" s="13">
        <v>0</v>
      </c>
      <c r="CZ113" s="57">
        <v>0</v>
      </c>
      <c r="DA113" s="58">
        <v>0</v>
      </c>
      <c r="DB113" s="13">
        <v>0</v>
      </c>
      <c r="DC113" s="57">
        <v>0</v>
      </c>
      <c r="DD113" s="58">
        <v>0</v>
      </c>
      <c r="DE113" s="13">
        <v>0</v>
      </c>
      <c r="DF113" s="57">
        <v>0</v>
      </c>
      <c r="DG113" s="58">
        <v>3.4000000000000002E-2</v>
      </c>
      <c r="DH113" s="13">
        <v>1.76</v>
      </c>
      <c r="DI113" s="57">
        <f t="shared" si="454"/>
        <v>51764.705882352937</v>
      </c>
      <c r="DJ113" s="58">
        <v>1.3340000000000001</v>
      </c>
      <c r="DK113" s="13">
        <v>94.86</v>
      </c>
      <c r="DL113" s="57">
        <f t="shared" si="448"/>
        <v>71109.445277361316</v>
      </c>
      <c r="DM113" s="58">
        <v>0</v>
      </c>
      <c r="DN113" s="13">
        <v>0</v>
      </c>
      <c r="DO113" s="57">
        <v>0</v>
      </c>
      <c r="DP113" s="58">
        <v>0</v>
      </c>
      <c r="DQ113" s="13">
        <v>0</v>
      </c>
      <c r="DR113" s="57">
        <v>0</v>
      </c>
      <c r="DS113" s="58">
        <v>0</v>
      </c>
      <c r="DT113" s="13">
        <v>0</v>
      </c>
      <c r="DU113" s="57">
        <v>0</v>
      </c>
      <c r="DV113" s="58">
        <v>0</v>
      </c>
      <c r="DW113" s="13">
        <v>0</v>
      </c>
      <c r="DX113" s="57">
        <v>0</v>
      </c>
      <c r="DY113" s="58">
        <v>1.238</v>
      </c>
      <c r="DZ113" s="13">
        <v>56.2</v>
      </c>
      <c r="EA113" s="57">
        <f t="shared" si="449"/>
        <v>45395.799676898227</v>
      </c>
      <c r="EB113" s="58">
        <v>0</v>
      </c>
      <c r="EC113" s="13">
        <v>0</v>
      </c>
      <c r="ED113" s="57">
        <v>0</v>
      </c>
      <c r="EE113" s="11">
        <f t="shared" si="450"/>
        <v>30.051000000000002</v>
      </c>
      <c r="EF113" s="18">
        <f t="shared" si="451"/>
        <v>1428.3200000000002</v>
      </c>
      <c r="EG113" s="6"/>
      <c r="EH113" s="9"/>
      <c r="EI113" s="6"/>
      <c r="EJ113" s="6"/>
      <c r="EK113" s="1"/>
      <c r="EL113" s="2"/>
      <c r="EM113" s="1"/>
      <c r="EN113" s="1"/>
      <c r="EO113" s="1"/>
      <c r="EP113" s="2"/>
      <c r="EQ113" s="1"/>
      <c r="ER113" s="1"/>
      <c r="ES113" s="1"/>
      <c r="ET113" s="2"/>
      <c r="EU113" s="1"/>
      <c r="EV113" s="1"/>
      <c r="EW113" s="1"/>
      <c r="EX113" s="2"/>
      <c r="EY113" s="1"/>
      <c r="EZ113" s="1"/>
      <c r="FA113" s="1"/>
      <c r="FB113" s="2"/>
      <c r="FC113" s="1"/>
      <c r="FD113" s="1"/>
      <c r="FE113" s="1"/>
      <c r="FF113" s="2"/>
      <c r="FG113" s="1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  <c r="FV113" s="2"/>
      <c r="FW113" s="1"/>
      <c r="FX113" s="1"/>
      <c r="FY113" s="1"/>
    </row>
    <row r="114" spans="1:256" x14ac:dyDescent="0.3">
      <c r="A114" s="72">
        <v>2017</v>
      </c>
      <c r="B114" s="73" t="s">
        <v>10</v>
      </c>
      <c r="C114" s="58">
        <v>0</v>
      </c>
      <c r="D114" s="13">
        <v>0</v>
      </c>
      <c r="E114" s="57">
        <v>0</v>
      </c>
      <c r="F114" s="58"/>
      <c r="G114" s="13"/>
      <c r="H114" s="57"/>
      <c r="I114" s="58">
        <v>0</v>
      </c>
      <c r="J114" s="13">
        <v>0</v>
      </c>
      <c r="K114" s="57">
        <v>0</v>
      </c>
      <c r="L114" s="58">
        <v>1.5960000000000001</v>
      </c>
      <c r="M114" s="13">
        <v>108.94</v>
      </c>
      <c r="N114" s="57">
        <f t="shared" si="439"/>
        <v>68258.145363408519</v>
      </c>
      <c r="O114" s="58">
        <v>0</v>
      </c>
      <c r="P114" s="13">
        <v>0</v>
      </c>
      <c r="Q114" s="57">
        <v>0</v>
      </c>
      <c r="R114" s="58">
        <v>0</v>
      </c>
      <c r="S114" s="13">
        <v>0</v>
      </c>
      <c r="T114" s="57">
        <v>0</v>
      </c>
      <c r="U114" s="58">
        <v>0</v>
      </c>
      <c r="V114" s="13">
        <v>0</v>
      </c>
      <c r="W114" s="57">
        <v>0</v>
      </c>
      <c r="X114" s="58">
        <v>0</v>
      </c>
      <c r="Y114" s="13">
        <v>0</v>
      </c>
      <c r="Z114" s="57">
        <v>0</v>
      </c>
      <c r="AA114" s="58">
        <v>0.09</v>
      </c>
      <c r="AB114" s="13">
        <v>3.3</v>
      </c>
      <c r="AC114" s="57">
        <f t="shared" si="440"/>
        <v>36666.666666666664</v>
      </c>
      <c r="AD114" s="58">
        <v>0</v>
      </c>
      <c r="AE114" s="13">
        <v>0</v>
      </c>
      <c r="AF114" s="57">
        <v>0</v>
      </c>
      <c r="AG114" s="58">
        <v>0</v>
      </c>
      <c r="AH114" s="13">
        <v>0</v>
      </c>
      <c r="AI114" s="57">
        <v>0</v>
      </c>
      <c r="AJ114" s="58">
        <v>0</v>
      </c>
      <c r="AK114" s="13">
        <v>0</v>
      </c>
      <c r="AL114" s="57">
        <v>0</v>
      </c>
      <c r="AM114" s="58">
        <v>1.202</v>
      </c>
      <c r="AN114" s="13">
        <v>34.15</v>
      </c>
      <c r="AO114" s="57">
        <f t="shared" si="441"/>
        <v>28410.981697171381</v>
      </c>
      <c r="AP114" s="58">
        <v>0</v>
      </c>
      <c r="AQ114" s="13">
        <v>0</v>
      </c>
      <c r="AR114" s="57">
        <v>0</v>
      </c>
      <c r="AS114" s="58">
        <v>0</v>
      </c>
      <c r="AT114" s="13">
        <v>0</v>
      </c>
      <c r="AU114" s="57">
        <v>0</v>
      </c>
      <c r="AV114" s="58">
        <v>8.3000000000000004E-2</v>
      </c>
      <c r="AW114" s="13">
        <v>4.68</v>
      </c>
      <c r="AX114" s="57">
        <f t="shared" si="442"/>
        <v>56385.542168674692</v>
      </c>
      <c r="AY114" s="58">
        <v>0</v>
      </c>
      <c r="AZ114" s="13">
        <v>0</v>
      </c>
      <c r="BA114" s="57">
        <v>0</v>
      </c>
      <c r="BB114" s="58">
        <v>7.5430000000000001</v>
      </c>
      <c r="BC114" s="13">
        <v>299.63</v>
      </c>
      <c r="BD114" s="57">
        <f t="shared" si="443"/>
        <v>39722.921914357685</v>
      </c>
      <c r="BE114" s="58">
        <v>7.6999999999999999E-2</v>
      </c>
      <c r="BF114" s="13">
        <v>1.33</v>
      </c>
      <c r="BG114" s="57">
        <f t="shared" si="444"/>
        <v>17272.727272727272</v>
      </c>
      <c r="BH114" s="58">
        <v>0.151</v>
      </c>
      <c r="BI114" s="13">
        <v>6.8</v>
      </c>
      <c r="BJ114" s="57">
        <f t="shared" si="445"/>
        <v>45033.112582781454</v>
      </c>
      <c r="BK114" s="58">
        <v>0</v>
      </c>
      <c r="BL114" s="13">
        <v>0</v>
      </c>
      <c r="BM114" s="57">
        <v>0</v>
      </c>
      <c r="BN114" s="58">
        <v>0</v>
      </c>
      <c r="BO114" s="13">
        <v>0</v>
      </c>
      <c r="BP114" s="57">
        <v>0</v>
      </c>
      <c r="BQ114" s="58">
        <v>6.2E-2</v>
      </c>
      <c r="BR114" s="13">
        <v>3.78</v>
      </c>
      <c r="BS114" s="57">
        <f t="shared" si="452"/>
        <v>60967.741935483864</v>
      </c>
      <c r="BT114" s="58">
        <v>3.3000000000000002E-2</v>
      </c>
      <c r="BU114" s="13">
        <v>1.49</v>
      </c>
      <c r="BV114" s="57">
        <f t="shared" si="446"/>
        <v>45151.515151515152</v>
      </c>
      <c r="BW114" s="58">
        <v>21.292000000000002</v>
      </c>
      <c r="BX114" s="13">
        <v>441.58</v>
      </c>
      <c r="BY114" s="57">
        <f t="shared" si="447"/>
        <v>20739.244786774376</v>
      </c>
      <c r="BZ114" s="58">
        <v>0</v>
      </c>
      <c r="CA114" s="13">
        <v>0</v>
      </c>
      <c r="CB114" s="57">
        <v>0</v>
      </c>
      <c r="CC114" s="58">
        <v>0</v>
      </c>
      <c r="CD114" s="13">
        <v>0</v>
      </c>
      <c r="CE114" s="57">
        <v>0</v>
      </c>
      <c r="CF114" s="58">
        <v>0</v>
      </c>
      <c r="CG114" s="13">
        <v>0</v>
      </c>
      <c r="CH114" s="57">
        <v>0</v>
      </c>
      <c r="CI114" s="58">
        <v>0</v>
      </c>
      <c r="CJ114" s="13">
        <v>0</v>
      </c>
      <c r="CK114" s="57">
        <v>0</v>
      </c>
      <c r="CL114" s="58">
        <v>0</v>
      </c>
      <c r="CM114" s="13">
        <v>0</v>
      </c>
      <c r="CN114" s="57">
        <v>0</v>
      </c>
      <c r="CO114" s="58">
        <v>0</v>
      </c>
      <c r="CP114" s="13">
        <v>0</v>
      </c>
      <c r="CQ114" s="57">
        <v>0</v>
      </c>
      <c r="CR114" s="58">
        <v>0</v>
      </c>
      <c r="CS114" s="13">
        <v>0</v>
      </c>
      <c r="CT114" s="57">
        <v>0</v>
      </c>
      <c r="CU114" s="58">
        <v>0</v>
      </c>
      <c r="CV114" s="13">
        <v>0</v>
      </c>
      <c r="CW114" s="57">
        <v>0</v>
      </c>
      <c r="CX114" s="58">
        <v>0</v>
      </c>
      <c r="CY114" s="13">
        <v>0</v>
      </c>
      <c r="CZ114" s="57">
        <v>0</v>
      </c>
      <c r="DA114" s="58">
        <v>0</v>
      </c>
      <c r="DB114" s="13">
        <v>0</v>
      </c>
      <c r="DC114" s="57">
        <v>0</v>
      </c>
      <c r="DD114" s="58">
        <v>0</v>
      </c>
      <c r="DE114" s="13">
        <v>0</v>
      </c>
      <c r="DF114" s="57">
        <v>0</v>
      </c>
      <c r="DG114" s="58">
        <v>2.9000000000000001E-2</v>
      </c>
      <c r="DH114" s="13">
        <v>2.09</v>
      </c>
      <c r="DI114" s="57">
        <f t="shared" si="454"/>
        <v>72068.965517241362</v>
      </c>
      <c r="DJ114" s="58">
        <v>0</v>
      </c>
      <c r="DK114" s="13">
        <v>0</v>
      </c>
      <c r="DL114" s="57">
        <v>0</v>
      </c>
      <c r="DM114" s="58">
        <v>0</v>
      </c>
      <c r="DN114" s="13">
        <v>0</v>
      </c>
      <c r="DO114" s="57">
        <v>0</v>
      </c>
      <c r="DP114" s="58">
        <v>0</v>
      </c>
      <c r="DQ114" s="13">
        <v>0</v>
      </c>
      <c r="DR114" s="57">
        <v>0</v>
      </c>
      <c r="DS114" s="58">
        <v>0</v>
      </c>
      <c r="DT114" s="13">
        <v>0</v>
      </c>
      <c r="DU114" s="57">
        <v>0</v>
      </c>
      <c r="DV114" s="58">
        <v>0</v>
      </c>
      <c r="DW114" s="13">
        <v>0</v>
      </c>
      <c r="DX114" s="57">
        <v>0</v>
      </c>
      <c r="DY114" s="58">
        <v>1.091</v>
      </c>
      <c r="DZ114" s="13">
        <v>54.48</v>
      </c>
      <c r="EA114" s="57">
        <f t="shared" si="449"/>
        <v>49935.838680109991</v>
      </c>
      <c r="EB114" s="58">
        <v>0.34300000000000003</v>
      </c>
      <c r="EC114" s="13">
        <v>13.32</v>
      </c>
      <c r="ED114" s="57">
        <f t="shared" si="455"/>
        <v>38833.819241982506</v>
      </c>
      <c r="EE114" s="11">
        <f t="shared" si="450"/>
        <v>33.591999999999999</v>
      </c>
      <c r="EF114" s="18">
        <f t="shared" si="451"/>
        <v>975.56999999999994</v>
      </c>
      <c r="EG114" s="6"/>
      <c r="EH114" s="9"/>
      <c r="EI114" s="6"/>
      <c r="EJ114" s="6"/>
      <c r="EK114" s="1"/>
      <c r="EL114" s="2"/>
      <c r="EM114" s="1"/>
      <c r="EN114" s="1"/>
      <c r="EO114" s="1"/>
      <c r="EP114" s="2"/>
      <c r="EQ114" s="1"/>
      <c r="ER114" s="1"/>
      <c r="ES114" s="1"/>
      <c r="ET114" s="2"/>
      <c r="EU114" s="1"/>
      <c r="EV114" s="1"/>
      <c r="EW114" s="1"/>
      <c r="EX114" s="2"/>
      <c r="EY114" s="1"/>
      <c r="EZ114" s="1"/>
      <c r="FA114" s="1"/>
      <c r="FB114" s="2"/>
      <c r="FC114" s="1"/>
      <c r="FD114" s="1"/>
      <c r="FE114" s="1"/>
      <c r="FF114" s="2"/>
      <c r="FG114" s="1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  <c r="FV114" s="2"/>
      <c r="FW114" s="1"/>
      <c r="FX114" s="1"/>
      <c r="FY114" s="1"/>
    </row>
    <row r="115" spans="1:256" x14ac:dyDescent="0.3">
      <c r="A115" s="72">
        <v>2017</v>
      </c>
      <c r="B115" s="73" t="s">
        <v>11</v>
      </c>
      <c r="C115" s="58">
        <v>0</v>
      </c>
      <c r="D115" s="13">
        <v>0</v>
      </c>
      <c r="E115" s="57">
        <v>0</v>
      </c>
      <c r="F115" s="58"/>
      <c r="G115" s="13"/>
      <c r="H115" s="57"/>
      <c r="I115" s="58">
        <v>0</v>
      </c>
      <c r="J115" s="13">
        <v>0</v>
      </c>
      <c r="K115" s="57">
        <v>0</v>
      </c>
      <c r="L115" s="58">
        <v>2.1869999999999998</v>
      </c>
      <c r="M115" s="13">
        <v>78.959999999999994</v>
      </c>
      <c r="N115" s="57">
        <f t="shared" si="439"/>
        <v>36104.252400548692</v>
      </c>
      <c r="O115" s="58">
        <v>0</v>
      </c>
      <c r="P115" s="13">
        <v>0</v>
      </c>
      <c r="Q115" s="57">
        <v>0</v>
      </c>
      <c r="R115" s="58">
        <v>0</v>
      </c>
      <c r="S115" s="13">
        <v>0</v>
      </c>
      <c r="T115" s="57">
        <v>0</v>
      </c>
      <c r="U115" s="58">
        <v>0</v>
      </c>
      <c r="V115" s="13">
        <v>0</v>
      </c>
      <c r="W115" s="57">
        <v>0</v>
      </c>
      <c r="X115" s="58">
        <v>0</v>
      </c>
      <c r="Y115" s="13">
        <v>0</v>
      </c>
      <c r="Z115" s="57">
        <v>0</v>
      </c>
      <c r="AA115" s="58">
        <v>0.53</v>
      </c>
      <c r="AB115" s="13">
        <v>57.12</v>
      </c>
      <c r="AC115" s="57">
        <f t="shared" si="440"/>
        <v>107773.58490566038</v>
      </c>
      <c r="AD115" s="58">
        <v>0</v>
      </c>
      <c r="AE115" s="13">
        <v>0</v>
      </c>
      <c r="AF115" s="57">
        <v>0</v>
      </c>
      <c r="AG115" s="58">
        <v>0</v>
      </c>
      <c r="AH115" s="13">
        <v>0</v>
      </c>
      <c r="AI115" s="57">
        <v>0</v>
      </c>
      <c r="AJ115" s="58">
        <v>0</v>
      </c>
      <c r="AK115" s="13">
        <v>0</v>
      </c>
      <c r="AL115" s="57">
        <v>0</v>
      </c>
      <c r="AM115" s="58">
        <v>6.3470000000000004</v>
      </c>
      <c r="AN115" s="13">
        <v>339.08</v>
      </c>
      <c r="AO115" s="57">
        <f t="shared" si="441"/>
        <v>53423.664723491405</v>
      </c>
      <c r="AP115" s="58">
        <v>0</v>
      </c>
      <c r="AQ115" s="13">
        <v>0</v>
      </c>
      <c r="AR115" s="57">
        <v>0</v>
      </c>
      <c r="AS115" s="58">
        <v>0</v>
      </c>
      <c r="AT115" s="13">
        <v>0</v>
      </c>
      <c r="AU115" s="57">
        <v>0</v>
      </c>
      <c r="AV115" s="58">
        <v>2.4E-2</v>
      </c>
      <c r="AW115" s="13">
        <v>1.59</v>
      </c>
      <c r="AX115" s="57">
        <f t="shared" si="442"/>
        <v>66250</v>
      </c>
      <c r="AY115" s="58">
        <v>0</v>
      </c>
      <c r="AZ115" s="13">
        <v>0</v>
      </c>
      <c r="BA115" s="57">
        <v>0</v>
      </c>
      <c r="BB115" s="58">
        <v>1.4159999999999999</v>
      </c>
      <c r="BC115" s="13">
        <v>155.75</v>
      </c>
      <c r="BD115" s="57">
        <f t="shared" si="443"/>
        <v>109992.93785310735</v>
      </c>
      <c r="BE115" s="58">
        <v>0</v>
      </c>
      <c r="BF115" s="13">
        <v>0</v>
      </c>
      <c r="BG115" s="57">
        <v>0</v>
      </c>
      <c r="BH115" s="58">
        <v>0.152</v>
      </c>
      <c r="BI115" s="13">
        <v>8.98</v>
      </c>
      <c r="BJ115" s="57">
        <f t="shared" si="445"/>
        <v>59078.947368421053</v>
      </c>
      <c r="BK115" s="58">
        <v>0</v>
      </c>
      <c r="BL115" s="13">
        <v>0</v>
      </c>
      <c r="BM115" s="57">
        <v>0</v>
      </c>
      <c r="BN115" s="58">
        <v>0</v>
      </c>
      <c r="BO115" s="13">
        <v>0</v>
      </c>
      <c r="BP115" s="57">
        <v>0</v>
      </c>
      <c r="BQ115" s="58">
        <v>0.52</v>
      </c>
      <c r="BR115" s="13">
        <v>54.43</v>
      </c>
      <c r="BS115" s="57">
        <f t="shared" si="452"/>
        <v>104673.07692307692</v>
      </c>
      <c r="BT115" s="58">
        <v>4.2999999999999997E-2</v>
      </c>
      <c r="BU115" s="13">
        <v>1.93</v>
      </c>
      <c r="BV115" s="57">
        <f t="shared" si="446"/>
        <v>44883.720930232565</v>
      </c>
      <c r="BW115" s="58">
        <v>2.5649999999999999</v>
      </c>
      <c r="BX115" s="13">
        <v>100.04</v>
      </c>
      <c r="BY115" s="57">
        <f t="shared" si="447"/>
        <v>39001.949317738792</v>
      </c>
      <c r="BZ115" s="58">
        <v>0</v>
      </c>
      <c r="CA115" s="13">
        <v>0</v>
      </c>
      <c r="CB115" s="57">
        <v>0</v>
      </c>
      <c r="CC115" s="58">
        <v>3.0000000000000001E-3</v>
      </c>
      <c r="CD115" s="13">
        <v>0.18</v>
      </c>
      <c r="CE115" s="57">
        <f t="shared" si="453"/>
        <v>60000</v>
      </c>
      <c r="CF115" s="58">
        <v>0</v>
      </c>
      <c r="CG115" s="13">
        <v>0</v>
      </c>
      <c r="CH115" s="57">
        <v>0</v>
      </c>
      <c r="CI115" s="58">
        <v>0</v>
      </c>
      <c r="CJ115" s="13">
        <v>0</v>
      </c>
      <c r="CK115" s="57">
        <v>0</v>
      </c>
      <c r="CL115" s="58">
        <v>0</v>
      </c>
      <c r="CM115" s="13">
        <v>0</v>
      </c>
      <c r="CN115" s="57">
        <v>0</v>
      </c>
      <c r="CO115" s="58">
        <v>0</v>
      </c>
      <c r="CP115" s="13">
        <v>0</v>
      </c>
      <c r="CQ115" s="57">
        <v>0</v>
      </c>
      <c r="CR115" s="58">
        <v>0.70399999999999996</v>
      </c>
      <c r="CS115" s="13">
        <v>30.66</v>
      </c>
      <c r="CT115" s="57">
        <f t="shared" ref="CT115:CT119" si="457">CS115/CR115*1000</f>
        <v>43551.136363636368</v>
      </c>
      <c r="CU115" s="58">
        <v>0</v>
      </c>
      <c r="CV115" s="13">
        <v>0</v>
      </c>
      <c r="CW115" s="57">
        <v>0</v>
      </c>
      <c r="CX115" s="58">
        <v>0</v>
      </c>
      <c r="CY115" s="13">
        <v>0</v>
      </c>
      <c r="CZ115" s="57">
        <v>0</v>
      </c>
      <c r="DA115" s="58">
        <v>0</v>
      </c>
      <c r="DB115" s="13">
        <v>0</v>
      </c>
      <c r="DC115" s="57">
        <v>0</v>
      </c>
      <c r="DD115" s="58">
        <v>0</v>
      </c>
      <c r="DE115" s="13">
        <v>0</v>
      </c>
      <c r="DF115" s="57">
        <v>0</v>
      </c>
      <c r="DG115" s="58">
        <v>1.7000000000000001E-2</v>
      </c>
      <c r="DH115" s="13">
        <v>1.1000000000000001</v>
      </c>
      <c r="DI115" s="57">
        <f t="shared" si="454"/>
        <v>64705.882352941175</v>
      </c>
      <c r="DJ115" s="58">
        <v>8.0000000000000002E-3</v>
      </c>
      <c r="DK115" s="13">
        <v>38.94</v>
      </c>
      <c r="DL115" s="57">
        <f t="shared" si="448"/>
        <v>4867500</v>
      </c>
      <c r="DM115" s="58">
        <v>0</v>
      </c>
      <c r="DN115" s="13">
        <v>0</v>
      </c>
      <c r="DO115" s="57">
        <v>0</v>
      </c>
      <c r="DP115" s="58">
        <v>0</v>
      </c>
      <c r="DQ115" s="13">
        <v>0</v>
      </c>
      <c r="DR115" s="57">
        <v>0</v>
      </c>
      <c r="DS115" s="58">
        <v>0</v>
      </c>
      <c r="DT115" s="13">
        <v>0</v>
      </c>
      <c r="DU115" s="57">
        <v>0</v>
      </c>
      <c r="DV115" s="58">
        <v>0</v>
      </c>
      <c r="DW115" s="13">
        <v>0</v>
      </c>
      <c r="DX115" s="57">
        <v>0</v>
      </c>
      <c r="DY115" s="58">
        <v>0.92300000000000004</v>
      </c>
      <c r="DZ115" s="13">
        <v>48.31</v>
      </c>
      <c r="EA115" s="57">
        <f t="shared" si="449"/>
        <v>52340.19501625136</v>
      </c>
      <c r="EB115" s="58">
        <v>0</v>
      </c>
      <c r="EC115" s="13">
        <v>0</v>
      </c>
      <c r="ED115" s="57">
        <v>0</v>
      </c>
      <c r="EE115" s="11">
        <f t="shared" si="450"/>
        <v>15.439</v>
      </c>
      <c r="EF115" s="18">
        <f t="shared" si="451"/>
        <v>917.06999999999994</v>
      </c>
      <c r="EG115" s="6"/>
      <c r="EH115" s="9"/>
      <c r="EI115" s="6"/>
      <c r="EJ115" s="6"/>
      <c r="EK115" s="1"/>
      <c r="EL115" s="2"/>
      <c r="EM115" s="1"/>
      <c r="EN115" s="1"/>
      <c r="EO115" s="1"/>
      <c r="EP115" s="2"/>
      <c r="EQ115" s="1"/>
      <c r="ER115" s="1"/>
      <c r="ES115" s="1"/>
      <c r="ET115" s="2"/>
      <c r="EU115" s="1"/>
      <c r="EV115" s="1"/>
      <c r="EW115" s="1"/>
      <c r="EX115" s="2"/>
      <c r="EY115" s="1"/>
      <c r="EZ115" s="1"/>
      <c r="FA115" s="1"/>
      <c r="FB115" s="2"/>
      <c r="FC115" s="1"/>
      <c r="FD115" s="1"/>
      <c r="FE115" s="1"/>
      <c r="FF115" s="2"/>
      <c r="FG115" s="1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  <c r="FV115" s="2"/>
      <c r="FW115" s="1"/>
      <c r="FX115" s="1"/>
      <c r="FY115" s="1"/>
    </row>
    <row r="116" spans="1:256" x14ac:dyDescent="0.3">
      <c r="A116" s="72">
        <v>2017</v>
      </c>
      <c r="B116" s="73" t="s">
        <v>12</v>
      </c>
      <c r="C116" s="58">
        <v>0</v>
      </c>
      <c r="D116" s="13">
        <v>0</v>
      </c>
      <c r="E116" s="57">
        <v>0</v>
      </c>
      <c r="F116" s="58"/>
      <c r="G116" s="13"/>
      <c r="H116" s="57"/>
      <c r="I116" s="58">
        <v>0</v>
      </c>
      <c r="J116" s="13">
        <v>0</v>
      </c>
      <c r="K116" s="57">
        <v>0</v>
      </c>
      <c r="L116" s="58">
        <v>3.22</v>
      </c>
      <c r="M116" s="13">
        <v>169.35</v>
      </c>
      <c r="N116" s="57">
        <f t="shared" si="439"/>
        <v>52593.167701863349</v>
      </c>
      <c r="O116" s="58">
        <v>0</v>
      </c>
      <c r="P116" s="13">
        <v>0</v>
      </c>
      <c r="Q116" s="57">
        <v>0</v>
      </c>
      <c r="R116" s="58">
        <v>0</v>
      </c>
      <c r="S116" s="13">
        <v>0</v>
      </c>
      <c r="T116" s="57">
        <v>0</v>
      </c>
      <c r="U116" s="58">
        <v>0</v>
      </c>
      <c r="V116" s="13">
        <v>0</v>
      </c>
      <c r="W116" s="57">
        <v>0</v>
      </c>
      <c r="X116" s="58">
        <v>0</v>
      </c>
      <c r="Y116" s="13">
        <v>0</v>
      </c>
      <c r="Z116" s="57">
        <v>0</v>
      </c>
      <c r="AA116" s="58">
        <v>0</v>
      </c>
      <c r="AB116" s="13">
        <v>0</v>
      </c>
      <c r="AC116" s="57">
        <v>0</v>
      </c>
      <c r="AD116" s="58">
        <v>0</v>
      </c>
      <c r="AE116" s="13">
        <v>0</v>
      </c>
      <c r="AF116" s="57">
        <v>0</v>
      </c>
      <c r="AG116" s="58">
        <v>0</v>
      </c>
      <c r="AH116" s="13">
        <v>0</v>
      </c>
      <c r="AI116" s="57">
        <v>0</v>
      </c>
      <c r="AJ116" s="58">
        <v>0</v>
      </c>
      <c r="AK116" s="13">
        <v>0</v>
      </c>
      <c r="AL116" s="57">
        <v>0</v>
      </c>
      <c r="AM116" s="58">
        <v>4.101</v>
      </c>
      <c r="AN116" s="13">
        <v>236.45</v>
      </c>
      <c r="AO116" s="57">
        <f t="shared" si="441"/>
        <v>57656.669105096313</v>
      </c>
      <c r="AP116" s="58">
        <v>0</v>
      </c>
      <c r="AQ116" s="13">
        <v>0</v>
      </c>
      <c r="AR116" s="57">
        <v>0</v>
      </c>
      <c r="AS116" s="58">
        <v>0</v>
      </c>
      <c r="AT116" s="13">
        <v>0</v>
      </c>
      <c r="AU116" s="57">
        <v>0</v>
      </c>
      <c r="AV116" s="58">
        <v>1.9E-2</v>
      </c>
      <c r="AW116" s="13">
        <v>1.35</v>
      </c>
      <c r="AX116" s="57">
        <f t="shared" si="442"/>
        <v>71052.631578947374</v>
      </c>
      <c r="AY116" s="58">
        <v>0</v>
      </c>
      <c r="AZ116" s="13">
        <v>0</v>
      </c>
      <c r="BA116" s="57">
        <v>0</v>
      </c>
      <c r="BB116" s="58">
        <v>5.4569999999999999</v>
      </c>
      <c r="BC116" s="13">
        <v>162.76</v>
      </c>
      <c r="BD116" s="57">
        <f t="shared" si="443"/>
        <v>29825.911673080449</v>
      </c>
      <c r="BE116" s="58">
        <v>0</v>
      </c>
      <c r="BF116" s="13">
        <v>0</v>
      </c>
      <c r="BG116" s="57">
        <v>0</v>
      </c>
      <c r="BH116" s="58">
        <v>0.06</v>
      </c>
      <c r="BI116" s="13">
        <v>3.15</v>
      </c>
      <c r="BJ116" s="57">
        <f t="shared" si="445"/>
        <v>52500</v>
      </c>
      <c r="BK116" s="58">
        <v>0</v>
      </c>
      <c r="BL116" s="13">
        <v>0</v>
      </c>
      <c r="BM116" s="57">
        <v>0</v>
      </c>
      <c r="BN116" s="58">
        <v>0</v>
      </c>
      <c r="BO116" s="13">
        <v>0</v>
      </c>
      <c r="BP116" s="57">
        <v>0</v>
      </c>
      <c r="BQ116" s="58">
        <v>1.7999999999999999E-2</v>
      </c>
      <c r="BR116" s="13">
        <v>1.19</v>
      </c>
      <c r="BS116" s="57">
        <f t="shared" si="452"/>
        <v>66111.111111111109</v>
      </c>
      <c r="BT116" s="58">
        <v>0.104</v>
      </c>
      <c r="BU116" s="13">
        <v>5.35</v>
      </c>
      <c r="BV116" s="57">
        <f t="shared" si="446"/>
        <v>51442.307692307695</v>
      </c>
      <c r="BW116" s="58">
        <v>3.9540000000000002</v>
      </c>
      <c r="BX116" s="13">
        <v>69.819999999999993</v>
      </c>
      <c r="BY116" s="57">
        <f t="shared" si="447"/>
        <v>17658.067779463832</v>
      </c>
      <c r="BZ116" s="58">
        <v>0</v>
      </c>
      <c r="CA116" s="13">
        <v>0</v>
      </c>
      <c r="CB116" s="57">
        <v>0</v>
      </c>
      <c r="CC116" s="58">
        <v>8.9999999999999993E-3</v>
      </c>
      <c r="CD116" s="13">
        <v>0.54</v>
      </c>
      <c r="CE116" s="57">
        <f t="shared" si="453"/>
        <v>60000.000000000007</v>
      </c>
      <c r="CF116" s="58">
        <v>0</v>
      </c>
      <c r="CG116" s="13">
        <v>0</v>
      </c>
      <c r="CH116" s="57">
        <v>0</v>
      </c>
      <c r="CI116" s="58">
        <v>0</v>
      </c>
      <c r="CJ116" s="13">
        <v>0</v>
      </c>
      <c r="CK116" s="57">
        <v>0</v>
      </c>
      <c r="CL116" s="58">
        <v>0</v>
      </c>
      <c r="CM116" s="13">
        <v>0</v>
      </c>
      <c r="CN116" s="57">
        <v>0</v>
      </c>
      <c r="CO116" s="58">
        <v>0</v>
      </c>
      <c r="CP116" s="13">
        <v>0</v>
      </c>
      <c r="CQ116" s="57">
        <v>0</v>
      </c>
      <c r="CR116" s="58">
        <v>0</v>
      </c>
      <c r="CS116" s="13">
        <v>0</v>
      </c>
      <c r="CT116" s="57">
        <v>0</v>
      </c>
      <c r="CU116" s="58">
        <v>0</v>
      </c>
      <c r="CV116" s="13">
        <v>0</v>
      </c>
      <c r="CW116" s="57">
        <v>0</v>
      </c>
      <c r="CX116" s="58">
        <v>0</v>
      </c>
      <c r="CY116" s="13">
        <v>0</v>
      </c>
      <c r="CZ116" s="57">
        <v>0</v>
      </c>
      <c r="DA116" s="58">
        <v>0</v>
      </c>
      <c r="DB116" s="13">
        <v>0</v>
      </c>
      <c r="DC116" s="57">
        <v>0</v>
      </c>
      <c r="DD116" s="58">
        <v>0</v>
      </c>
      <c r="DE116" s="13">
        <v>0</v>
      </c>
      <c r="DF116" s="57">
        <v>0</v>
      </c>
      <c r="DG116" s="58">
        <v>0.11700000000000001</v>
      </c>
      <c r="DH116" s="13">
        <v>8.1199999999999992</v>
      </c>
      <c r="DI116" s="57">
        <f t="shared" si="454"/>
        <v>69401.709401709391</v>
      </c>
      <c r="DJ116" s="58">
        <v>0.76800000000000002</v>
      </c>
      <c r="DK116" s="13">
        <v>62.63</v>
      </c>
      <c r="DL116" s="57">
        <f t="shared" si="448"/>
        <v>81549.479166666672</v>
      </c>
      <c r="DM116" s="58">
        <v>1E-3</v>
      </c>
      <c r="DN116" s="13">
        <v>0.06</v>
      </c>
      <c r="DO116" s="57">
        <f t="shared" ref="DO116" si="458">DN116/DM116*1000</f>
        <v>60000</v>
      </c>
      <c r="DP116" s="58">
        <v>0</v>
      </c>
      <c r="DQ116" s="13">
        <v>0</v>
      </c>
      <c r="DR116" s="57">
        <v>0</v>
      </c>
      <c r="DS116" s="58">
        <v>0</v>
      </c>
      <c r="DT116" s="13">
        <v>0</v>
      </c>
      <c r="DU116" s="57">
        <v>0</v>
      </c>
      <c r="DV116" s="58">
        <v>0</v>
      </c>
      <c r="DW116" s="13">
        <v>0</v>
      </c>
      <c r="DX116" s="57">
        <v>0</v>
      </c>
      <c r="DY116" s="58">
        <v>0.70099999999999996</v>
      </c>
      <c r="DZ116" s="13">
        <v>37.56</v>
      </c>
      <c r="EA116" s="57">
        <f t="shared" si="449"/>
        <v>53580.59914407989</v>
      </c>
      <c r="EB116" s="58">
        <v>0</v>
      </c>
      <c r="EC116" s="13">
        <v>0</v>
      </c>
      <c r="ED116" s="57">
        <v>0</v>
      </c>
      <c r="EE116" s="11">
        <f t="shared" si="450"/>
        <v>18.529</v>
      </c>
      <c r="EF116" s="18">
        <f t="shared" si="451"/>
        <v>758.32999999999993</v>
      </c>
      <c r="EG116" s="6"/>
      <c r="EH116" s="9"/>
      <c r="EI116" s="6"/>
      <c r="EJ116" s="6"/>
      <c r="EK116" s="1"/>
      <c r="EL116" s="2"/>
      <c r="EM116" s="1"/>
      <c r="EN116" s="1"/>
      <c r="EO116" s="1"/>
      <c r="EP116" s="2"/>
      <c r="EQ116" s="1"/>
      <c r="ER116" s="1"/>
      <c r="ES116" s="1"/>
      <c r="ET116" s="2"/>
      <c r="EU116" s="1"/>
      <c r="EV116" s="1"/>
      <c r="EW116" s="1"/>
      <c r="EX116" s="2"/>
      <c r="EY116" s="1"/>
      <c r="EZ116" s="1"/>
      <c r="FA116" s="1"/>
      <c r="FB116" s="2"/>
      <c r="FC116" s="1"/>
      <c r="FD116" s="1"/>
      <c r="FE116" s="1"/>
      <c r="FF116" s="2"/>
      <c r="FG116" s="1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  <c r="FV116" s="2"/>
      <c r="FW116" s="1"/>
      <c r="FX116" s="1"/>
      <c r="FY116" s="1"/>
    </row>
    <row r="117" spans="1:256" x14ac:dyDescent="0.3">
      <c r="A117" s="72">
        <v>2017</v>
      </c>
      <c r="B117" s="73" t="s">
        <v>13</v>
      </c>
      <c r="C117" s="58">
        <v>1.6E-2</v>
      </c>
      <c r="D117" s="13">
        <v>1.1000000000000001</v>
      </c>
      <c r="E117" s="57">
        <f t="shared" si="437"/>
        <v>68750</v>
      </c>
      <c r="F117" s="58"/>
      <c r="G117" s="13"/>
      <c r="H117" s="57"/>
      <c r="I117" s="58">
        <v>1.6E-2</v>
      </c>
      <c r="J117" s="13">
        <v>1.1000000000000001</v>
      </c>
      <c r="K117" s="57">
        <f t="shared" ref="K117:K118" si="459">J117/I117*1000</f>
        <v>68750</v>
      </c>
      <c r="L117" s="58">
        <v>2.8839999999999999</v>
      </c>
      <c r="M117" s="13">
        <v>90.86</v>
      </c>
      <c r="N117" s="57">
        <f t="shared" si="439"/>
        <v>31504.85436893204</v>
      </c>
      <c r="O117" s="58">
        <v>0</v>
      </c>
      <c r="P117" s="13">
        <v>0</v>
      </c>
      <c r="Q117" s="57">
        <v>0</v>
      </c>
      <c r="R117" s="58">
        <v>0</v>
      </c>
      <c r="S117" s="13">
        <v>0</v>
      </c>
      <c r="T117" s="57">
        <v>0</v>
      </c>
      <c r="U117" s="58">
        <v>0</v>
      </c>
      <c r="V117" s="13">
        <v>0</v>
      </c>
      <c r="W117" s="57">
        <v>0</v>
      </c>
      <c r="X117" s="58">
        <v>0</v>
      </c>
      <c r="Y117" s="13">
        <v>0</v>
      </c>
      <c r="Z117" s="57">
        <v>0</v>
      </c>
      <c r="AA117" s="58">
        <v>6.7000000000000004E-2</v>
      </c>
      <c r="AB117" s="13">
        <v>5.38</v>
      </c>
      <c r="AC117" s="57">
        <f t="shared" si="440"/>
        <v>80298.507462686553</v>
      </c>
      <c r="AD117" s="58">
        <v>0</v>
      </c>
      <c r="AE117" s="13">
        <v>0</v>
      </c>
      <c r="AF117" s="57">
        <v>0</v>
      </c>
      <c r="AG117" s="58">
        <v>0</v>
      </c>
      <c r="AH117" s="13">
        <v>0</v>
      </c>
      <c r="AI117" s="57">
        <v>0</v>
      </c>
      <c r="AJ117" s="58">
        <v>0</v>
      </c>
      <c r="AK117" s="13">
        <v>0</v>
      </c>
      <c r="AL117" s="57">
        <v>0</v>
      </c>
      <c r="AM117" s="58">
        <v>41.253999999999998</v>
      </c>
      <c r="AN117" s="13">
        <v>814.54</v>
      </c>
      <c r="AO117" s="57">
        <f t="shared" si="441"/>
        <v>19744.509623309255</v>
      </c>
      <c r="AP117" s="58">
        <v>0</v>
      </c>
      <c r="AQ117" s="13">
        <v>0</v>
      </c>
      <c r="AR117" s="57">
        <v>0</v>
      </c>
      <c r="AS117" s="58">
        <v>0</v>
      </c>
      <c r="AT117" s="13">
        <v>0</v>
      </c>
      <c r="AU117" s="57">
        <v>0</v>
      </c>
      <c r="AV117" s="58">
        <v>1.9E-2</v>
      </c>
      <c r="AW117" s="13">
        <v>1.35</v>
      </c>
      <c r="AX117" s="57">
        <f t="shared" si="442"/>
        <v>71052.631578947374</v>
      </c>
      <c r="AY117" s="58">
        <v>0</v>
      </c>
      <c r="AZ117" s="13">
        <v>0</v>
      </c>
      <c r="BA117" s="57">
        <v>0</v>
      </c>
      <c r="BB117" s="58">
        <v>1.1639999999999999</v>
      </c>
      <c r="BC117" s="13">
        <v>134.96</v>
      </c>
      <c r="BD117" s="57">
        <f t="shared" si="443"/>
        <v>115945.0171821306</v>
      </c>
      <c r="BE117" s="58">
        <v>0</v>
      </c>
      <c r="BF117" s="13">
        <v>0</v>
      </c>
      <c r="BG117" s="57">
        <v>0</v>
      </c>
      <c r="BH117" s="58">
        <v>0.106</v>
      </c>
      <c r="BI117" s="13">
        <v>6.82</v>
      </c>
      <c r="BJ117" s="57">
        <f t="shared" si="445"/>
        <v>64339.622641509435</v>
      </c>
      <c r="BK117" s="58">
        <v>0</v>
      </c>
      <c r="BL117" s="13">
        <v>0</v>
      </c>
      <c r="BM117" s="57">
        <v>0</v>
      </c>
      <c r="BN117" s="58">
        <v>0</v>
      </c>
      <c r="BO117" s="13">
        <v>0</v>
      </c>
      <c r="BP117" s="57">
        <v>0</v>
      </c>
      <c r="BQ117" s="58">
        <v>2.9000000000000001E-2</v>
      </c>
      <c r="BR117" s="13">
        <v>2.0299999999999998</v>
      </c>
      <c r="BS117" s="57">
        <f t="shared" si="452"/>
        <v>69999.999999999985</v>
      </c>
      <c r="BT117" s="58">
        <v>0.23400000000000001</v>
      </c>
      <c r="BU117" s="13">
        <v>9</v>
      </c>
      <c r="BV117" s="57">
        <f t="shared" si="446"/>
        <v>38461.538461538461</v>
      </c>
      <c r="BW117" s="58">
        <v>3.7610000000000001</v>
      </c>
      <c r="BX117" s="13">
        <v>10.34</v>
      </c>
      <c r="BY117" s="57">
        <f t="shared" si="447"/>
        <v>2749.2688114863067</v>
      </c>
      <c r="BZ117" s="58">
        <v>0</v>
      </c>
      <c r="CA117" s="13">
        <v>0</v>
      </c>
      <c r="CB117" s="57">
        <v>0</v>
      </c>
      <c r="CC117" s="58">
        <v>0</v>
      </c>
      <c r="CD117" s="13">
        <v>0</v>
      </c>
      <c r="CE117" s="57">
        <v>0</v>
      </c>
      <c r="CF117" s="58">
        <v>0</v>
      </c>
      <c r="CG117" s="13">
        <v>0</v>
      </c>
      <c r="CH117" s="57">
        <v>0</v>
      </c>
      <c r="CI117" s="58">
        <v>0</v>
      </c>
      <c r="CJ117" s="13">
        <v>0</v>
      </c>
      <c r="CK117" s="57">
        <v>0</v>
      </c>
      <c r="CL117" s="58">
        <v>0</v>
      </c>
      <c r="CM117" s="13">
        <v>0</v>
      </c>
      <c r="CN117" s="57">
        <v>0</v>
      </c>
      <c r="CO117" s="58">
        <v>0</v>
      </c>
      <c r="CP117" s="13">
        <v>0</v>
      </c>
      <c r="CQ117" s="57">
        <v>0</v>
      </c>
      <c r="CR117" s="58">
        <v>2.5000000000000001E-2</v>
      </c>
      <c r="CS117" s="13">
        <v>1.41</v>
      </c>
      <c r="CT117" s="57">
        <f t="shared" si="457"/>
        <v>56399.999999999993</v>
      </c>
      <c r="CU117" s="58">
        <v>0</v>
      </c>
      <c r="CV117" s="13">
        <v>0</v>
      </c>
      <c r="CW117" s="57">
        <v>0</v>
      </c>
      <c r="CX117" s="58">
        <v>0</v>
      </c>
      <c r="CY117" s="13">
        <v>0</v>
      </c>
      <c r="CZ117" s="57">
        <v>0</v>
      </c>
      <c r="DA117" s="58">
        <v>0</v>
      </c>
      <c r="DB117" s="13">
        <v>0</v>
      </c>
      <c r="DC117" s="57">
        <v>0</v>
      </c>
      <c r="DD117" s="58">
        <v>0</v>
      </c>
      <c r="DE117" s="13">
        <v>0</v>
      </c>
      <c r="DF117" s="57">
        <v>0</v>
      </c>
      <c r="DG117" s="58">
        <v>4.8000000000000001E-2</v>
      </c>
      <c r="DH117" s="13">
        <v>3.38</v>
      </c>
      <c r="DI117" s="57">
        <f t="shared" si="454"/>
        <v>70416.666666666657</v>
      </c>
      <c r="DJ117" s="58">
        <v>0.35</v>
      </c>
      <c r="DK117" s="13">
        <v>32.39</v>
      </c>
      <c r="DL117" s="57">
        <f t="shared" si="448"/>
        <v>92542.857142857145</v>
      </c>
      <c r="DM117" s="58">
        <v>0</v>
      </c>
      <c r="DN117" s="13">
        <v>0</v>
      </c>
      <c r="DO117" s="57">
        <v>0</v>
      </c>
      <c r="DP117" s="58">
        <v>0</v>
      </c>
      <c r="DQ117" s="13">
        <v>0</v>
      </c>
      <c r="DR117" s="57">
        <v>0</v>
      </c>
      <c r="DS117" s="58">
        <v>0</v>
      </c>
      <c r="DT117" s="13">
        <v>0</v>
      </c>
      <c r="DU117" s="57">
        <v>0</v>
      </c>
      <c r="DV117" s="58">
        <v>0</v>
      </c>
      <c r="DW117" s="13">
        <v>0</v>
      </c>
      <c r="DX117" s="57">
        <v>0</v>
      </c>
      <c r="DY117" s="58">
        <v>0.42499999999999999</v>
      </c>
      <c r="DZ117" s="13">
        <v>23.19</v>
      </c>
      <c r="EA117" s="57">
        <f t="shared" si="449"/>
        <v>54564.705882352944</v>
      </c>
      <c r="EB117" s="58">
        <v>0</v>
      </c>
      <c r="EC117" s="13">
        <v>0</v>
      </c>
      <c r="ED117" s="57">
        <v>0</v>
      </c>
      <c r="EE117" s="11">
        <f t="shared" si="450"/>
        <v>50.381999999999998</v>
      </c>
      <c r="EF117" s="18">
        <f t="shared" si="451"/>
        <v>1136.75</v>
      </c>
      <c r="EG117" s="6"/>
      <c r="EH117" s="9"/>
      <c r="EI117" s="6"/>
      <c r="EJ117" s="6"/>
      <c r="EK117" s="1"/>
      <c r="EL117" s="2"/>
      <c r="EM117" s="1"/>
      <c r="EN117" s="1"/>
      <c r="EO117" s="1"/>
      <c r="EP117" s="2"/>
      <c r="EQ117" s="1"/>
      <c r="ER117" s="1"/>
      <c r="ES117" s="1"/>
      <c r="ET117" s="2"/>
      <c r="EU117" s="1"/>
      <c r="EV117" s="1"/>
      <c r="EW117" s="1"/>
      <c r="EX117" s="2"/>
      <c r="EY117" s="1"/>
      <c r="EZ117" s="1"/>
      <c r="FA117" s="1"/>
      <c r="FB117" s="2"/>
      <c r="FC117" s="1"/>
      <c r="FD117" s="1"/>
      <c r="FE117" s="1"/>
      <c r="FF117" s="2"/>
      <c r="FG117" s="1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  <c r="FV117" s="2"/>
      <c r="FW117" s="1"/>
      <c r="FX117" s="1"/>
      <c r="FY117" s="1"/>
    </row>
    <row r="118" spans="1:256" x14ac:dyDescent="0.3">
      <c r="A118" s="72">
        <v>2017</v>
      </c>
      <c r="B118" s="73" t="s">
        <v>14</v>
      </c>
      <c r="C118" s="58">
        <v>3.5000000000000003E-2</v>
      </c>
      <c r="D118" s="13">
        <v>2.39</v>
      </c>
      <c r="E118" s="57">
        <f t="shared" si="437"/>
        <v>68285.714285714275</v>
      </c>
      <c r="F118" s="58"/>
      <c r="G118" s="13"/>
      <c r="H118" s="57"/>
      <c r="I118" s="58">
        <v>3.5000000000000003E-2</v>
      </c>
      <c r="J118" s="13">
        <v>2.39</v>
      </c>
      <c r="K118" s="57">
        <f t="shared" si="459"/>
        <v>68285.714285714275</v>
      </c>
      <c r="L118" s="58">
        <v>5.47</v>
      </c>
      <c r="M118" s="13">
        <v>227.52</v>
      </c>
      <c r="N118" s="57">
        <f t="shared" si="439"/>
        <v>41594.149908592328</v>
      </c>
      <c r="O118" s="58">
        <v>0</v>
      </c>
      <c r="P118" s="13">
        <v>0</v>
      </c>
      <c r="Q118" s="57">
        <v>0</v>
      </c>
      <c r="R118" s="58">
        <v>0.22</v>
      </c>
      <c r="S118" s="13">
        <v>16.03</v>
      </c>
      <c r="T118" s="57">
        <f t="shared" ref="T118" si="460">S118/R118*1000</f>
        <v>72863.636363636368</v>
      </c>
      <c r="U118" s="58">
        <v>0</v>
      </c>
      <c r="V118" s="13">
        <v>0</v>
      </c>
      <c r="W118" s="57">
        <v>0</v>
      </c>
      <c r="X118" s="58">
        <v>0</v>
      </c>
      <c r="Y118" s="13">
        <v>0</v>
      </c>
      <c r="Z118" s="57">
        <v>0</v>
      </c>
      <c r="AA118" s="58">
        <v>1.6E-2</v>
      </c>
      <c r="AB118" s="13">
        <v>0.9</v>
      </c>
      <c r="AC118" s="57">
        <f t="shared" si="440"/>
        <v>56250</v>
      </c>
      <c r="AD118" s="58">
        <v>0</v>
      </c>
      <c r="AE118" s="13">
        <v>0</v>
      </c>
      <c r="AF118" s="57">
        <v>0</v>
      </c>
      <c r="AG118" s="58">
        <v>0</v>
      </c>
      <c r="AH118" s="13">
        <v>0</v>
      </c>
      <c r="AI118" s="57">
        <v>0</v>
      </c>
      <c r="AJ118" s="58">
        <v>0</v>
      </c>
      <c r="AK118" s="13">
        <v>0</v>
      </c>
      <c r="AL118" s="57">
        <v>0</v>
      </c>
      <c r="AM118" s="58">
        <v>4.58</v>
      </c>
      <c r="AN118" s="13">
        <v>193.25</v>
      </c>
      <c r="AO118" s="57">
        <f t="shared" si="441"/>
        <v>42194.323144104797</v>
      </c>
      <c r="AP118" s="58">
        <v>0</v>
      </c>
      <c r="AQ118" s="13">
        <v>0</v>
      </c>
      <c r="AR118" s="57">
        <v>0</v>
      </c>
      <c r="AS118" s="58">
        <v>0</v>
      </c>
      <c r="AT118" s="13">
        <v>0</v>
      </c>
      <c r="AU118" s="57">
        <v>0</v>
      </c>
      <c r="AV118" s="58">
        <v>3.7999999999999999E-2</v>
      </c>
      <c r="AW118" s="13">
        <v>2.56</v>
      </c>
      <c r="AX118" s="57">
        <f t="shared" si="442"/>
        <v>67368.421052631573</v>
      </c>
      <c r="AY118" s="58">
        <v>0</v>
      </c>
      <c r="AZ118" s="13">
        <v>0</v>
      </c>
      <c r="BA118" s="57">
        <v>0</v>
      </c>
      <c r="BB118" s="58">
        <v>14.362</v>
      </c>
      <c r="BC118" s="13">
        <v>458.12</v>
      </c>
      <c r="BD118" s="57">
        <f t="shared" si="443"/>
        <v>31898.064336443393</v>
      </c>
      <c r="BE118" s="58">
        <v>0.22500000000000001</v>
      </c>
      <c r="BF118" s="13">
        <v>9.99</v>
      </c>
      <c r="BG118" s="57">
        <f t="shared" si="444"/>
        <v>44400</v>
      </c>
      <c r="BH118" s="58">
        <v>0.13100000000000001</v>
      </c>
      <c r="BI118" s="13">
        <v>7.52</v>
      </c>
      <c r="BJ118" s="57">
        <f t="shared" si="445"/>
        <v>57404.580152671748</v>
      </c>
      <c r="BK118" s="58">
        <v>0</v>
      </c>
      <c r="BL118" s="13">
        <v>0</v>
      </c>
      <c r="BM118" s="57">
        <v>0</v>
      </c>
      <c r="BN118" s="58">
        <v>0</v>
      </c>
      <c r="BO118" s="13">
        <v>0</v>
      </c>
      <c r="BP118" s="57">
        <v>0</v>
      </c>
      <c r="BQ118" s="58">
        <v>1.9E-2</v>
      </c>
      <c r="BR118" s="13">
        <v>1.07</v>
      </c>
      <c r="BS118" s="57">
        <f t="shared" si="452"/>
        <v>56315.789473684214</v>
      </c>
      <c r="BT118" s="58">
        <v>7.3999999999999996E-2</v>
      </c>
      <c r="BU118" s="13">
        <v>3.86</v>
      </c>
      <c r="BV118" s="57">
        <f t="shared" si="446"/>
        <v>52162.16216216216</v>
      </c>
      <c r="BW118" s="58">
        <v>0.78400000000000003</v>
      </c>
      <c r="BX118" s="13">
        <v>44.24</v>
      </c>
      <c r="BY118" s="57">
        <f t="shared" si="447"/>
        <v>56428.571428571428</v>
      </c>
      <c r="BZ118" s="58">
        <v>0</v>
      </c>
      <c r="CA118" s="13">
        <v>0</v>
      </c>
      <c r="CB118" s="57">
        <v>0</v>
      </c>
      <c r="CC118" s="58">
        <v>0</v>
      </c>
      <c r="CD118" s="13">
        <v>0</v>
      </c>
      <c r="CE118" s="57">
        <v>0</v>
      </c>
      <c r="CF118" s="58">
        <v>0</v>
      </c>
      <c r="CG118" s="13">
        <v>0</v>
      </c>
      <c r="CH118" s="57">
        <v>0</v>
      </c>
      <c r="CI118" s="58">
        <v>0</v>
      </c>
      <c r="CJ118" s="13">
        <v>0</v>
      </c>
      <c r="CK118" s="57">
        <v>0</v>
      </c>
      <c r="CL118" s="58">
        <v>0</v>
      </c>
      <c r="CM118" s="13">
        <v>0</v>
      </c>
      <c r="CN118" s="57">
        <v>0</v>
      </c>
      <c r="CO118" s="58">
        <v>0</v>
      </c>
      <c r="CP118" s="13">
        <v>0</v>
      </c>
      <c r="CQ118" s="57">
        <v>0</v>
      </c>
      <c r="CR118" s="58">
        <v>0</v>
      </c>
      <c r="CS118" s="13">
        <v>0</v>
      </c>
      <c r="CT118" s="57">
        <v>0</v>
      </c>
      <c r="CU118" s="58">
        <v>0</v>
      </c>
      <c r="CV118" s="13">
        <v>0</v>
      </c>
      <c r="CW118" s="57">
        <v>0</v>
      </c>
      <c r="CX118" s="58">
        <v>0</v>
      </c>
      <c r="CY118" s="13">
        <v>0</v>
      </c>
      <c r="CZ118" s="57">
        <v>0</v>
      </c>
      <c r="DA118" s="58">
        <v>0</v>
      </c>
      <c r="DB118" s="13">
        <v>0</v>
      </c>
      <c r="DC118" s="57">
        <v>0</v>
      </c>
      <c r="DD118" s="58">
        <v>0</v>
      </c>
      <c r="DE118" s="13">
        <v>0</v>
      </c>
      <c r="DF118" s="57">
        <v>0</v>
      </c>
      <c r="DG118" s="58">
        <v>1.6E-2</v>
      </c>
      <c r="DH118" s="13">
        <v>0.91</v>
      </c>
      <c r="DI118" s="57">
        <f t="shared" si="454"/>
        <v>56875</v>
      </c>
      <c r="DJ118" s="58">
        <v>0</v>
      </c>
      <c r="DK118" s="13">
        <v>0</v>
      </c>
      <c r="DL118" s="57">
        <v>0</v>
      </c>
      <c r="DM118" s="58">
        <v>0</v>
      </c>
      <c r="DN118" s="13">
        <v>0</v>
      </c>
      <c r="DO118" s="57">
        <v>0</v>
      </c>
      <c r="DP118" s="58">
        <v>0</v>
      </c>
      <c r="DQ118" s="13">
        <v>0</v>
      </c>
      <c r="DR118" s="57">
        <v>0</v>
      </c>
      <c r="DS118" s="58">
        <v>0</v>
      </c>
      <c r="DT118" s="13">
        <v>0</v>
      </c>
      <c r="DU118" s="57">
        <v>0</v>
      </c>
      <c r="DV118" s="58">
        <v>0</v>
      </c>
      <c r="DW118" s="13">
        <v>0</v>
      </c>
      <c r="DX118" s="57">
        <v>0</v>
      </c>
      <c r="DY118" s="58">
        <v>2.0459999999999998</v>
      </c>
      <c r="DZ118" s="13">
        <v>101.47</v>
      </c>
      <c r="EA118" s="57">
        <f t="shared" si="449"/>
        <v>49594.330400782019</v>
      </c>
      <c r="EB118" s="58">
        <v>0</v>
      </c>
      <c r="EC118" s="13">
        <v>0</v>
      </c>
      <c r="ED118" s="57">
        <v>0</v>
      </c>
      <c r="EE118" s="11">
        <f t="shared" si="450"/>
        <v>28.015999999999998</v>
      </c>
      <c r="EF118" s="18">
        <f t="shared" si="451"/>
        <v>1069.83</v>
      </c>
      <c r="EG118" s="6"/>
      <c r="EH118" s="9"/>
      <c r="EI118" s="6"/>
      <c r="EJ118" s="6"/>
      <c r="EK118" s="1"/>
      <c r="EL118" s="2"/>
      <c r="EM118" s="1"/>
      <c r="EN118" s="1"/>
      <c r="EO118" s="1"/>
      <c r="EP118" s="2"/>
      <c r="EQ118" s="1"/>
      <c r="ER118" s="1"/>
      <c r="ES118" s="1"/>
      <c r="ET118" s="2"/>
      <c r="EU118" s="1"/>
      <c r="EV118" s="1"/>
      <c r="EW118" s="1"/>
      <c r="EX118" s="2"/>
      <c r="EY118" s="1"/>
      <c r="EZ118" s="1"/>
      <c r="FA118" s="1"/>
      <c r="FB118" s="2"/>
      <c r="FC118" s="1"/>
      <c r="FD118" s="1"/>
      <c r="FE118" s="1"/>
      <c r="FF118" s="2"/>
      <c r="FG118" s="1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  <c r="FV118" s="2"/>
      <c r="FW118" s="1"/>
      <c r="FX118" s="1"/>
      <c r="FY118" s="1"/>
    </row>
    <row r="119" spans="1:256" x14ac:dyDescent="0.3">
      <c r="A119" s="72">
        <v>2017</v>
      </c>
      <c r="B119" s="73" t="s">
        <v>15</v>
      </c>
      <c r="C119" s="58">
        <v>0</v>
      </c>
      <c r="D119" s="13">
        <v>0</v>
      </c>
      <c r="E119" s="57">
        <v>0</v>
      </c>
      <c r="F119" s="58"/>
      <c r="G119" s="13"/>
      <c r="H119" s="57"/>
      <c r="I119" s="58">
        <v>0</v>
      </c>
      <c r="J119" s="13">
        <v>0</v>
      </c>
      <c r="K119" s="57">
        <v>0</v>
      </c>
      <c r="L119" s="58">
        <v>5.7279999999999998</v>
      </c>
      <c r="M119" s="13">
        <v>157.08000000000001</v>
      </c>
      <c r="N119" s="57">
        <f t="shared" si="439"/>
        <v>27423.184357541904</v>
      </c>
      <c r="O119" s="58">
        <v>0</v>
      </c>
      <c r="P119" s="13">
        <v>0</v>
      </c>
      <c r="Q119" s="57">
        <v>0</v>
      </c>
      <c r="R119" s="58">
        <v>0</v>
      </c>
      <c r="S119" s="13">
        <v>0</v>
      </c>
      <c r="T119" s="57">
        <v>0</v>
      </c>
      <c r="U119" s="58">
        <v>0</v>
      </c>
      <c r="V119" s="13">
        <v>0</v>
      </c>
      <c r="W119" s="57">
        <v>0</v>
      </c>
      <c r="X119" s="58">
        <v>0</v>
      </c>
      <c r="Y119" s="13">
        <v>0</v>
      </c>
      <c r="Z119" s="57">
        <v>0</v>
      </c>
      <c r="AA119" s="58">
        <v>0</v>
      </c>
      <c r="AB119" s="13">
        <v>0</v>
      </c>
      <c r="AC119" s="57">
        <v>0</v>
      </c>
      <c r="AD119" s="58">
        <v>0</v>
      </c>
      <c r="AE119" s="13">
        <v>0</v>
      </c>
      <c r="AF119" s="57">
        <v>0</v>
      </c>
      <c r="AG119" s="58">
        <v>0</v>
      </c>
      <c r="AH119" s="13">
        <v>0</v>
      </c>
      <c r="AI119" s="57">
        <v>0</v>
      </c>
      <c r="AJ119" s="58">
        <v>0</v>
      </c>
      <c r="AK119" s="13">
        <v>0</v>
      </c>
      <c r="AL119" s="57">
        <v>0</v>
      </c>
      <c r="AM119" s="58">
        <v>4.5389999999999997</v>
      </c>
      <c r="AN119" s="13">
        <v>266.43</v>
      </c>
      <c r="AO119" s="57">
        <f t="shared" si="441"/>
        <v>58697.951090548588</v>
      </c>
      <c r="AP119" s="58">
        <v>0</v>
      </c>
      <c r="AQ119" s="13">
        <v>0</v>
      </c>
      <c r="AR119" s="57">
        <v>0</v>
      </c>
      <c r="AS119" s="58">
        <v>0</v>
      </c>
      <c r="AT119" s="13">
        <v>0</v>
      </c>
      <c r="AU119" s="57">
        <v>0</v>
      </c>
      <c r="AV119" s="58">
        <v>4.8000000000000001E-2</v>
      </c>
      <c r="AW119" s="13">
        <v>3.07</v>
      </c>
      <c r="AX119" s="57">
        <f t="shared" si="442"/>
        <v>63958.333333333328</v>
      </c>
      <c r="AY119" s="58">
        <v>0</v>
      </c>
      <c r="AZ119" s="13">
        <v>0</v>
      </c>
      <c r="BA119" s="57">
        <v>0</v>
      </c>
      <c r="BB119" s="58">
        <v>297.02600000000001</v>
      </c>
      <c r="BC119" s="13">
        <v>980.03</v>
      </c>
      <c r="BD119" s="57">
        <f t="shared" si="443"/>
        <v>3299.4754667941525</v>
      </c>
      <c r="BE119" s="58">
        <v>5.8000000000000003E-2</v>
      </c>
      <c r="BF119" s="13">
        <v>3.85</v>
      </c>
      <c r="BG119" s="57">
        <f t="shared" si="444"/>
        <v>66379.310344827594</v>
      </c>
      <c r="BH119" s="58">
        <v>0.14199999999999999</v>
      </c>
      <c r="BI119" s="13">
        <v>9.1999999999999993</v>
      </c>
      <c r="BJ119" s="57">
        <f t="shared" si="445"/>
        <v>64788.73239436619</v>
      </c>
      <c r="BK119" s="58">
        <v>0</v>
      </c>
      <c r="BL119" s="13">
        <v>0</v>
      </c>
      <c r="BM119" s="57">
        <v>0</v>
      </c>
      <c r="BN119" s="58">
        <v>0</v>
      </c>
      <c r="BO119" s="13">
        <v>0</v>
      </c>
      <c r="BP119" s="57">
        <v>0</v>
      </c>
      <c r="BQ119" s="58">
        <v>2.7E-2</v>
      </c>
      <c r="BR119" s="13">
        <v>1.72</v>
      </c>
      <c r="BS119" s="57">
        <f t="shared" si="452"/>
        <v>63703.703703703701</v>
      </c>
      <c r="BT119" s="58">
        <v>0.154</v>
      </c>
      <c r="BU119" s="13">
        <v>8.34</v>
      </c>
      <c r="BV119" s="57">
        <f t="shared" si="446"/>
        <v>54155.844155844155</v>
      </c>
      <c r="BW119" s="58">
        <v>0.45500000000000002</v>
      </c>
      <c r="BX119" s="13">
        <v>22.73</v>
      </c>
      <c r="BY119" s="57">
        <f t="shared" si="447"/>
        <v>49956.043956043955</v>
      </c>
      <c r="BZ119" s="58">
        <v>0</v>
      </c>
      <c r="CA119" s="13">
        <v>0</v>
      </c>
      <c r="CB119" s="57">
        <v>0</v>
      </c>
      <c r="CC119" s="58">
        <v>0</v>
      </c>
      <c r="CD119" s="13">
        <v>0</v>
      </c>
      <c r="CE119" s="57">
        <v>0</v>
      </c>
      <c r="CF119" s="58">
        <v>0</v>
      </c>
      <c r="CG119" s="13">
        <v>0</v>
      </c>
      <c r="CH119" s="57">
        <v>0</v>
      </c>
      <c r="CI119" s="58">
        <v>0</v>
      </c>
      <c r="CJ119" s="13">
        <v>0</v>
      </c>
      <c r="CK119" s="57">
        <v>0</v>
      </c>
      <c r="CL119" s="58">
        <v>0</v>
      </c>
      <c r="CM119" s="13">
        <v>0</v>
      </c>
      <c r="CN119" s="57">
        <v>0</v>
      </c>
      <c r="CO119" s="58">
        <v>0</v>
      </c>
      <c r="CP119" s="13">
        <v>0</v>
      </c>
      <c r="CQ119" s="57">
        <v>0</v>
      </c>
      <c r="CR119" s="58">
        <v>3.7999999999999999E-2</v>
      </c>
      <c r="CS119" s="13">
        <v>1.89</v>
      </c>
      <c r="CT119" s="57">
        <f t="shared" si="457"/>
        <v>49736.84210526316</v>
      </c>
      <c r="CU119" s="58">
        <v>0</v>
      </c>
      <c r="CV119" s="13">
        <v>0</v>
      </c>
      <c r="CW119" s="57">
        <v>0</v>
      </c>
      <c r="CX119" s="58">
        <v>0</v>
      </c>
      <c r="CY119" s="13">
        <v>0</v>
      </c>
      <c r="CZ119" s="57">
        <v>0</v>
      </c>
      <c r="DA119" s="58">
        <v>0</v>
      </c>
      <c r="DB119" s="13">
        <v>0</v>
      </c>
      <c r="DC119" s="57">
        <v>0</v>
      </c>
      <c r="DD119" s="58">
        <v>0</v>
      </c>
      <c r="DE119" s="13">
        <v>0</v>
      </c>
      <c r="DF119" s="57">
        <v>0</v>
      </c>
      <c r="DG119" s="58">
        <v>1.2999999999999999E-2</v>
      </c>
      <c r="DH119" s="13">
        <v>0.81</v>
      </c>
      <c r="DI119" s="57">
        <f t="shared" si="454"/>
        <v>62307.692307692312</v>
      </c>
      <c r="DJ119" s="58">
        <v>0.83299999999999996</v>
      </c>
      <c r="DK119" s="13">
        <v>66.52</v>
      </c>
      <c r="DL119" s="57">
        <f t="shared" si="448"/>
        <v>79855.942376950785</v>
      </c>
      <c r="DM119" s="58">
        <v>0</v>
      </c>
      <c r="DN119" s="13">
        <v>0</v>
      </c>
      <c r="DO119" s="57">
        <v>0</v>
      </c>
      <c r="DP119" s="58">
        <v>0</v>
      </c>
      <c r="DQ119" s="13">
        <v>0</v>
      </c>
      <c r="DR119" s="57">
        <v>0</v>
      </c>
      <c r="DS119" s="58">
        <v>0.2</v>
      </c>
      <c r="DT119" s="13">
        <v>2.1</v>
      </c>
      <c r="DU119" s="57">
        <f t="shared" ref="DU119" si="461">DT119/DS119*1000</f>
        <v>10500</v>
      </c>
      <c r="DV119" s="58">
        <v>0</v>
      </c>
      <c r="DW119" s="13">
        <v>0</v>
      </c>
      <c r="DX119" s="57">
        <v>0</v>
      </c>
      <c r="DY119" s="58">
        <v>1.02</v>
      </c>
      <c r="DZ119" s="13">
        <v>55.69</v>
      </c>
      <c r="EA119" s="57">
        <f t="shared" si="449"/>
        <v>54598.039215686273</v>
      </c>
      <c r="EB119" s="58">
        <v>7.0000000000000001E-3</v>
      </c>
      <c r="EC119" s="13">
        <v>0.16</v>
      </c>
      <c r="ED119" s="57">
        <f t="shared" si="455"/>
        <v>22857.142857142859</v>
      </c>
      <c r="EE119" s="11">
        <f t="shared" si="450"/>
        <v>310.28800000000001</v>
      </c>
      <c r="EF119" s="18">
        <f t="shared" si="451"/>
        <v>1579.6200000000001</v>
      </c>
      <c r="EG119" s="6"/>
      <c r="EH119" s="9"/>
      <c r="EI119" s="6"/>
      <c r="EJ119" s="6"/>
      <c r="EK119" s="1"/>
      <c r="EL119" s="2"/>
      <c r="EM119" s="1"/>
      <c r="EN119" s="1"/>
      <c r="EO119" s="1"/>
      <c r="EP119" s="2"/>
      <c r="EQ119" s="1"/>
      <c r="ER119" s="1"/>
      <c r="ES119" s="1"/>
      <c r="ET119" s="2"/>
      <c r="EU119" s="1"/>
      <c r="EV119" s="1"/>
      <c r="EW119" s="1"/>
      <c r="EX119" s="2"/>
      <c r="EY119" s="1"/>
      <c r="EZ119" s="1"/>
      <c r="FA119" s="1"/>
      <c r="FB119" s="2"/>
      <c r="FC119" s="1"/>
      <c r="FD119" s="1"/>
      <c r="FE119" s="1"/>
      <c r="FF119" s="2"/>
      <c r="FG119" s="1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  <c r="FV119" s="2"/>
      <c r="FW119" s="1"/>
      <c r="FX119" s="1"/>
      <c r="FY119" s="1"/>
    </row>
    <row r="120" spans="1:256" x14ac:dyDescent="0.3">
      <c r="A120" s="72">
        <v>2017</v>
      </c>
      <c r="B120" s="73" t="s">
        <v>16</v>
      </c>
      <c r="C120" s="58">
        <v>0</v>
      </c>
      <c r="D120" s="13">
        <v>0</v>
      </c>
      <c r="E120" s="57">
        <v>0</v>
      </c>
      <c r="F120" s="58"/>
      <c r="G120" s="13"/>
      <c r="H120" s="57"/>
      <c r="I120" s="58">
        <v>0</v>
      </c>
      <c r="J120" s="13">
        <v>0</v>
      </c>
      <c r="K120" s="57">
        <v>0</v>
      </c>
      <c r="L120" s="58">
        <v>18.911000000000001</v>
      </c>
      <c r="M120" s="13">
        <v>704.54</v>
      </c>
      <c r="N120" s="57">
        <f t="shared" si="439"/>
        <v>37255.565543863355</v>
      </c>
      <c r="O120" s="58">
        <v>0</v>
      </c>
      <c r="P120" s="13">
        <v>0</v>
      </c>
      <c r="Q120" s="57">
        <v>0</v>
      </c>
      <c r="R120" s="58">
        <v>0</v>
      </c>
      <c r="S120" s="13">
        <v>0</v>
      </c>
      <c r="T120" s="57">
        <v>0</v>
      </c>
      <c r="U120" s="58">
        <v>0</v>
      </c>
      <c r="V120" s="13">
        <v>0</v>
      </c>
      <c r="W120" s="57">
        <v>0</v>
      </c>
      <c r="X120" s="58">
        <v>0</v>
      </c>
      <c r="Y120" s="13">
        <v>0</v>
      </c>
      <c r="Z120" s="57">
        <v>0</v>
      </c>
      <c r="AA120" s="58">
        <v>0</v>
      </c>
      <c r="AB120" s="13">
        <v>0</v>
      </c>
      <c r="AC120" s="57">
        <v>0</v>
      </c>
      <c r="AD120" s="58">
        <v>0</v>
      </c>
      <c r="AE120" s="13">
        <v>0</v>
      </c>
      <c r="AF120" s="57">
        <v>0</v>
      </c>
      <c r="AG120" s="58">
        <v>0</v>
      </c>
      <c r="AH120" s="13">
        <v>0</v>
      </c>
      <c r="AI120" s="57">
        <v>0</v>
      </c>
      <c r="AJ120" s="58">
        <v>0</v>
      </c>
      <c r="AK120" s="13">
        <v>0</v>
      </c>
      <c r="AL120" s="57">
        <v>0</v>
      </c>
      <c r="AM120" s="58">
        <v>5.3869999999999996</v>
      </c>
      <c r="AN120" s="13">
        <v>251.95</v>
      </c>
      <c r="AO120" s="57">
        <f t="shared" si="441"/>
        <v>46770.001856320778</v>
      </c>
      <c r="AP120" s="58">
        <v>0</v>
      </c>
      <c r="AQ120" s="13">
        <v>0</v>
      </c>
      <c r="AR120" s="57">
        <v>0</v>
      </c>
      <c r="AS120" s="58">
        <v>0</v>
      </c>
      <c r="AT120" s="13">
        <v>0</v>
      </c>
      <c r="AU120" s="57">
        <v>0</v>
      </c>
      <c r="AV120" s="58">
        <v>7.4999999999999997E-2</v>
      </c>
      <c r="AW120" s="13">
        <v>5</v>
      </c>
      <c r="AX120" s="57">
        <f t="shared" si="442"/>
        <v>66666.666666666672</v>
      </c>
      <c r="AY120" s="58">
        <v>0</v>
      </c>
      <c r="AZ120" s="13">
        <v>0</v>
      </c>
      <c r="BA120" s="57">
        <v>0</v>
      </c>
      <c r="BB120" s="58">
        <v>56.652999999999999</v>
      </c>
      <c r="BC120" s="13">
        <v>1167.5999999999999</v>
      </c>
      <c r="BD120" s="57">
        <f t="shared" si="443"/>
        <v>20609.676451379451</v>
      </c>
      <c r="BE120" s="58">
        <v>1.4E-2</v>
      </c>
      <c r="BF120" s="13">
        <v>0.87</v>
      </c>
      <c r="BG120" s="57">
        <f t="shared" si="444"/>
        <v>62142.857142857138</v>
      </c>
      <c r="BH120" s="58">
        <v>1.2999999999999999E-2</v>
      </c>
      <c r="BI120" s="13">
        <v>0.81</v>
      </c>
      <c r="BJ120" s="57">
        <f t="shared" si="445"/>
        <v>62307.692307692312</v>
      </c>
      <c r="BK120" s="58">
        <v>0</v>
      </c>
      <c r="BL120" s="13">
        <v>0</v>
      </c>
      <c r="BM120" s="57">
        <v>0</v>
      </c>
      <c r="BN120" s="58">
        <v>0</v>
      </c>
      <c r="BO120" s="13">
        <v>0</v>
      </c>
      <c r="BP120" s="57">
        <v>0</v>
      </c>
      <c r="BQ120" s="58">
        <v>1.2999999999999999E-2</v>
      </c>
      <c r="BR120" s="13">
        <v>0.83</v>
      </c>
      <c r="BS120" s="57">
        <f t="shared" si="452"/>
        <v>63846.153846153844</v>
      </c>
      <c r="BT120" s="58">
        <v>6.3E-2</v>
      </c>
      <c r="BU120" s="13">
        <v>3.1</v>
      </c>
      <c r="BV120" s="57">
        <f t="shared" si="446"/>
        <v>49206.349206349209</v>
      </c>
      <c r="BW120" s="58">
        <v>0.186</v>
      </c>
      <c r="BX120" s="13">
        <v>8.39</v>
      </c>
      <c r="BY120" s="57">
        <f t="shared" si="447"/>
        <v>45107.526881720434</v>
      </c>
      <c r="BZ120" s="58">
        <v>0</v>
      </c>
      <c r="CA120" s="13">
        <v>0</v>
      </c>
      <c r="CB120" s="57">
        <v>0</v>
      </c>
      <c r="CC120" s="58">
        <v>0</v>
      </c>
      <c r="CD120" s="13">
        <v>0</v>
      </c>
      <c r="CE120" s="57">
        <v>0</v>
      </c>
      <c r="CF120" s="58">
        <v>0</v>
      </c>
      <c r="CG120" s="13">
        <v>0</v>
      </c>
      <c r="CH120" s="57">
        <v>0</v>
      </c>
      <c r="CI120" s="58">
        <v>0</v>
      </c>
      <c r="CJ120" s="13">
        <v>0</v>
      </c>
      <c r="CK120" s="57">
        <v>0</v>
      </c>
      <c r="CL120" s="58">
        <v>0</v>
      </c>
      <c r="CM120" s="13">
        <v>0</v>
      </c>
      <c r="CN120" s="57">
        <v>0</v>
      </c>
      <c r="CO120" s="58">
        <v>0</v>
      </c>
      <c r="CP120" s="13">
        <v>0</v>
      </c>
      <c r="CQ120" s="57">
        <v>0</v>
      </c>
      <c r="CR120" s="58">
        <v>0</v>
      </c>
      <c r="CS120" s="13">
        <v>0</v>
      </c>
      <c r="CT120" s="57">
        <v>0</v>
      </c>
      <c r="CU120" s="58">
        <v>0</v>
      </c>
      <c r="CV120" s="13">
        <v>0</v>
      </c>
      <c r="CW120" s="57">
        <v>0</v>
      </c>
      <c r="CX120" s="58">
        <v>0</v>
      </c>
      <c r="CY120" s="13">
        <v>0</v>
      </c>
      <c r="CZ120" s="57">
        <v>0</v>
      </c>
      <c r="DA120" s="58">
        <v>0</v>
      </c>
      <c r="DB120" s="13">
        <v>0</v>
      </c>
      <c r="DC120" s="57">
        <v>0</v>
      </c>
      <c r="DD120" s="58">
        <v>0</v>
      </c>
      <c r="DE120" s="13">
        <v>0</v>
      </c>
      <c r="DF120" s="57">
        <v>0</v>
      </c>
      <c r="DG120" s="58">
        <v>0</v>
      </c>
      <c r="DH120" s="13">
        <v>0</v>
      </c>
      <c r="DI120" s="57">
        <v>0</v>
      </c>
      <c r="DJ120" s="58">
        <v>0.38400000000000001</v>
      </c>
      <c r="DK120" s="13">
        <v>32.14</v>
      </c>
      <c r="DL120" s="57">
        <f t="shared" si="448"/>
        <v>83697.916666666672</v>
      </c>
      <c r="DM120" s="58">
        <v>0</v>
      </c>
      <c r="DN120" s="13">
        <v>0</v>
      </c>
      <c r="DO120" s="57">
        <v>0</v>
      </c>
      <c r="DP120" s="58">
        <v>0</v>
      </c>
      <c r="DQ120" s="13">
        <v>0</v>
      </c>
      <c r="DR120" s="57">
        <v>0</v>
      </c>
      <c r="DS120" s="58">
        <v>0</v>
      </c>
      <c r="DT120" s="13">
        <v>0</v>
      </c>
      <c r="DU120" s="57">
        <v>0</v>
      </c>
      <c r="DV120" s="58">
        <v>0</v>
      </c>
      <c r="DW120" s="13">
        <v>0</v>
      </c>
      <c r="DX120" s="57">
        <v>0</v>
      </c>
      <c r="DY120" s="58">
        <v>0.214</v>
      </c>
      <c r="DZ120" s="13">
        <v>12.35</v>
      </c>
      <c r="EA120" s="57">
        <f t="shared" si="449"/>
        <v>57710.280373831774</v>
      </c>
      <c r="EB120" s="58">
        <v>0</v>
      </c>
      <c r="EC120" s="13">
        <v>0</v>
      </c>
      <c r="ED120" s="57">
        <v>0</v>
      </c>
      <c r="EE120" s="11">
        <f t="shared" si="450"/>
        <v>81.912999999999997</v>
      </c>
      <c r="EF120" s="18">
        <f t="shared" si="451"/>
        <v>2187.58</v>
      </c>
      <c r="EG120" s="6"/>
      <c r="EH120" s="9"/>
      <c r="EI120" s="6"/>
      <c r="EJ120" s="6"/>
      <c r="EK120" s="1"/>
      <c r="EL120" s="2"/>
      <c r="EM120" s="1"/>
      <c r="EN120" s="1"/>
      <c r="EO120" s="1"/>
      <c r="EP120" s="2"/>
      <c r="EQ120" s="1"/>
      <c r="ER120" s="1"/>
      <c r="ES120" s="1"/>
      <c r="ET120" s="2"/>
      <c r="EU120" s="1"/>
      <c r="EV120" s="1"/>
      <c r="EW120" s="1"/>
      <c r="EX120" s="2"/>
      <c r="EY120" s="1"/>
      <c r="EZ120" s="1"/>
      <c r="FA120" s="1"/>
      <c r="FB120" s="2"/>
      <c r="FC120" s="1"/>
      <c r="FD120" s="1"/>
      <c r="FE120" s="1"/>
      <c r="FF120" s="2"/>
      <c r="FG120" s="1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  <c r="FV120" s="2"/>
      <c r="FW120" s="1"/>
      <c r="FX120" s="1"/>
      <c r="FY120" s="1"/>
    </row>
    <row r="121" spans="1:256" ht="15" thickBot="1" x14ac:dyDescent="0.35">
      <c r="A121" s="76"/>
      <c r="B121" s="77" t="s">
        <v>17</v>
      </c>
      <c r="C121" s="61">
        <f t="shared" ref="C121:D121" si="462">SUM(C109:C120)</f>
        <v>10.725999999999999</v>
      </c>
      <c r="D121" s="38">
        <f t="shared" si="462"/>
        <v>82.85</v>
      </c>
      <c r="E121" s="62"/>
      <c r="F121" s="61"/>
      <c r="G121" s="38"/>
      <c r="H121" s="62"/>
      <c r="I121" s="61">
        <f t="shared" ref="I121:J121" si="463">SUM(I109:I120)</f>
        <v>10.725999999999999</v>
      </c>
      <c r="J121" s="38">
        <f t="shared" si="463"/>
        <v>82.85</v>
      </c>
      <c r="K121" s="62"/>
      <c r="L121" s="61">
        <f t="shared" ref="L121:M121" si="464">SUM(L109:L120)</f>
        <v>107.925</v>
      </c>
      <c r="M121" s="38">
        <f t="shared" si="464"/>
        <v>3788.78</v>
      </c>
      <c r="N121" s="62"/>
      <c r="O121" s="61">
        <f t="shared" ref="O121:P121" si="465">SUM(O109:O120)</f>
        <v>0</v>
      </c>
      <c r="P121" s="38">
        <f t="shared" si="465"/>
        <v>0</v>
      </c>
      <c r="Q121" s="62"/>
      <c r="R121" s="61">
        <f t="shared" ref="R121:S121" si="466">SUM(R109:R120)</f>
        <v>0.22</v>
      </c>
      <c r="S121" s="38">
        <f t="shared" si="466"/>
        <v>16.03</v>
      </c>
      <c r="T121" s="62"/>
      <c r="U121" s="61">
        <f t="shared" ref="U121:V121" si="467">SUM(U109:U120)</f>
        <v>0</v>
      </c>
      <c r="V121" s="38">
        <f t="shared" si="467"/>
        <v>0</v>
      </c>
      <c r="W121" s="62"/>
      <c r="X121" s="61">
        <f t="shared" ref="X121:Y121" si="468">SUM(X109:X120)</f>
        <v>0</v>
      </c>
      <c r="Y121" s="38">
        <f t="shared" si="468"/>
        <v>0</v>
      </c>
      <c r="Z121" s="62"/>
      <c r="AA121" s="61">
        <f t="shared" ref="AA121:AB121" si="469">SUM(AA109:AA120)</f>
        <v>0.76500000000000012</v>
      </c>
      <c r="AB121" s="38">
        <f t="shared" si="469"/>
        <v>71.69</v>
      </c>
      <c r="AC121" s="62"/>
      <c r="AD121" s="61">
        <f t="shared" ref="AD121:AE121" si="470">SUM(AD109:AD120)</f>
        <v>0</v>
      </c>
      <c r="AE121" s="38">
        <f t="shared" si="470"/>
        <v>0</v>
      </c>
      <c r="AF121" s="62"/>
      <c r="AG121" s="61">
        <f t="shared" ref="AG121:AH121" si="471">SUM(AG109:AG120)</f>
        <v>0</v>
      </c>
      <c r="AH121" s="38">
        <f t="shared" si="471"/>
        <v>0</v>
      </c>
      <c r="AI121" s="62"/>
      <c r="AJ121" s="61">
        <f t="shared" ref="AJ121:AK121" si="472">SUM(AJ109:AJ120)</f>
        <v>0</v>
      </c>
      <c r="AK121" s="38">
        <f t="shared" si="472"/>
        <v>0</v>
      </c>
      <c r="AL121" s="62"/>
      <c r="AM121" s="61">
        <f>SUM(AM109:AM120)</f>
        <v>93.420999999999992</v>
      </c>
      <c r="AN121" s="38">
        <f>SUM(AN109:AN120)</f>
        <v>3193.43</v>
      </c>
      <c r="AO121" s="62"/>
      <c r="AP121" s="61">
        <f t="shared" ref="AP121:AQ121" si="473">SUM(AP109:AP120)</f>
        <v>0</v>
      </c>
      <c r="AQ121" s="38">
        <f t="shared" si="473"/>
        <v>0</v>
      </c>
      <c r="AR121" s="62"/>
      <c r="AS121" s="61">
        <f t="shared" ref="AS121:AT121" si="474">SUM(AS109:AS120)</f>
        <v>0</v>
      </c>
      <c r="AT121" s="38">
        <f t="shared" si="474"/>
        <v>0</v>
      </c>
      <c r="AU121" s="62"/>
      <c r="AV121" s="61">
        <f t="shared" ref="AV121:AW121" si="475">SUM(AV109:AV120)</f>
        <v>1.698</v>
      </c>
      <c r="AW121" s="38">
        <f t="shared" si="475"/>
        <v>59.970000000000006</v>
      </c>
      <c r="AX121" s="62"/>
      <c r="AY121" s="61">
        <f t="shared" ref="AY121:AZ121" si="476">SUM(AY109:AY120)</f>
        <v>0</v>
      </c>
      <c r="AZ121" s="38">
        <f t="shared" si="476"/>
        <v>0</v>
      </c>
      <c r="BA121" s="62"/>
      <c r="BB121" s="61">
        <f t="shared" ref="BB121:BC121" si="477">SUM(BB109:BB120)</f>
        <v>400.75900000000001</v>
      </c>
      <c r="BC121" s="38">
        <f t="shared" si="477"/>
        <v>5120.26</v>
      </c>
      <c r="BD121" s="62"/>
      <c r="BE121" s="61">
        <f t="shared" ref="BE121:BF121" si="478">SUM(BE109:BE120)</f>
        <v>1.0029999999999999</v>
      </c>
      <c r="BF121" s="38">
        <f t="shared" si="478"/>
        <v>34.019999999999996</v>
      </c>
      <c r="BG121" s="62"/>
      <c r="BH121" s="61">
        <f t="shared" ref="BH121:BI121" si="479">SUM(BH109:BH120)</f>
        <v>1.5469999999999999</v>
      </c>
      <c r="BI121" s="38">
        <f t="shared" si="479"/>
        <v>75.489999999999995</v>
      </c>
      <c r="BJ121" s="62"/>
      <c r="BK121" s="61">
        <f t="shared" ref="BK121:BL121" si="480">SUM(BK109:BK120)</f>
        <v>2.5000000000000001E-2</v>
      </c>
      <c r="BL121" s="38">
        <f t="shared" si="480"/>
        <v>0.65</v>
      </c>
      <c r="BM121" s="62"/>
      <c r="BN121" s="61">
        <f t="shared" ref="BN121:BO121" si="481">SUM(BN109:BN120)</f>
        <v>0</v>
      </c>
      <c r="BO121" s="38">
        <f t="shared" si="481"/>
        <v>0</v>
      </c>
      <c r="BP121" s="62"/>
      <c r="BQ121" s="61">
        <f t="shared" ref="BQ121:BR121" si="482">SUM(BQ109:BQ120)</f>
        <v>2.4059999999999997</v>
      </c>
      <c r="BR121" s="38">
        <f t="shared" si="482"/>
        <v>90.719999999999985</v>
      </c>
      <c r="BS121" s="62"/>
      <c r="BT121" s="61">
        <f t="shared" ref="BT121:BU121" si="483">SUM(BT109:BT120)</f>
        <v>1.0229999999999999</v>
      </c>
      <c r="BU121" s="38">
        <f t="shared" si="483"/>
        <v>46.29</v>
      </c>
      <c r="BV121" s="62"/>
      <c r="BW121" s="61">
        <f t="shared" ref="BW121:BX121" si="484">SUM(BW109:BW120)</f>
        <v>62.13</v>
      </c>
      <c r="BX121" s="38">
        <f t="shared" si="484"/>
        <v>1416.7099999999998</v>
      </c>
      <c r="BY121" s="62"/>
      <c r="BZ121" s="61">
        <f t="shared" ref="BZ121:CA121" si="485">SUM(BZ109:BZ120)</f>
        <v>0</v>
      </c>
      <c r="CA121" s="38">
        <f t="shared" si="485"/>
        <v>0</v>
      </c>
      <c r="CB121" s="62"/>
      <c r="CC121" s="61">
        <f t="shared" ref="CC121:CD121" si="486">SUM(CC109:CC120)</f>
        <v>4.7000000000000007E-2</v>
      </c>
      <c r="CD121" s="38">
        <f t="shared" si="486"/>
        <v>2.34</v>
      </c>
      <c r="CE121" s="62"/>
      <c r="CF121" s="61">
        <f t="shared" ref="CF121:CG121" si="487">SUM(CF109:CF120)</f>
        <v>0</v>
      </c>
      <c r="CG121" s="38">
        <f t="shared" si="487"/>
        <v>0</v>
      </c>
      <c r="CH121" s="62"/>
      <c r="CI121" s="61">
        <f t="shared" ref="CI121:CJ121" si="488">SUM(CI109:CI120)</f>
        <v>0</v>
      </c>
      <c r="CJ121" s="38">
        <f t="shared" si="488"/>
        <v>0</v>
      </c>
      <c r="CK121" s="62"/>
      <c r="CL121" s="61">
        <f t="shared" ref="CL121:CM121" si="489">SUM(CL109:CL120)</f>
        <v>0</v>
      </c>
      <c r="CM121" s="38">
        <f t="shared" si="489"/>
        <v>0</v>
      </c>
      <c r="CN121" s="62"/>
      <c r="CO121" s="61">
        <f t="shared" ref="CO121:CP121" si="490">SUM(CO109:CO120)</f>
        <v>0</v>
      </c>
      <c r="CP121" s="38">
        <f t="shared" si="490"/>
        <v>0</v>
      </c>
      <c r="CQ121" s="62"/>
      <c r="CR121" s="61">
        <f t="shared" ref="CR121:CS121" si="491">SUM(CR109:CR120)</f>
        <v>0.76700000000000002</v>
      </c>
      <c r="CS121" s="38">
        <f t="shared" si="491"/>
        <v>33.96</v>
      </c>
      <c r="CT121" s="62"/>
      <c r="CU121" s="61">
        <f t="shared" ref="CU121:CV121" si="492">SUM(CU109:CU120)</f>
        <v>0</v>
      </c>
      <c r="CV121" s="38">
        <f t="shared" si="492"/>
        <v>0</v>
      </c>
      <c r="CW121" s="62"/>
      <c r="CX121" s="61">
        <f t="shared" ref="CX121:CY121" si="493">SUM(CX109:CX120)</f>
        <v>0</v>
      </c>
      <c r="CY121" s="38">
        <f t="shared" si="493"/>
        <v>0</v>
      </c>
      <c r="CZ121" s="62"/>
      <c r="DA121" s="61">
        <f t="shared" ref="DA121:DB121" si="494">SUM(DA109:DA120)</f>
        <v>0</v>
      </c>
      <c r="DB121" s="38">
        <f t="shared" si="494"/>
        <v>0</v>
      </c>
      <c r="DC121" s="62"/>
      <c r="DD121" s="61">
        <f t="shared" ref="DD121:DE121" si="495">SUM(DD109:DD120)</f>
        <v>0</v>
      </c>
      <c r="DE121" s="38">
        <f t="shared" si="495"/>
        <v>0</v>
      </c>
      <c r="DF121" s="62"/>
      <c r="DG121" s="61">
        <f t="shared" ref="DG121:DH121" si="496">SUM(DG109:DG120)</f>
        <v>0.72500000000000009</v>
      </c>
      <c r="DH121" s="38">
        <f t="shared" si="496"/>
        <v>29.23</v>
      </c>
      <c r="DI121" s="62"/>
      <c r="DJ121" s="61">
        <f t="shared" ref="DJ121:DK121" si="497">SUM(DJ109:DJ120)</f>
        <v>7.5269999999999992</v>
      </c>
      <c r="DK121" s="38">
        <f t="shared" si="497"/>
        <v>682.36</v>
      </c>
      <c r="DL121" s="62"/>
      <c r="DM121" s="61">
        <f t="shared" ref="DM121:DN121" si="498">SUM(DM109:DM120)</f>
        <v>1E-3</v>
      </c>
      <c r="DN121" s="38">
        <f t="shared" si="498"/>
        <v>0.06</v>
      </c>
      <c r="DO121" s="62"/>
      <c r="DP121" s="61">
        <f t="shared" ref="DP121:DQ121" si="499">SUM(DP109:DP120)</f>
        <v>0</v>
      </c>
      <c r="DQ121" s="38">
        <f t="shared" si="499"/>
        <v>0</v>
      </c>
      <c r="DR121" s="62"/>
      <c r="DS121" s="61">
        <f t="shared" ref="DS121:DT121" si="500">SUM(DS109:DS120)</f>
        <v>0.2</v>
      </c>
      <c r="DT121" s="38">
        <f t="shared" si="500"/>
        <v>2.1</v>
      </c>
      <c r="DU121" s="62"/>
      <c r="DV121" s="61">
        <f t="shared" ref="DV121:DW121" si="501">SUM(DV109:DV120)</f>
        <v>0</v>
      </c>
      <c r="DW121" s="38">
        <f t="shared" si="501"/>
        <v>0</v>
      </c>
      <c r="DX121" s="62"/>
      <c r="DY121" s="61">
        <f t="shared" ref="DY121:DZ121" si="502">SUM(DY109:DY120)</f>
        <v>18.145999999999997</v>
      </c>
      <c r="DZ121" s="38">
        <f t="shared" si="502"/>
        <v>757.43000000000018</v>
      </c>
      <c r="EA121" s="62"/>
      <c r="EB121" s="61">
        <f t="shared" ref="EB121:EC121" si="503">SUM(EB109:EB120)</f>
        <v>2.5950000000000002</v>
      </c>
      <c r="EC121" s="38">
        <f t="shared" si="503"/>
        <v>50.9</v>
      </c>
      <c r="ED121" s="62"/>
      <c r="EE121" s="39">
        <f t="shared" si="450"/>
        <v>713.65599999999995</v>
      </c>
      <c r="EF121" s="40">
        <f t="shared" si="451"/>
        <v>15555.269999999999</v>
      </c>
      <c r="EG121" s="6"/>
      <c r="EH121" s="9"/>
      <c r="EI121" s="6"/>
      <c r="EJ121" s="6"/>
      <c r="EK121" s="1"/>
      <c r="EL121" s="2"/>
      <c r="EM121" s="1"/>
      <c r="EN121" s="1"/>
      <c r="EO121" s="1"/>
      <c r="EP121" s="2"/>
      <c r="EQ121" s="1"/>
      <c r="ER121" s="1"/>
      <c r="ES121" s="1"/>
      <c r="ET121" s="2"/>
      <c r="EU121" s="1"/>
      <c r="EV121" s="1"/>
      <c r="EW121" s="1"/>
      <c r="EX121" s="2"/>
      <c r="EY121" s="1"/>
      <c r="EZ121" s="1"/>
      <c r="FA121" s="1"/>
      <c r="FB121" s="2"/>
      <c r="FC121" s="1"/>
      <c r="FD121" s="1"/>
      <c r="FE121" s="1"/>
      <c r="FF121" s="2"/>
      <c r="FG121" s="1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  <c r="FV121" s="2"/>
      <c r="FW121" s="1"/>
      <c r="FX121" s="1"/>
      <c r="FY121" s="1"/>
      <c r="GD121" s="3"/>
      <c r="GI121" s="3"/>
      <c r="GN121" s="3"/>
      <c r="GS121" s="3"/>
      <c r="GX121" s="3"/>
      <c r="HC121" s="3"/>
      <c r="HH121" s="3"/>
      <c r="HM121" s="3"/>
      <c r="HR121" s="3"/>
      <c r="HW121" s="3"/>
      <c r="IB121" s="3"/>
      <c r="IG121" s="3"/>
      <c r="IL121" s="3"/>
      <c r="IQ121" s="3"/>
      <c r="IV121" s="3"/>
    </row>
    <row r="122" spans="1:256" x14ac:dyDescent="0.3">
      <c r="A122" s="72">
        <v>2018</v>
      </c>
      <c r="B122" s="73" t="s">
        <v>5</v>
      </c>
      <c r="C122" s="58">
        <v>5.2999999999999999E-2</v>
      </c>
      <c r="D122" s="13">
        <v>3.67</v>
      </c>
      <c r="E122" s="57">
        <f t="shared" ref="E122:E132" si="504">D122/C122*1000</f>
        <v>69245.283018867922</v>
      </c>
      <c r="F122" s="58"/>
      <c r="G122" s="13"/>
      <c r="H122" s="57"/>
      <c r="I122" s="58">
        <v>5.2999999999999999E-2</v>
      </c>
      <c r="J122" s="13">
        <v>3.67</v>
      </c>
      <c r="K122" s="57">
        <f t="shared" ref="K122" si="505">J122/I122*1000</f>
        <v>69245.283018867922</v>
      </c>
      <c r="L122" s="58">
        <v>4.8959999999999999</v>
      </c>
      <c r="M122" s="13">
        <v>101.6</v>
      </c>
      <c r="N122" s="57">
        <f t="shared" ref="N122:N133" si="506">M122/L122*1000</f>
        <v>20751.633986928104</v>
      </c>
      <c r="O122" s="58">
        <v>0</v>
      </c>
      <c r="P122" s="13">
        <v>0</v>
      </c>
      <c r="Q122" s="57">
        <v>0</v>
      </c>
      <c r="R122" s="58">
        <v>0</v>
      </c>
      <c r="S122" s="13">
        <v>0</v>
      </c>
      <c r="T122" s="57">
        <v>0</v>
      </c>
      <c r="U122" s="58">
        <v>0</v>
      </c>
      <c r="V122" s="13">
        <v>0</v>
      </c>
      <c r="W122" s="57">
        <v>0</v>
      </c>
      <c r="X122" s="58">
        <v>0</v>
      </c>
      <c r="Y122" s="13">
        <v>0</v>
      </c>
      <c r="Z122" s="57">
        <v>0</v>
      </c>
      <c r="AA122" s="58">
        <v>0</v>
      </c>
      <c r="AB122" s="13">
        <v>0</v>
      </c>
      <c r="AC122" s="57">
        <v>0</v>
      </c>
      <c r="AD122" s="58">
        <v>0</v>
      </c>
      <c r="AE122" s="13">
        <v>0</v>
      </c>
      <c r="AF122" s="57">
        <v>0</v>
      </c>
      <c r="AG122" s="58">
        <v>0</v>
      </c>
      <c r="AH122" s="13">
        <v>0</v>
      </c>
      <c r="AI122" s="57">
        <v>0</v>
      </c>
      <c r="AJ122" s="58">
        <v>0</v>
      </c>
      <c r="AK122" s="13">
        <v>0</v>
      </c>
      <c r="AL122" s="57">
        <v>0</v>
      </c>
      <c r="AM122" s="58">
        <v>2.4</v>
      </c>
      <c r="AN122" s="13">
        <v>137.32</v>
      </c>
      <c r="AO122" s="57">
        <f t="shared" ref="AO122:AO133" si="507">AN122/AM122*1000</f>
        <v>57216.666666666672</v>
      </c>
      <c r="AP122" s="58">
        <v>0</v>
      </c>
      <c r="AQ122" s="13">
        <v>0</v>
      </c>
      <c r="AR122" s="57">
        <v>0</v>
      </c>
      <c r="AS122" s="58">
        <v>0</v>
      </c>
      <c r="AT122" s="13">
        <v>0</v>
      </c>
      <c r="AU122" s="57">
        <v>0</v>
      </c>
      <c r="AV122" s="58">
        <v>0.223</v>
      </c>
      <c r="AW122" s="13">
        <v>14.95</v>
      </c>
      <c r="AX122" s="57">
        <f t="shared" ref="AX122:AX133" si="508">AW122/AV122*1000</f>
        <v>67040.358744394616</v>
      </c>
      <c r="AY122" s="58">
        <v>0</v>
      </c>
      <c r="AZ122" s="13">
        <v>0</v>
      </c>
      <c r="BA122" s="57">
        <v>0</v>
      </c>
      <c r="BB122" s="58">
        <v>142.87</v>
      </c>
      <c r="BC122" s="13">
        <v>668.17</v>
      </c>
      <c r="BD122" s="57">
        <f t="shared" ref="BD122:BD133" si="509">BC122/BB122*1000</f>
        <v>4676.7690907818296</v>
      </c>
      <c r="BE122" s="58">
        <v>0.12</v>
      </c>
      <c r="BF122" s="13">
        <v>8.3000000000000007</v>
      </c>
      <c r="BG122" s="57">
        <f t="shared" ref="BG122:BG127" si="510">BF122/BE122*1000</f>
        <v>69166.666666666672</v>
      </c>
      <c r="BH122" s="58">
        <v>0.26600000000000001</v>
      </c>
      <c r="BI122" s="13">
        <v>16.28</v>
      </c>
      <c r="BJ122" s="57">
        <f t="shared" ref="BJ122:BJ133" si="511">BI122/BH122*1000</f>
        <v>61203.007518796992</v>
      </c>
      <c r="BK122" s="58">
        <v>0</v>
      </c>
      <c r="BL122" s="13">
        <v>0</v>
      </c>
      <c r="BM122" s="57">
        <v>0</v>
      </c>
      <c r="BN122" s="58">
        <v>0</v>
      </c>
      <c r="BO122" s="13">
        <v>0</v>
      </c>
      <c r="BP122" s="57">
        <v>0</v>
      </c>
      <c r="BQ122" s="58">
        <v>8.0000000000000002E-3</v>
      </c>
      <c r="BR122" s="13">
        <v>0.51</v>
      </c>
      <c r="BS122" s="57">
        <f t="shared" ref="BS122:BS126" si="512">BR122/BQ122*1000</f>
        <v>63750</v>
      </c>
      <c r="BT122" s="58">
        <v>0.16500000000000001</v>
      </c>
      <c r="BU122" s="13">
        <v>7.77</v>
      </c>
      <c r="BV122" s="57">
        <f t="shared" ref="BV122:BV133" si="513">BU122/BT122*1000</f>
        <v>47090.909090909088</v>
      </c>
      <c r="BW122" s="58">
        <v>0.16500000000000001</v>
      </c>
      <c r="BX122" s="13">
        <v>6.16</v>
      </c>
      <c r="BY122" s="57">
        <f t="shared" ref="BY122:BY133" si="514">BX122/BW122*1000</f>
        <v>37333.333333333336</v>
      </c>
      <c r="BZ122" s="58">
        <v>0</v>
      </c>
      <c r="CA122" s="13">
        <v>0</v>
      </c>
      <c r="CB122" s="57">
        <v>0</v>
      </c>
      <c r="CC122" s="58">
        <v>0</v>
      </c>
      <c r="CD122" s="13">
        <v>0</v>
      </c>
      <c r="CE122" s="57">
        <v>0</v>
      </c>
      <c r="CF122" s="58">
        <v>0</v>
      </c>
      <c r="CG122" s="13">
        <v>0</v>
      </c>
      <c r="CH122" s="57">
        <v>0</v>
      </c>
      <c r="CI122" s="58">
        <v>0</v>
      </c>
      <c r="CJ122" s="13">
        <v>0</v>
      </c>
      <c r="CK122" s="57">
        <v>0</v>
      </c>
      <c r="CL122" s="58">
        <v>0</v>
      </c>
      <c r="CM122" s="13">
        <v>0</v>
      </c>
      <c r="CN122" s="57">
        <v>0</v>
      </c>
      <c r="CO122" s="58">
        <v>0</v>
      </c>
      <c r="CP122" s="13">
        <v>0</v>
      </c>
      <c r="CQ122" s="57">
        <v>0</v>
      </c>
      <c r="CR122" s="58">
        <v>0</v>
      </c>
      <c r="CS122" s="13">
        <v>0</v>
      </c>
      <c r="CT122" s="57">
        <v>0</v>
      </c>
      <c r="CU122" s="58">
        <v>0</v>
      </c>
      <c r="CV122" s="13">
        <v>0</v>
      </c>
      <c r="CW122" s="57">
        <v>0</v>
      </c>
      <c r="CX122" s="58">
        <v>0</v>
      </c>
      <c r="CY122" s="13">
        <v>0</v>
      </c>
      <c r="CZ122" s="57">
        <v>0</v>
      </c>
      <c r="DA122" s="58">
        <v>0</v>
      </c>
      <c r="DB122" s="13">
        <v>0</v>
      </c>
      <c r="DC122" s="57">
        <v>0</v>
      </c>
      <c r="DD122" s="58">
        <v>0</v>
      </c>
      <c r="DE122" s="13">
        <v>0</v>
      </c>
      <c r="DF122" s="57">
        <v>0</v>
      </c>
      <c r="DG122" s="58">
        <v>3.4000000000000002E-2</v>
      </c>
      <c r="DH122" s="13">
        <v>2.35</v>
      </c>
      <c r="DI122" s="57">
        <f t="shared" ref="DI122:DI133" si="515">DH122/DG122*1000</f>
        <v>69117.647058823524</v>
      </c>
      <c r="DJ122" s="58">
        <v>1.151</v>
      </c>
      <c r="DK122" s="13">
        <v>88.51</v>
      </c>
      <c r="DL122" s="57">
        <f t="shared" ref="DL122:DL133" si="516">DK122/DJ122*1000</f>
        <v>76898.349261511728</v>
      </c>
      <c r="DM122" s="58">
        <v>3.0000000000000001E-3</v>
      </c>
      <c r="DN122" s="13">
        <v>0.25</v>
      </c>
      <c r="DO122" s="57">
        <f t="shared" ref="DO122:DO128" si="517">DN122/DM122*1000</f>
        <v>83333.333333333328</v>
      </c>
      <c r="DP122" s="58">
        <v>0</v>
      </c>
      <c r="DQ122" s="13">
        <v>0</v>
      </c>
      <c r="DR122" s="57">
        <v>0</v>
      </c>
      <c r="DS122" s="58">
        <v>0</v>
      </c>
      <c r="DT122" s="13">
        <v>0</v>
      </c>
      <c r="DU122" s="57">
        <v>0</v>
      </c>
      <c r="DV122" s="58">
        <v>0</v>
      </c>
      <c r="DW122" s="13">
        <v>0</v>
      </c>
      <c r="DX122" s="57">
        <v>0</v>
      </c>
      <c r="DY122" s="58">
        <v>0.91600000000000004</v>
      </c>
      <c r="DZ122" s="13">
        <v>43.29</v>
      </c>
      <c r="EA122" s="57">
        <f t="shared" ref="EA122:EA133" si="518">DZ122/DY122*1000</f>
        <v>47259.825327510916</v>
      </c>
      <c r="EB122" s="58">
        <v>0</v>
      </c>
      <c r="EC122" s="13">
        <v>0</v>
      </c>
      <c r="ED122" s="57">
        <v>0</v>
      </c>
      <c r="EE122" s="11">
        <f t="shared" ref="EE122:EE134" si="519">C122+R122+AA122+AG122+AJ122+AV122+AY122+BE122+BH122+BN122+BQ122+BT122+CC122+CL122+CO122+CX122+DA122+DD122+DG122+DJ122+DS122+DV122+DY122+EB122+AM122+CU122+BW122+BB122+L122+CR122+AD122+BZ122+O122+AP122+DM122+U122+CI122+BK122+AS122</f>
        <v>153.26999999999998</v>
      </c>
      <c r="EF122" s="18">
        <f t="shared" ref="EF122:EF134" si="520">D122+S122+AB122+AH122+AK122+AW122+AZ122+BF122+BI122+BO122+BR122+BU122+CD122+CM122+CP122+CY122+DB122+DE122+DH122+DK122+DT122+DW122+DZ122+EC122+AN122+CV122+BX122+BC122+M122+CS122+AE122+CA122+P122+AQ122+DN122+V122+CJ122+BL122+AT122</f>
        <v>1099.1299999999999</v>
      </c>
      <c r="EG122" s="6"/>
      <c r="EH122" s="9"/>
      <c r="EI122" s="6"/>
      <c r="EJ122" s="6"/>
      <c r="EK122" s="1"/>
      <c r="EL122" s="2"/>
      <c r="EM122" s="1"/>
      <c r="EN122" s="1"/>
      <c r="EO122" s="1"/>
      <c r="EP122" s="2"/>
      <c r="EQ122" s="1"/>
      <c r="ER122" s="1"/>
      <c r="ES122" s="1"/>
      <c r="ET122" s="2"/>
      <c r="EU122" s="1"/>
      <c r="EV122" s="1"/>
      <c r="EW122" s="1"/>
      <c r="EX122" s="2"/>
      <c r="EY122" s="1"/>
      <c r="EZ122" s="1"/>
      <c r="FA122" s="1"/>
      <c r="FB122" s="2"/>
      <c r="FC122" s="1"/>
      <c r="FD122" s="1"/>
      <c r="FE122" s="1"/>
      <c r="FF122" s="2"/>
      <c r="FG122" s="1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V122" s="2"/>
      <c r="FW122" s="1"/>
      <c r="FX122" s="1"/>
      <c r="FY122" s="1"/>
    </row>
    <row r="123" spans="1:256" x14ac:dyDescent="0.3">
      <c r="A123" s="72">
        <v>2018</v>
      </c>
      <c r="B123" s="73" t="s">
        <v>6</v>
      </c>
      <c r="C123" s="58">
        <v>0</v>
      </c>
      <c r="D123" s="13">
        <v>0</v>
      </c>
      <c r="E123" s="57">
        <v>0</v>
      </c>
      <c r="F123" s="58"/>
      <c r="G123" s="13"/>
      <c r="H123" s="57"/>
      <c r="I123" s="58">
        <v>0</v>
      </c>
      <c r="J123" s="13">
        <v>0</v>
      </c>
      <c r="K123" s="57">
        <v>0</v>
      </c>
      <c r="L123" s="58">
        <v>9.577</v>
      </c>
      <c r="M123" s="13">
        <v>300.29000000000002</v>
      </c>
      <c r="N123" s="57">
        <f t="shared" si="506"/>
        <v>31355.33047927326</v>
      </c>
      <c r="O123" s="58">
        <v>0</v>
      </c>
      <c r="P123" s="13">
        <v>0</v>
      </c>
      <c r="Q123" s="57">
        <v>0</v>
      </c>
      <c r="R123" s="58">
        <v>0</v>
      </c>
      <c r="S123" s="13">
        <v>0</v>
      </c>
      <c r="T123" s="57">
        <v>0</v>
      </c>
      <c r="U123" s="58">
        <v>0</v>
      </c>
      <c r="V123" s="13">
        <v>0</v>
      </c>
      <c r="W123" s="57">
        <v>0</v>
      </c>
      <c r="X123" s="58">
        <v>0</v>
      </c>
      <c r="Y123" s="13">
        <v>0</v>
      </c>
      <c r="Z123" s="57">
        <v>0</v>
      </c>
      <c r="AA123" s="58">
        <v>7.1999999999999995E-2</v>
      </c>
      <c r="AB123" s="13">
        <v>4.1100000000000003</v>
      </c>
      <c r="AC123" s="57">
        <f t="shared" ref="AC123:AC133" si="521">AB123/AA123*1000</f>
        <v>57083.333333333343</v>
      </c>
      <c r="AD123" s="58">
        <v>0</v>
      </c>
      <c r="AE123" s="13">
        <v>0</v>
      </c>
      <c r="AF123" s="57">
        <v>0</v>
      </c>
      <c r="AG123" s="58">
        <v>0</v>
      </c>
      <c r="AH123" s="13">
        <v>0</v>
      </c>
      <c r="AI123" s="57">
        <v>0</v>
      </c>
      <c r="AJ123" s="58">
        <v>0</v>
      </c>
      <c r="AK123" s="13">
        <v>0</v>
      </c>
      <c r="AL123" s="57">
        <v>0</v>
      </c>
      <c r="AM123" s="58">
        <v>3.8759999999999999</v>
      </c>
      <c r="AN123" s="13">
        <v>324.18</v>
      </c>
      <c r="AO123" s="57">
        <f t="shared" si="507"/>
        <v>83637.77089783283</v>
      </c>
      <c r="AP123" s="58">
        <v>0</v>
      </c>
      <c r="AQ123" s="13">
        <v>0</v>
      </c>
      <c r="AR123" s="57">
        <v>0</v>
      </c>
      <c r="AS123" s="58">
        <v>0</v>
      </c>
      <c r="AT123" s="13">
        <v>0</v>
      </c>
      <c r="AU123" s="57">
        <v>0</v>
      </c>
      <c r="AV123" s="58">
        <v>0.245</v>
      </c>
      <c r="AW123" s="13">
        <v>8.33</v>
      </c>
      <c r="AX123" s="57">
        <f t="shared" si="508"/>
        <v>34000</v>
      </c>
      <c r="AY123" s="58">
        <v>0</v>
      </c>
      <c r="AZ123" s="13">
        <v>0</v>
      </c>
      <c r="BA123" s="57">
        <v>0</v>
      </c>
      <c r="BB123" s="58">
        <v>113.753</v>
      </c>
      <c r="BC123" s="13">
        <v>600.55999999999995</v>
      </c>
      <c r="BD123" s="57">
        <f t="shared" si="509"/>
        <v>5279.5091118475984</v>
      </c>
      <c r="BE123" s="58">
        <v>0</v>
      </c>
      <c r="BF123" s="13">
        <v>0</v>
      </c>
      <c r="BG123" s="57">
        <v>0</v>
      </c>
      <c r="BH123" s="58">
        <v>0.28399999999999997</v>
      </c>
      <c r="BI123" s="13">
        <v>4.2300000000000004</v>
      </c>
      <c r="BJ123" s="57">
        <f t="shared" si="511"/>
        <v>14894.366197183102</v>
      </c>
      <c r="BK123" s="58">
        <v>0</v>
      </c>
      <c r="BL123" s="13">
        <v>0</v>
      </c>
      <c r="BM123" s="57">
        <v>0</v>
      </c>
      <c r="BN123" s="58">
        <v>0</v>
      </c>
      <c r="BO123" s="13">
        <v>0</v>
      </c>
      <c r="BP123" s="57">
        <v>0</v>
      </c>
      <c r="BQ123" s="58">
        <v>0</v>
      </c>
      <c r="BR123" s="13">
        <v>0</v>
      </c>
      <c r="BS123" s="57">
        <v>0</v>
      </c>
      <c r="BT123" s="58">
        <v>0.16500000000000001</v>
      </c>
      <c r="BU123" s="13">
        <v>8.81</v>
      </c>
      <c r="BV123" s="57">
        <f t="shared" si="513"/>
        <v>53393.939393939392</v>
      </c>
      <c r="BW123" s="58">
        <v>13.525</v>
      </c>
      <c r="BX123" s="13">
        <v>191.05</v>
      </c>
      <c r="BY123" s="57">
        <f t="shared" si="514"/>
        <v>14125.693160813309</v>
      </c>
      <c r="BZ123" s="58">
        <v>0</v>
      </c>
      <c r="CA123" s="13">
        <v>0</v>
      </c>
      <c r="CB123" s="57">
        <v>0</v>
      </c>
      <c r="CC123" s="58">
        <v>0</v>
      </c>
      <c r="CD123" s="13">
        <v>0</v>
      </c>
      <c r="CE123" s="57">
        <v>0</v>
      </c>
      <c r="CF123" s="58">
        <v>0</v>
      </c>
      <c r="CG123" s="13">
        <v>0</v>
      </c>
      <c r="CH123" s="57">
        <v>0</v>
      </c>
      <c r="CI123" s="58">
        <v>0</v>
      </c>
      <c r="CJ123" s="13">
        <v>0</v>
      </c>
      <c r="CK123" s="57">
        <v>0</v>
      </c>
      <c r="CL123" s="58">
        <v>0</v>
      </c>
      <c r="CM123" s="13">
        <v>0</v>
      </c>
      <c r="CN123" s="57">
        <v>0</v>
      </c>
      <c r="CO123" s="58">
        <v>0</v>
      </c>
      <c r="CP123" s="13">
        <v>0</v>
      </c>
      <c r="CQ123" s="57">
        <v>0</v>
      </c>
      <c r="CR123" s="58">
        <v>0</v>
      </c>
      <c r="CS123" s="13">
        <v>0</v>
      </c>
      <c r="CT123" s="57">
        <v>0</v>
      </c>
      <c r="CU123" s="58">
        <v>0</v>
      </c>
      <c r="CV123" s="13">
        <v>0</v>
      </c>
      <c r="CW123" s="57">
        <v>0</v>
      </c>
      <c r="CX123" s="58">
        <v>0</v>
      </c>
      <c r="CY123" s="13">
        <v>0</v>
      </c>
      <c r="CZ123" s="57">
        <v>0</v>
      </c>
      <c r="DA123" s="58">
        <v>0</v>
      </c>
      <c r="DB123" s="13">
        <v>0</v>
      </c>
      <c r="DC123" s="57">
        <v>0</v>
      </c>
      <c r="DD123" s="58">
        <v>0</v>
      </c>
      <c r="DE123" s="13">
        <v>0</v>
      </c>
      <c r="DF123" s="57">
        <v>0</v>
      </c>
      <c r="DG123" s="58">
        <v>5.0000000000000001E-3</v>
      </c>
      <c r="DH123" s="13">
        <v>0.34</v>
      </c>
      <c r="DI123" s="57">
        <f t="shared" si="515"/>
        <v>68000</v>
      </c>
      <c r="DJ123" s="58">
        <v>0.77900000000000003</v>
      </c>
      <c r="DK123" s="13">
        <v>4.72</v>
      </c>
      <c r="DL123" s="57">
        <f t="shared" si="516"/>
        <v>6059.0500641848521</v>
      </c>
      <c r="DM123" s="58">
        <v>0</v>
      </c>
      <c r="DN123" s="13">
        <v>0</v>
      </c>
      <c r="DO123" s="57">
        <v>0</v>
      </c>
      <c r="DP123" s="58">
        <v>0</v>
      </c>
      <c r="DQ123" s="13">
        <v>0</v>
      </c>
      <c r="DR123" s="57">
        <v>0</v>
      </c>
      <c r="DS123" s="58">
        <v>0</v>
      </c>
      <c r="DT123" s="13">
        <v>0</v>
      </c>
      <c r="DU123" s="57">
        <v>0</v>
      </c>
      <c r="DV123" s="58">
        <v>0</v>
      </c>
      <c r="DW123" s="13">
        <v>0</v>
      </c>
      <c r="DX123" s="57">
        <v>0</v>
      </c>
      <c r="DY123" s="58">
        <v>1.8069999999999999</v>
      </c>
      <c r="DZ123" s="13">
        <v>90.86</v>
      </c>
      <c r="EA123" s="57">
        <f t="shared" si="518"/>
        <v>50282.235749861647</v>
      </c>
      <c r="EB123" s="58">
        <v>0</v>
      </c>
      <c r="EC123" s="13">
        <v>0</v>
      </c>
      <c r="ED123" s="57">
        <v>0</v>
      </c>
      <c r="EE123" s="11">
        <f t="shared" si="519"/>
        <v>144.08799999999999</v>
      </c>
      <c r="EF123" s="18">
        <f t="shared" si="520"/>
        <v>1537.48</v>
      </c>
      <c r="EG123" s="6"/>
      <c r="EH123" s="9"/>
      <c r="EI123" s="6"/>
      <c r="EJ123" s="6"/>
      <c r="EK123" s="1"/>
      <c r="EL123" s="2"/>
      <c r="EM123" s="1"/>
      <c r="EN123" s="1"/>
      <c r="EO123" s="1"/>
      <c r="EP123" s="2"/>
      <c r="EQ123" s="1"/>
      <c r="ER123" s="1"/>
      <c r="ES123" s="1"/>
      <c r="ET123" s="2"/>
      <c r="EU123" s="1"/>
      <c r="EV123" s="1"/>
      <c r="EW123" s="1"/>
      <c r="EX123" s="2"/>
      <c r="EY123" s="1"/>
      <c r="EZ123" s="1"/>
      <c r="FA123" s="1"/>
      <c r="FB123" s="2"/>
      <c r="FC123" s="1"/>
      <c r="FD123" s="1"/>
      <c r="FE123" s="1"/>
      <c r="FF123" s="2"/>
      <c r="FG123" s="1"/>
      <c r="FH123" s="1"/>
      <c r="FI123" s="1"/>
      <c r="FJ123" s="2"/>
      <c r="FK123" s="1"/>
      <c r="FL123" s="1"/>
      <c r="FM123" s="1"/>
      <c r="FN123" s="2"/>
      <c r="FO123" s="1"/>
      <c r="FP123" s="1"/>
      <c r="FQ123" s="1"/>
      <c r="FR123" s="2"/>
      <c r="FS123" s="1"/>
      <c r="FT123" s="1"/>
      <c r="FU123" s="1"/>
      <c r="FV123" s="2"/>
      <c r="FW123" s="1"/>
      <c r="FX123" s="1"/>
      <c r="FY123" s="1"/>
    </row>
    <row r="124" spans="1:256" x14ac:dyDescent="0.3">
      <c r="A124" s="72">
        <v>2018</v>
      </c>
      <c r="B124" s="73" t="s">
        <v>7</v>
      </c>
      <c r="C124" s="58">
        <v>0</v>
      </c>
      <c r="D124" s="13">
        <v>0</v>
      </c>
      <c r="E124" s="57">
        <v>0</v>
      </c>
      <c r="F124" s="58"/>
      <c r="G124" s="13"/>
      <c r="H124" s="57"/>
      <c r="I124" s="58">
        <v>0</v>
      </c>
      <c r="J124" s="13">
        <v>0</v>
      </c>
      <c r="K124" s="57">
        <v>0</v>
      </c>
      <c r="L124" s="58">
        <v>14.257999999999999</v>
      </c>
      <c r="M124" s="13">
        <v>93.08</v>
      </c>
      <c r="N124" s="57">
        <f t="shared" si="506"/>
        <v>6528.264833777529</v>
      </c>
      <c r="O124" s="58">
        <v>0</v>
      </c>
      <c r="P124" s="13">
        <v>0</v>
      </c>
      <c r="Q124" s="57">
        <v>0</v>
      </c>
      <c r="R124" s="58">
        <v>0</v>
      </c>
      <c r="S124" s="13">
        <v>0</v>
      </c>
      <c r="T124" s="57">
        <v>0</v>
      </c>
      <c r="U124" s="58">
        <v>0</v>
      </c>
      <c r="V124" s="13">
        <v>0</v>
      </c>
      <c r="W124" s="57">
        <v>0</v>
      </c>
      <c r="X124" s="58">
        <v>0</v>
      </c>
      <c r="Y124" s="13">
        <v>0</v>
      </c>
      <c r="Z124" s="57">
        <v>0</v>
      </c>
      <c r="AA124" s="58">
        <v>0.23499999999999999</v>
      </c>
      <c r="AB124" s="13">
        <v>13.13</v>
      </c>
      <c r="AC124" s="57">
        <f t="shared" si="521"/>
        <v>55872.340425531926</v>
      </c>
      <c r="AD124" s="58">
        <v>0</v>
      </c>
      <c r="AE124" s="13">
        <v>0</v>
      </c>
      <c r="AF124" s="57">
        <v>0</v>
      </c>
      <c r="AG124" s="58">
        <v>0</v>
      </c>
      <c r="AH124" s="13">
        <v>0</v>
      </c>
      <c r="AI124" s="57">
        <v>0</v>
      </c>
      <c r="AJ124" s="58">
        <v>0</v>
      </c>
      <c r="AK124" s="13">
        <v>0</v>
      </c>
      <c r="AL124" s="57">
        <v>0</v>
      </c>
      <c r="AM124" s="58">
        <v>6.8490000000000002</v>
      </c>
      <c r="AN124" s="13">
        <v>134.62</v>
      </c>
      <c r="AO124" s="57">
        <f t="shared" si="507"/>
        <v>19655.42414951088</v>
      </c>
      <c r="AP124" s="58">
        <v>0</v>
      </c>
      <c r="AQ124" s="13">
        <v>0</v>
      </c>
      <c r="AR124" s="57">
        <v>0</v>
      </c>
      <c r="AS124" s="58">
        <v>0</v>
      </c>
      <c r="AT124" s="13">
        <v>0</v>
      </c>
      <c r="AU124" s="57">
        <v>0</v>
      </c>
      <c r="AV124" s="58">
        <v>5.7000000000000002E-2</v>
      </c>
      <c r="AW124" s="13">
        <v>3.87</v>
      </c>
      <c r="AX124" s="57">
        <f t="shared" si="508"/>
        <v>67894.736842105267</v>
      </c>
      <c r="AY124" s="58">
        <v>0</v>
      </c>
      <c r="AZ124" s="13">
        <v>0</v>
      </c>
      <c r="BA124" s="57">
        <v>0</v>
      </c>
      <c r="BB124" s="58">
        <v>159.13200000000001</v>
      </c>
      <c r="BC124" s="13">
        <v>1076.47</v>
      </c>
      <c r="BD124" s="57">
        <f t="shared" si="509"/>
        <v>6764.6356483925292</v>
      </c>
      <c r="BE124" s="58">
        <v>0</v>
      </c>
      <c r="BF124" s="13">
        <v>0</v>
      </c>
      <c r="BG124" s="57">
        <v>0</v>
      </c>
      <c r="BH124" s="58">
        <v>5.5E-2</v>
      </c>
      <c r="BI124" s="13">
        <v>1.27</v>
      </c>
      <c r="BJ124" s="57">
        <f t="shared" si="511"/>
        <v>23090.909090909088</v>
      </c>
      <c r="BK124" s="58">
        <v>0</v>
      </c>
      <c r="BL124" s="13">
        <v>0</v>
      </c>
      <c r="BM124" s="57">
        <v>0</v>
      </c>
      <c r="BN124" s="58">
        <v>0</v>
      </c>
      <c r="BO124" s="13">
        <v>0</v>
      </c>
      <c r="BP124" s="57">
        <v>0</v>
      </c>
      <c r="BQ124" s="58">
        <v>1.6E-2</v>
      </c>
      <c r="BR124" s="13">
        <v>1</v>
      </c>
      <c r="BS124" s="57">
        <f t="shared" si="512"/>
        <v>62500</v>
      </c>
      <c r="BT124" s="58">
        <v>0.13800000000000001</v>
      </c>
      <c r="BU124" s="13">
        <v>6.07</v>
      </c>
      <c r="BV124" s="57">
        <f t="shared" si="513"/>
        <v>43985.507246376816</v>
      </c>
      <c r="BW124" s="58">
        <v>19.138999999999999</v>
      </c>
      <c r="BX124" s="13">
        <v>507.31</v>
      </c>
      <c r="BY124" s="57">
        <f t="shared" si="514"/>
        <v>26506.609540728354</v>
      </c>
      <c r="BZ124" s="58">
        <v>0</v>
      </c>
      <c r="CA124" s="13">
        <v>0</v>
      </c>
      <c r="CB124" s="57">
        <v>0</v>
      </c>
      <c r="CC124" s="58">
        <v>0</v>
      </c>
      <c r="CD124" s="13">
        <v>0</v>
      </c>
      <c r="CE124" s="57">
        <v>0</v>
      </c>
      <c r="CF124" s="58">
        <v>0</v>
      </c>
      <c r="CG124" s="13">
        <v>0</v>
      </c>
      <c r="CH124" s="57">
        <v>0</v>
      </c>
      <c r="CI124" s="58">
        <v>0</v>
      </c>
      <c r="CJ124" s="13">
        <v>0</v>
      </c>
      <c r="CK124" s="57">
        <v>0</v>
      </c>
      <c r="CL124" s="58">
        <v>0</v>
      </c>
      <c r="CM124" s="13">
        <v>0</v>
      </c>
      <c r="CN124" s="57">
        <v>0</v>
      </c>
      <c r="CO124" s="58">
        <v>0</v>
      </c>
      <c r="CP124" s="13">
        <v>0</v>
      </c>
      <c r="CQ124" s="57">
        <v>0</v>
      </c>
      <c r="CR124" s="58">
        <v>0</v>
      </c>
      <c r="CS124" s="13">
        <v>0</v>
      </c>
      <c r="CT124" s="57">
        <v>0</v>
      </c>
      <c r="CU124" s="58">
        <v>0</v>
      </c>
      <c r="CV124" s="13">
        <v>0</v>
      </c>
      <c r="CW124" s="57">
        <v>0</v>
      </c>
      <c r="CX124" s="58">
        <v>0</v>
      </c>
      <c r="CY124" s="13">
        <v>0</v>
      </c>
      <c r="CZ124" s="57">
        <v>0</v>
      </c>
      <c r="DA124" s="58">
        <v>0</v>
      </c>
      <c r="DB124" s="13">
        <v>0</v>
      </c>
      <c r="DC124" s="57">
        <v>0</v>
      </c>
      <c r="DD124" s="58">
        <v>0</v>
      </c>
      <c r="DE124" s="13">
        <v>0</v>
      </c>
      <c r="DF124" s="57">
        <v>0</v>
      </c>
      <c r="DG124" s="58">
        <v>3.0000000000000001E-3</v>
      </c>
      <c r="DH124" s="13">
        <v>0.18</v>
      </c>
      <c r="DI124" s="57">
        <f t="shared" si="515"/>
        <v>60000</v>
      </c>
      <c r="DJ124" s="58">
        <v>0.91500000000000004</v>
      </c>
      <c r="DK124" s="13">
        <v>46.97</v>
      </c>
      <c r="DL124" s="57">
        <f t="shared" si="516"/>
        <v>51333.333333333328</v>
      </c>
      <c r="DM124" s="58">
        <v>0</v>
      </c>
      <c r="DN124" s="13">
        <v>0</v>
      </c>
      <c r="DO124" s="57">
        <v>0</v>
      </c>
      <c r="DP124" s="58">
        <v>0</v>
      </c>
      <c r="DQ124" s="13">
        <v>0</v>
      </c>
      <c r="DR124" s="57">
        <v>0</v>
      </c>
      <c r="DS124" s="58">
        <v>0</v>
      </c>
      <c r="DT124" s="13">
        <v>0</v>
      </c>
      <c r="DU124" s="57">
        <v>0</v>
      </c>
      <c r="DV124" s="58">
        <v>0</v>
      </c>
      <c r="DW124" s="13">
        <v>0</v>
      </c>
      <c r="DX124" s="57">
        <v>0</v>
      </c>
      <c r="DY124" s="58">
        <v>1.758</v>
      </c>
      <c r="DZ124" s="13">
        <v>111.91</v>
      </c>
      <c r="EA124" s="57">
        <f t="shared" si="518"/>
        <v>63657.565415244593</v>
      </c>
      <c r="EB124" s="58">
        <v>5.0999999999999997E-2</v>
      </c>
      <c r="EC124" s="13">
        <v>2.82</v>
      </c>
      <c r="ED124" s="57">
        <f t="shared" ref="ED124:ED129" si="522">EC124/EB124*1000</f>
        <v>55294.117647058825</v>
      </c>
      <c r="EE124" s="11">
        <f t="shared" si="519"/>
        <v>202.60600000000002</v>
      </c>
      <c r="EF124" s="18">
        <f t="shared" si="520"/>
        <v>1998.6999999999998</v>
      </c>
      <c r="EG124" s="6"/>
      <c r="EH124" s="9"/>
      <c r="EI124" s="6"/>
      <c r="EJ124" s="6"/>
      <c r="EK124" s="1"/>
      <c r="EL124" s="2"/>
      <c r="EM124" s="1"/>
      <c r="EN124" s="1"/>
      <c r="EO124" s="1"/>
      <c r="EP124" s="2"/>
      <c r="EQ124" s="1"/>
      <c r="ER124" s="1"/>
      <c r="ES124" s="1"/>
      <c r="ET124" s="2"/>
      <c r="EU124" s="1"/>
      <c r="EV124" s="1"/>
      <c r="EW124" s="1"/>
      <c r="EX124" s="2"/>
      <c r="EY124" s="1"/>
      <c r="EZ124" s="1"/>
      <c r="FA124" s="1"/>
      <c r="FB124" s="2"/>
      <c r="FC124" s="1"/>
      <c r="FD124" s="1"/>
      <c r="FE124" s="1"/>
      <c r="FF124" s="2"/>
      <c r="FG124" s="1"/>
      <c r="FH124" s="1"/>
      <c r="FI124" s="1"/>
      <c r="FJ124" s="2"/>
      <c r="FK124" s="1"/>
      <c r="FL124" s="1"/>
      <c r="FM124" s="1"/>
      <c r="FN124" s="2"/>
      <c r="FO124" s="1"/>
      <c r="FP124" s="1"/>
      <c r="FQ124" s="1"/>
      <c r="FR124" s="2"/>
      <c r="FS124" s="1"/>
      <c r="FT124" s="1"/>
      <c r="FU124" s="1"/>
      <c r="FV124" s="2"/>
      <c r="FW124" s="1"/>
      <c r="FX124" s="1"/>
      <c r="FY124" s="1"/>
    </row>
    <row r="125" spans="1:256" x14ac:dyDescent="0.3">
      <c r="A125" s="72">
        <v>2018</v>
      </c>
      <c r="B125" s="73" t="s">
        <v>8</v>
      </c>
      <c r="C125" s="58">
        <v>0</v>
      </c>
      <c r="D125" s="13">
        <v>0</v>
      </c>
      <c r="E125" s="57">
        <v>0</v>
      </c>
      <c r="F125" s="58"/>
      <c r="G125" s="13"/>
      <c r="H125" s="57"/>
      <c r="I125" s="58">
        <v>0</v>
      </c>
      <c r="J125" s="13">
        <v>0</v>
      </c>
      <c r="K125" s="57">
        <v>0</v>
      </c>
      <c r="L125" s="58">
        <v>9.0839999999999996</v>
      </c>
      <c r="M125" s="13">
        <v>62.41</v>
      </c>
      <c r="N125" s="57">
        <f t="shared" si="506"/>
        <v>6870.3214442976659</v>
      </c>
      <c r="O125" s="58">
        <v>0</v>
      </c>
      <c r="P125" s="13">
        <v>0</v>
      </c>
      <c r="Q125" s="57">
        <v>0</v>
      </c>
      <c r="R125" s="58">
        <v>0</v>
      </c>
      <c r="S125" s="13">
        <v>0</v>
      </c>
      <c r="T125" s="57">
        <v>0</v>
      </c>
      <c r="U125" s="58">
        <v>0</v>
      </c>
      <c r="V125" s="13">
        <v>0</v>
      </c>
      <c r="W125" s="57">
        <v>0</v>
      </c>
      <c r="X125" s="58">
        <v>0</v>
      </c>
      <c r="Y125" s="13">
        <v>0</v>
      </c>
      <c r="Z125" s="57">
        <v>0</v>
      </c>
      <c r="AA125" s="58">
        <v>1.6E-2</v>
      </c>
      <c r="AB125" s="13">
        <v>0.92</v>
      </c>
      <c r="AC125" s="57">
        <f t="shared" si="521"/>
        <v>57500</v>
      </c>
      <c r="AD125" s="58">
        <v>0</v>
      </c>
      <c r="AE125" s="13">
        <v>0</v>
      </c>
      <c r="AF125" s="57">
        <v>0</v>
      </c>
      <c r="AG125" s="58">
        <v>0</v>
      </c>
      <c r="AH125" s="13">
        <v>0</v>
      </c>
      <c r="AI125" s="57">
        <v>0</v>
      </c>
      <c r="AJ125" s="58">
        <v>0</v>
      </c>
      <c r="AK125" s="13">
        <v>0</v>
      </c>
      <c r="AL125" s="57">
        <v>0</v>
      </c>
      <c r="AM125" s="58">
        <v>7.5789999999999997</v>
      </c>
      <c r="AN125" s="13">
        <v>84.68</v>
      </c>
      <c r="AO125" s="57">
        <f t="shared" si="507"/>
        <v>11172.977965430797</v>
      </c>
      <c r="AP125" s="58">
        <v>0</v>
      </c>
      <c r="AQ125" s="13">
        <v>0</v>
      </c>
      <c r="AR125" s="57">
        <v>0</v>
      </c>
      <c r="AS125" s="58">
        <v>0</v>
      </c>
      <c r="AT125" s="13">
        <v>0</v>
      </c>
      <c r="AU125" s="57">
        <v>0</v>
      </c>
      <c r="AV125" s="58">
        <v>7.0000000000000007E-2</v>
      </c>
      <c r="AW125" s="13">
        <v>4.3499999999999996</v>
      </c>
      <c r="AX125" s="57">
        <f t="shared" si="508"/>
        <v>62142.85714285713</v>
      </c>
      <c r="AY125" s="58">
        <v>0</v>
      </c>
      <c r="AZ125" s="13">
        <v>0</v>
      </c>
      <c r="BA125" s="57">
        <v>0</v>
      </c>
      <c r="BB125" s="58">
        <v>102.45</v>
      </c>
      <c r="BC125" s="13">
        <v>1105.48</v>
      </c>
      <c r="BD125" s="57">
        <f t="shared" si="509"/>
        <v>10790.434358223523</v>
      </c>
      <c r="BE125" s="58">
        <v>0</v>
      </c>
      <c r="BF125" s="13">
        <v>0</v>
      </c>
      <c r="BG125" s="57">
        <v>0</v>
      </c>
      <c r="BH125" s="58">
        <v>3.7999999999999999E-2</v>
      </c>
      <c r="BI125" s="13">
        <v>2.67</v>
      </c>
      <c r="BJ125" s="57">
        <f t="shared" si="511"/>
        <v>70263.15789473684</v>
      </c>
      <c r="BK125" s="58">
        <v>0</v>
      </c>
      <c r="BL125" s="13">
        <v>0</v>
      </c>
      <c r="BM125" s="57">
        <v>0</v>
      </c>
      <c r="BN125" s="58">
        <v>0</v>
      </c>
      <c r="BO125" s="13">
        <v>0</v>
      </c>
      <c r="BP125" s="57">
        <v>0</v>
      </c>
      <c r="BQ125" s="58">
        <v>6.0000000000000001E-3</v>
      </c>
      <c r="BR125" s="13">
        <v>0.37</v>
      </c>
      <c r="BS125" s="57">
        <f t="shared" si="512"/>
        <v>61666.666666666664</v>
      </c>
      <c r="BT125" s="58">
        <v>0.46899999999999997</v>
      </c>
      <c r="BU125" s="13">
        <v>12.62</v>
      </c>
      <c r="BV125" s="57">
        <f t="shared" si="513"/>
        <v>26908.315565031982</v>
      </c>
      <c r="BW125" s="58">
        <v>0.78</v>
      </c>
      <c r="BX125" s="13">
        <v>28.41</v>
      </c>
      <c r="BY125" s="57">
        <f t="shared" si="514"/>
        <v>36423.076923076922</v>
      </c>
      <c r="BZ125" s="58">
        <v>0</v>
      </c>
      <c r="CA125" s="13">
        <v>0</v>
      </c>
      <c r="CB125" s="57">
        <v>0</v>
      </c>
      <c r="CC125" s="58">
        <v>0</v>
      </c>
      <c r="CD125" s="13">
        <v>0</v>
      </c>
      <c r="CE125" s="57">
        <v>0</v>
      </c>
      <c r="CF125" s="58">
        <v>0</v>
      </c>
      <c r="CG125" s="13">
        <v>0</v>
      </c>
      <c r="CH125" s="57">
        <v>0</v>
      </c>
      <c r="CI125" s="58">
        <v>0</v>
      </c>
      <c r="CJ125" s="13">
        <v>0</v>
      </c>
      <c r="CK125" s="57">
        <v>0</v>
      </c>
      <c r="CL125" s="58">
        <v>0</v>
      </c>
      <c r="CM125" s="13">
        <v>0</v>
      </c>
      <c r="CN125" s="57">
        <v>0</v>
      </c>
      <c r="CO125" s="58">
        <v>0</v>
      </c>
      <c r="CP125" s="13">
        <v>0</v>
      </c>
      <c r="CQ125" s="57">
        <v>0</v>
      </c>
      <c r="CR125" s="58">
        <v>0</v>
      </c>
      <c r="CS125" s="13">
        <v>0</v>
      </c>
      <c r="CT125" s="57">
        <v>0</v>
      </c>
      <c r="CU125" s="58">
        <v>0</v>
      </c>
      <c r="CV125" s="13">
        <v>0</v>
      </c>
      <c r="CW125" s="57">
        <v>0</v>
      </c>
      <c r="CX125" s="58">
        <v>0</v>
      </c>
      <c r="CY125" s="13">
        <v>0</v>
      </c>
      <c r="CZ125" s="57">
        <v>0</v>
      </c>
      <c r="DA125" s="58">
        <v>0</v>
      </c>
      <c r="DB125" s="13">
        <v>0</v>
      </c>
      <c r="DC125" s="57">
        <v>0</v>
      </c>
      <c r="DD125" s="58">
        <v>0</v>
      </c>
      <c r="DE125" s="13">
        <v>0</v>
      </c>
      <c r="DF125" s="57">
        <v>0</v>
      </c>
      <c r="DG125" s="58">
        <v>5.0000000000000001E-3</v>
      </c>
      <c r="DH125" s="13">
        <v>0.34</v>
      </c>
      <c r="DI125" s="57">
        <f t="shared" si="515"/>
        <v>68000</v>
      </c>
      <c r="DJ125" s="58">
        <v>0.44800000000000001</v>
      </c>
      <c r="DK125" s="13">
        <v>34.35</v>
      </c>
      <c r="DL125" s="57">
        <f t="shared" si="516"/>
        <v>76674.107142857145</v>
      </c>
      <c r="DM125" s="58">
        <v>0</v>
      </c>
      <c r="DN125" s="13">
        <v>0</v>
      </c>
      <c r="DO125" s="57">
        <v>0</v>
      </c>
      <c r="DP125" s="58">
        <v>0</v>
      </c>
      <c r="DQ125" s="13">
        <v>0</v>
      </c>
      <c r="DR125" s="57">
        <v>0</v>
      </c>
      <c r="DS125" s="58">
        <v>0</v>
      </c>
      <c r="DT125" s="13">
        <v>0</v>
      </c>
      <c r="DU125" s="57">
        <v>0</v>
      </c>
      <c r="DV125" s="58">
        <v>0</v>
      </c>
      <c r="DW125" s="13">
        <v>0</v>
      </c>
      <c r="DX125" s="57">
        <v>0</v>
      </c>
      <c r="DY125" s="58">
        <v>0.99299999999999999</v>
      </c>
      <c r="DZ125" s="13">
        <v>35.39</v>
      </c>
      <c r="EA125" s="57">
        <f t="shared" si="518"/>
        <v>35639.47633434039</v>
      </c>
      <c r="EB125" s="58">
        <v>0</v>
      </c>
      <c r="EC125" s="13">
        <v>0</v>
      </c>
      <c r="ED125" s="57">
        <v>0</v>
      </c>
      <c r="EE125" s="11">
        <f t="shared" si="519"/>
        <v>121.938</v>
      </c>
      <c r="EF125" s="18">
        <f t="shared" si="520"/>
        <v>1371.99</v>
      </c>
      <c r="EG125" s="6"/>
      <c r="EH125" s="9"/>
      <c r="EI125" s="6"/>
      <c r="EJ125" s="6"/>
      <c r="EK125" s="1"/>
      <c r="EL125" s="2"/>
      <c r="EM125" s="1"/>
      <c r="EN125" s="1"/>
      <c r="EO125" s="1"/>
      <c r="EP125" s="2"/>
      <c r="EQ125" s="1"/>
      <c r="ER125" s="1"/>
      <c r="ES125" s="1"/>
      <c r="ET125" s="2"/>
      <c r="EU125" s="1"/>
      <c r="EV125" s="1"/>
      <c r="EW125" s="1"/>
      <c r="EX125" s="2"/>
      <c r="EY125" s="1"/>
      <c r="EZ125" s="1"/>
      <c r="FA125" s="1"/>
      <c r="FB125" s="2"/>
      <c r="FC125" s="1"/>
      <c r="FD125" s="1"/>
      <c r="FE125" s="1"/>
      <c r="FF125" s="2"/>
      <c r="FG125" s="1"/>
      <c r="FH125" s="1"/>
      <c r="FI125" s="1"/>
      <c r="FJ125" s="2"/>
      <c r="FK125" s="1"/>
      <c r="FL125" s="1"/>
      <c r="FM125" s="1"/>
      <c r="FN125" s="2"/>
      <c r="FO125" s="1"/>
      <c r="FP125" s="1"/>
      <c r="FQ125" s="1"/>
      <c r="FR125" s="2"/>
      <c r="FS125" s="1"/>
      <c r="FT125" s="1"/>
      <c r="FU125" s="1"/>
      <c r="FV125" s="2"/>
      <c r="FW125" s="1"/>
      <c r="FX125" s="1"/>
      <c r="FY125" s="1"/>
    </row>
    <row r="126" spans="1:256" x14ac:dyDescent="0.3">
      <c r="A126" s="72">
        <v>2018</v>
      </c>
      <c r="B126" s="73" t="s">
        <v>9</v>
      </c>
      <c r="C126" s="58">
        <v>0</v>
      </c>
      <c r="D126" s="13">
        <v>0</v>
      </c>
      <c r="E126" s="57">
        <v>0</v>
      </c>
      <c r="F126" s="58"/>
      <c r="G126" s="13"/>
      <c r="H126" s="57"/>
      <c r="I126" s="58">
        <v>0</v>
      </c>
      <c r="J126" s="13">
        <v>0</v>
      </c>
      <c r="K126" s="57">
        <v>0</v>
      </c>
      <c r="L126" s="58">
        <v>12.632999999999999</v>
      </c>
      <c r="M126" s="13">
        <v>571.23</v>
      </c>
      <c r="N126" s="57">
        <f t="shared" si="506"/>
        <v>45217.288055093806</v>
      </c>
      <c r="O126" s="58">
        <v>0</v>
      </c>
      <c r="P126" s="13">
        <v>0</v>
      </c>
      <c r="Q126" s="57">
        <v>0</v>
      </c>
      <c r="R126" s="58">
        <v>0</v>
      </c>
      <c r="S126" s="13">
        <v>0</v>
      </c>
      <c r="T126" s="57">
        <v>0</v>
      </c>
      <c r="U126" s="58">
        <v>0</v>
      </c>
      <c r="V126" s="13">
        <v>0</v>
      </c>
      <c r="W126" s="57">
        <v>0</v>
      </c>
      <c r="X126" s="58">
        <v>0</v>
      </c>
      <c r="Y126" s="13">
        <v>0</v>
      </c>
      <c r="Z126" s="57">
        <v>0</v>
      </c>
      <c r="AA126" s="58">
        <v>4.7E-2</v>
      </c>
      <c r="AB126" s="13">
        <v>2.67</v>
      </c>
      <c r="AC126" s="57">
        <f t="shared" si="521"/>
        <v>56808.51063829787</v>
      </c>
      <c r="AD126" s="58">
        <v>0</v>
      </c>
      <c r="AE126" s="13">
        <v>0</v>
      </c>
      <c r="AF126" s="57">
        <v>0</v>
      </c>
      <c r="AG126" s="58">
        <v>0</v>
      </c>
      <c r="AH126" s="13">
        <v>0</v>
      </c>
      <c r="AI126" s="57">
        <v>0</v>
      </c>
      <c r="AJ126" s="58">
        <v>0</v>
      </c>
      <c r="AK126" s="13">
        <v>0</v>
      </c>
      <c r="AL126" s="57">
        <v>0</v>
      </c>
      <c r="AM126" s="58">
        <v>7.4880000000000004</v>
      </c>
      <c r="AN126" s="13">
        <v>215.83</v>
      </c>
      <c r="AO126" s="57">
        <f t="shared" si="507"/>
        <v>28823.450854700855</v>
      </c>
      <c r="AP126" s="58">
        <v>0</v>
      </c>
      <c r="AQ126" s="13">
        <v>0</v>
      </c>
      <c r="AR126" s="57">
        <v>0</v>
      </c>
      <c r="AS126" s="58">
        <v>0</v>
      </c>
      <c r="AT126" s="13">
        <v>0</v>
      </c>
      <c r="AU126" s="57">
        <v>0</v>
      </c>
      <c r="AV126" s="58">
        <v>3.5000000000000003E-2</v>
      </c>
      <c r="AW126" s="13">
        <v>2.15</v>
      </c>
      <c r="AX126" s="57">
        <f t="shared" si="508"/>
        <v>61428.57142857142</v>
      </c>
      <c r="AY126" s="58">
        <v>3.2000000000000001E-2</v>
      </c>
      <c r="AZ126" s="13">
        <v>0.57999999999999996</v>
      </c>
      <c r="BA126" s="57">
        <f t="shared" ref="BA126" si="523">AZ126/AY126*1000</f>
        <v>18125</v>
      </c>
      <c r="BB126" s="58">
        <v>26.690999999999999</v>
      </c>
      <c r="BC126" s="13">
        <v>1063.81</v>
      </c>
      <c r="BD126" s="57">
        <f t="shared" si="509"/>
        <v>39856.505938331276</v>
      </c>
      <c r="BE126" s="58">
        <v>0.10100000000000001</v>
      </c>
      <c r="BF126" s="13">
        <v>6.93</v>
      </c>
      <c r="BG126" s="57">
        <f t="shared" si="510"/>
        <v>68613.861386138611</v>
      </c>
      <c r="BH126" s="58">
        <v>0.21299999999999999</v>
      </c>
      <c r="BI126" s="13">
        <v>15.04</v>
      </c>
      <c r="BJ126" s="57">
        <f t="shared" si="511"/>
        <v>70610.328638497653</v>
      </c>
      <c r="BK126" s="58">
        <v>0</v>
      </c>
      <c r="BL126" s="13">
        <v>0</v>
      </c>
      <c r="BM126" s="57">
        <v>0</v>
      </c>
      <c r="BN126" s="58">
        <v>0</v>
      </c>
      <c r="BO126" s="13">
        <v>0</v>
      </c>
      <c r="BP126" s="57">
        <v>0</v>
      </c>
      <c r="BQ126" s="58">
        <v>4.2999999999999997E-2</v>
      </c>
      <c r="BR126" s="13">
        <v>2.82</v>
      </c>
      <c r="BS126" s="57">
        <f t="shared" si="512"/>
        <v>65581.395348837206</v>
      </c>
      <c r="BT126" s="58">
        <v>0.99299999999999999</v>
      </c>
      <c r="BU126" s="13">
        <v>26.39</v>
      </c>
      <c r="BV126" s="57">
        <f t="shared" si="513"/>
        <v>26576.032225579056</v>
      </c>
      <c r="BW126" s="58">
        <v>1.486</v>
      </c>
      <c r="BX126" s="13">
        <v>67.790000000000006</v>
      </c>
      <c r="BY126" s="57">
        <f t="shared" si="514"/>
        <v>45619.111709286677</v>
      </c>
      <c r="BZ126" s="58">
        <v>0</v>
      </c>
      <c r="CA126" s="13">
        <v>0</v>
      </c>
      <c r="CB126" s="57">
        <v>0</v>
      </c>
      <c r="CC126" s="58">
        <v>0</v>
      </c>
      <c r="CD126" s="13">
        <v>0</v>
      </c>
      <c r="CE126" s="57">
        <v>0</v>
      </c>
      <c r="CF126" s="58">
        <v>0</v>
      </c>
      <c r="CG126" s="13">
        <v>0</v>
      </c>
      <c r="CH126" s="57">
        <v>0</v>
      </c>
      <c r="CI126" s="58">
        <v>0</v>
      </c>
      <c r="CJ126" s="13">
        <v>0</v>
      </c>
      <c r="CK126" s="57">
        <v>0</v>
      </c>
      <c r="CL126" s="58">
        <v>0</v>
      </c>
      <c r="CM126" s="13">
        <v>0</v>
      </c>
      <c r="CN126" s="57">
        <v>0</v>
      </c>
      <c r="CO126" s="58">
        <v>0</v>
      </c>
      <c r="CP126" s="13">
        <v>0</v>
      </c>
      <c r="CQ126" s="57">
        <v>0</v>
      </c>
      <c r="CR126" s="58">
        <v>0</v>
      </c>
      <c r="CS126" s="13">
        <v>0</v>
      </c>
      <c r="CT126" s="57">
        <v>0</v>
      </c>
      <c r="CU126" s="58">
        <v>0</v>
      </c>
      <c r="CV126" s="13">
        <v>0</v>
      </c>
      <c r="CW126" s="57">
        <v>0</v>
      </c>
      <c r="CX126" s="58">
        <v>0</v>
      </c>
      <c r="CY126" s="13">
        <v>0</v>
      </c>
      <c r="CZ126" s="57">
        <v>0</v>
      </c>
      <c r="DA126" s="58">
        <v>0</v>
      </c>
      <c r="DB126" s="13">
        <v>0</v>
      </c>
      <c r="DC126" s="57">
        <v>0</v>
      </c>
      <c r="DD126" s="58">
        <v>0</v>
      </c>
      <c r="DE126" s="13">
        <v>0</v>
      </c>
      <c r="DF126" s="57">
        <v>0</v>
      </c>
      <c r="DG126" s="58">
        <v>4.2999999999999997E-2</v>
      </c>
      <c r="DH126" s="13">
        <v>2.83</v>
      </c>
      <c r="DI126" s="57">
        <f t="shared" si="515"/>
        <v>65813.953488372106</v>
      </c>
      <c r="DJ126" s="58">
        <v>0</v>
      </c>
      <c r="DK126" s="13">
        <v>0</v>
      </c>
      <c r="DL126" s="57">
        <v>0</v>
      </c>
      <c r="DM126" s="58">
        <v>0</v>
      </c>
      <c r="DN126" s="13">
        <v>0</v>
      </c>
      <c r="DO126" s="57">
        <v>0</v>
      </c>
      <c r="DP126" s="58">
        <v>0</v>
      </c>
      <c r="DQ126" s="13">
        <v>0</v>
      </c>
      <c r="DR126" s="57">
        <v>0</v>
      </c>
      <c r="DS126" s="58">
        <v>0</v>
      </c>
      <c r="DT126" s="13">
        <v>0</v>
      </c>
      <c r="DU126" s="57">
        <v>0</v>
      </c>
      <c r="DV126" s="58">
        <v>0</v>
      </c>
      <c r="DW126" s="13">
        <v>0</v>
      </c>
      <c r="DX126" s="57">
        <v>0</v>
      </c>
      <c r="DY126" s="58">
        <v>0.501</v>
      </c>
      <c r="DZ126" s="13">
        <v>28.29</v>
      </c>
      <c r="EA126" s="57">
        <f t="shared" si="518"/>
        <v>56467.065868263468</v>
      </c>
      <c r="EB126" s="58">
        <v>0</v>
      </c>
      <c r="EC126" s="13">
        <v>0</v>
      </c>
      <c r="ED126" s="57">
        <v>0</v>
      </c>
      <c r="EE126" s="11">
        <f t="shared" si="519"/>
        <v>50.305999999999997</v>
      </c>
      <c r="EF126" s="18">
        <f t="shared" si="520"/>
        <v>2006.36</v>
      </c>
      <c r="EG126" s="6"/>
      <c r="EH126" s="9"/>
      <c r="EI126" s="6"/>
      <c r="EJ126" s="6"/>
      <c r="EK126" s="1"/>
      <c r="EL126" s="2"/>
      <c r="EM126" s="1"/>
      <c r="EN126" s="1"/>
      <c r="EO126" s="1"/>
      <c r="EP126" s="2"/>
      <c r="EQ126" s="1"/>
      <c r="ER126" s="1"/>
      <c r="ES126" s="1"/>
      <c r="ET126" s="2"/>
      <c r="EU126" s="1"/>
      <c r="EV126" s="1"/>
      <c r="EW126" s="1"/>
      <c r="EX126" s="2"/>
      <c r="EY126" s="1"/>
      <c r="EZ126" s="1"/>
      <c r="FA126" s="1"/>
      <c r="FB126" s="2"/>
      <c r="FC126" s="1"/>
      <c r="FD126" s="1"/>
      <c r="FE126" s="1"/>
      <c r="FF126" s="2"/>
      <c r="FG126" s="1"/>
      <c r="FH126" s="1"/>
      <c r="FI126" s="1"/>
      <c r="FJ126" s="2"/>
      <c r="FK126" s="1"/>
      <c r="FL126" s="1"/>
      <c r="FM126" s="1"/>
      <c r="FN126" s="2"/>
      <c r="FO126" s="1"/>
      <c r="FP126" s="1"/>
      <c r="FQ126" s="1"/>
      <c r="FR126" s="2"/>
      <c r="FS126" s="1"/>
      <c r="FT126" s="1"/>
      <c r="FU126" s="1"/>
      <c r="FV126" s="2"/>
      <c r="FW126" s="1"/>
      <c r="FX126" s="1"/>
      <c r="FY126" s="1"/>
    </row>
    <row r="127" spans="1:256" x14ac:dyDescent="0.3">
      <c r="A127" s="72">
        <v>2018</v>
      </c>
      <c r="B127" s="73" t="s">
        <v>10</v>
      </c>
      <c r="C127" s="58">
        <v>0</v>
      </c>
      <c r="D127" s="13">
        <v>0</v>
      </c>
      <c r="E127" s="57">
        <v>0</v>
      </c>
      <c r="F127" s="58"/>
      <c r="G127" s="13"/>
      <c r="H127" s="57"/>
      <c r="I127" s="58">
        <v>0</v>
      </c>
      <c r="J127" s="13">
        <v>0</v>
      </c>
      <c r="K127" s="57">
        <v>0</v>
      </c>
      <c r="L127" s="58">
        <v>8.3331599999999995</v>
      </c>
      <c r="M127" s="13">
        <v>240.874</v>
      </c>
      <c r="N127" s="57">
        <f t="shared" si="506"/>
        <v>28905.481234009669</v>
      </c>
      <c r="O127" s="58">
        <v>0</v>
      </c>
      <c r="P127" s="13">
        <v>0</v>
      </c>
      <c r="Q127" s="57">
        <v>0</v>
      </c>
      <c r="R127" s="58">
        <v>0</v>
      </c>
      <c r="S127" s="13">
        <v>0</v>
      </c>
      <c r="T127" s="57">
        <v>0</v>
      </c>
      <c r="U127" s="58">
        <v>0</v>
      </c>
      <c r="V127" s="13">
        <v>0</v>
      </c>
      <c r="W127" s="57">
        <v>0</v>
      </c>
      <c r="X127" s="58">
        <v>0</v>
      </c>
      <c r="Y127" s="13">
        <v>0</v>
      </c>
      <c r="Z127" s="57">
        <v>0</v>
      </c>
      <c r="AA127" s="58">
        <v>0.13300000000000001</v>
      </c>
      <c r="AB127" s="13">
        <v>30.83</v>
      </c>
      <c r="AC127" s="57">
        <f t="shared" si="521"/>
        <v>231804.51127819545</v>
      </c>
      <c r="AD127" s="58">
        <v>0</v>
      </c>
      <c r="AE127" s="13">
        <v>0</v>
      </c>
      <c r="AF127" s="57">
        <v>0</v>
      </c>
      <c r="AG127" s="58">
        <v>0</v>
      </c>
      <c r="AH127" s="13">
        <v>0</v>
      </c>
      <c r="AI127" s="57">
        <v>0</v>
      </c>
      <c r="AJ127" s="58">
        <v>0</v>
      </c>
      <c r="AK127" s="13">
        <v>0</v>
      </c>
      <c r="AL127" s="57">
        <v>0</v>
      </c>
      <c r="AM127" s="58">
        <v>3.9309600000000002</v>
      </c>
      <c r="AN127" s="13">
        <v>72.27</v>
      </c>
      <c r="AO127" s="57">
        <f t="shared" si="507"/>
        <v>18384.822028206847</v>
      </c>
      <c r="AP127" s="58">
        <v>0</v>
      </c>
      <c r="AQ127" s="13">
        <v>0</v>
      </c>
      <c r="AR127" s="57">
        <v>0</v>
      </c>
      <c r="AS127" s="58">
        <v>0</v>
      </c>
      <c r="AT127" s="13">
        <v>0</v>
      </c>
      <c r="AU127" s="57">
        <v>0</v>
      </c>
      <c r="AV127" s="58">
        <v>3.8219999999999997E-2</v>
      </c>
      <c r="AW127" s="13">
        <v>2.496</v>
      </c>
      <c r="AX127" s="57">
        <f t="shared" si="508"/>
        <v>65306.122448979593</v>
      </c>
      <c r="AY127" s="58">
        <v>0</v>
      </c>
      <c r="AZ127" s="13">
        <v>0</v>
      </c>
      <c r="BA127" s="57">
        <v>0</v>
      </c>
      <c r="BB127" s="58">
        <v>208.02446</v>
      </c>
      <c r="BC127" s="13">
        <v>1293.759</v>
      </c>
      <c r="BD127" s="57">
        <f t="shared" si="509"/>
        <v>6219.2638308014357</v>
      </c>
      <c r="BE127" s="58">
        <v>9.5999999999999992E-3</v>
      </c>
      <c r="BF127" s="13">
        <v>0.629</v>
      </c>
      <c r="BG127" s="57">
        <f t="shared" si="510"/>
        <v>65520.833333333343</v>
      </c>
      <c r="BH127" s="58">
        <v>9.7000000000000003E-2</v>
      </c>
      <c r="BI127" s="13">
        <v>3.5870000000000002</v>
      </c>
      <c r="BJ127" s="57">
        <f t="shared" si="511"/>
        <v>36979.381443298967</v>
      </c>
      <c r="BK127" s="58">
        <v>0</v>
      </c>
      <c r="BL127" s="13">
        <v>0</v>
      </c>
      <c r="BM127" s="57">
        <v>0</v>
      </c>
      <c r="BN127" s="58">
        <v>0</v>
      </c>
      <c r="BO127" s="13">
        <v>0</v>
      </c>
      <c r="BP127" s="57">
        <v>0</v>
      </c>
      <c r="BQ127" s="58">
        <v>0</v>
      </c>
      <c r="BR127" s="13">
        <v>0</v>
      </c>
      <c r="BS127" s="57">
        <v>0</v>
      </c>
      <c r="BT127" s="58">
        <v>2.3501999999999996</v>
      </c>
      <c r="BU127" s="13">
        <v>49.756</v>
      </c>
      <c r="BV127" s="57">
        <f t="shared" si="513"/>
        <v>21170.964173261855</v>
      </c>
      <c r="BW127" s="58">
        <v>13.830410000000001</v>
      </c>
      <c r="BX127" s="13">
        <v>430.05099999999999</v>
      </c>
      <c r="BY127" s="57">
        <f t="shared" si="514"/>
        <v>31094.595171075907</v>
      </c>
      <c r="BZ127" s="58">
        <v>0</v>
      </c>
      <c r="CA127" s="13">
        <v>0</v>
      </c>
      <c r="CB127" s="57">
        <v>0</v>
      </c>
      <c r="CC127" s="58">
        <v>0</v>
      </c>
      <c r="CD127" s="13">
        <v>0</v>
      </c>
      <c r="CE127" s="57">
        <v>0</v>
      </c>
      <c r="CF127" s="58">
        <v>0</v>
      </c>
      <c r="CG127" s="13">
        <v>0</v>
      </c>
      <c r="CH127" s="57">
        <v>0</v>
      </c>
      <c r="CI127" s="58">
        <v>0</v>
      </c>
      <c r="CJ127" s="13">
        <v>0</v>
      </c>
      <c r="CK127" s="57">
        <v>0</v>
      </c>
      <c r="CL127" s="58">
        <v>0</v>
      </c>
      <c r="CM127" s="13">
        <v>0</v>
      </c>
      <c r="CN127" s="57">
        <v>0</v>
      </c>
      <c r="CO127" s="58">
        <v>0</v>
      </c>
      <c r="CP127" s="13">
        <v>0</v>
      </c>
      <c r="CQ127" s="57">
        <v>0</v>
      </c>
      <c r="CR127" s="58">
        <v>0</v>
      </c>
      <c r="CS127" s="13">
        <v>0</v>
      </c>
      <c r="CT127" s="57">
        <v>0</v>
      </c>
      <c r="CU127" s="58">
        <v>0</v>
      </c>
      <c r="CV127" s="13">
        <v>0</v>
      </c>
      <c r="CW127" s="57">
        <v>0</v>
      </c>
      <c r="CX127" s="58">
        <v>0</v>
      </c>
      <c r="CY127" s="13">
        <v>0</v>
      </c>
      <c r="CZ127" s="57">
        <v>0</v>
      </c>
      <c r="DA127" s="58">
        <v>0</v>
      </c>
      <c r="DB127" s="13">
        <v>0</v>
      </c>
      <c r="DC127" s="57">
        <v>0</v>
      </c>
      <c r="DD127" s="58">
        <v>0</v>
      </c>
      <c r="DE127" s="13">
        <v>0</v>
      </c>
      <c r="DF127" s="57">
        <v>0</v>
      </c>
      <c r="DG127" s="58">
        <v>0</v>
      </c>
      <c r="DH127" s="13">
        <v>0</v>
      </c>
      <c r="DI127" s="57">
        <v>0</v>
      </c>
      <c r="DJ127" s="58">
        <v>0.128</v>
      </c>
      <c r="DK127" s="13">
        <v>10.081</v>
      </c>
      <c r="DL127" s="57">
        <f t="shared" si="516"/>
        <v>78757.8125</v>
      </c>
      <c r="DM127" s="58">
        <v>0</v>
      </c>
      <c r="DN127" s="13">
        <v>0</v>
      </c>
      <c r="DO127" s="57">
        <v>0</v>
      </c>
      <c r="DP127" s="58">
        <v>0</v>
      </c>
      <c r="DQ127" s="13">
        <v>0</v>
      </c>
      <c r="DR127" s="57">
        <v>0</v>
      </c>
      <c r="DS127" s="58">
        <v>0</v>
      </c>
      <c r="DT127" s="13">
        <v>0</v>
      </c>
      <c r="DU127" s="57">
        <v>0</v>
      </c>
      <c r="DV127" s="58">
        <v>0</v>
      </c>
      <c r="DW127" s="13">
        <v>0</v>
      </c>
      <c r="DX127" s="57">
        <v>0</v>
      </c>
      <c r="DY127" s="58">
        <v>0.76046000000000002</v>
      </c>
      <c r="DZ127" s="13">
        <v>37.875999999999998</v>
      </c>
      <c r="EA127" s="57">
        <f t="shared" si="518"/>
        <v>49806.695947189852</v>
      </c>
      <c r="EB127" s="58">
        <v>0</v>
      </c>
      <c r="EC127" s="13">
        <v>0</v>
      </c>
      <c r="ED127" s="57">
        <v>0</v>
      </c>
      <c r="EE127" s="11">
        <f t="shared" si="519"/>
        <v>237.63547</v>
      </c>
      <c r="EF127" s="18">
        <f t="shared" si="520"/>
        <v>2172.2089999999998</v>
      </c>
      <c r="EG127" s="6"/>
      <c r="EH127" s="9"/>
      <c r="EI127" s="6"/>
      <c r="EJ127" s="6"/>
      <c r="EK127" s="1"/>
      <c r="EL127" s="2"/>
      <c r="EM127" s="1"/>
      <c r="EN127" s="1"/>
      <c r="EO127" s="1"/>
      <c r="EP127" s="2"/>
      <c r="EQ127" s="1"/>
      <c r="ER127" s="1"/>
      <c r="ES127" s="1"/>
      <c r="ET127" s="2"/>
      <c r="EU127" s="1"/>
      <c r="EV127" s="1"/>
      <c r="EW127" s="1"/>
      <c r="EX127" s="2"/>
      <c r="EY127" s="1"/>
      <c r="EZ127" s="1"/>
      <c r="FA127" s="1"/>
      <c r="FB127" s="2"/>
      <c r="FC127" s="1"/>
      <c r="FD127" s="1"/>
      <c r="FE127" s="1"/>
      <c r="FF127" s="2"/>
      <c r="FG127" s="1"/>
      <c r="FH127" s="1"/>
      <c r="FI127" s="1"/>
      <c r="FJ127" s="2"/>
      <c r="FK127" s="1"/>
      <c r="FL127" s="1"/>
      <c r="FM127" s="1"/>
      <c r="FN127" s="2"/>
      <c r="FO127" s="1"/>
      <c r="FP127" s="1"/>
      <c r="FQ127" s="1"/>
      <c r="FR127" s="2"/>
      <c r="FS127" s="1"/>
      <c r="FT127" s="1"/>
      <c r="FU127" s="1"/>
      <c r="FV127" s="2"/>
      <c r="FW127" s="1"/>
      <c r="FX127" s="1"/>
      <c r="FY127" s="1"/>
    </row>
    <row r="128" spans="1:256" x14ac:dyDescent="0.3">
      <c r="A128" s="72">
        <v>2018</v>
      </c>
      <c r="B128" s="73" t="s">
        <v>11</v>
      </c>
      <c r="C128" s="58">
        <v>9.4199999999999996E-3</v>
      </c>
      <c r="D128" s="13">
        <v>0.65200000000000002</v>
      </c>
      <c r="E128" s="57">
        <f t="shared" si="504"/>
        <v>69214.437367303617</v>
      </c>
      <c r="F128" s="58"/>
      <c r="G128" s="13"/>
      <c r="H128" s="57"/>
      <c r="I128" s="58">
        <v>9.4199999999999996E-3</v>
      </c>
      <c r="J128" s="13">
        <v>0.65200000000000002</v>
      </c>
      <c r="K128" s="57">
        <f t="shared" ref="K128:K130" si="524">J128/I128*1000</f>
        <v>69214.437367303617</v>
      </c>
      <c r="L128" s="58">
        <v>6.0022099999999998</v>
      </c>
      <c r="M128" s="13">
        <v>117.512</v>
      </c>
      <c r="N128" s="57">
        <f t="shared" si="506"/>
        <v>19578.122058375164</v>
      </c>
      <c r="O128" s="58">
        <v>0</v>
      </c>
      <c r="P128" s="13">
        <v>0</v>
      </c>
      <c r="Q128" s="57">
        <v>0</v>
      </c>
      <c r="R128" s="58">
        <v>0</v>
      </c>
      <c r="S128" s="13">
        <v>0</v>
      </c>
      <c r="T128" s="57">
        <v>0</v>
      </c>
      <c r="U128" s="58">
        <v>0</v>
      </c>
      <c r="V128" s="13">
        <v>0</v>
      </c>
      <c r="W128" s="57">
        <v>0</v>
      </c>
      <c r="X128" s="58">
        <v>0</v>
      </c>
      <c r="Y128" s="13">
        <v>0</v>
      </c>
      <c r="Z128" s="57">
        <v>0</v>
      </c>
      <c r="AA128" s="58">
        <v>0.01</v>
      </c>
      <c r="AB128" s="13">
        <v>0.41099999999999998</v>
      </c>
      <c r="AC128" s="57">
        <f t="shared" si="521"/>
        <v>41099.999999999993</v>
      </c>
      <c r="AD128" s="58">
        <v>0</v>
      </c>
      <c r="AE128" s="13">
        <v>0</v>
      </c>
      <c r="AF128" s="57">
        <v>0</v>
      </c>
      <c r="AG128" s="58">
        <v>0</v>
      </c>
      <c r="AH128" s="13">
        <v>0</v>
      </c>
      <c r="AI128" s="57">
        <v>0</v>
      </c>
      <c r="AJ128" s="58">
        <v>0</v>
      </c>
      <c r="AK128" s="13">
        <v>0</v>
      </c>
      <c r="AL128" s="57">
        <v>0</v>
      </c>
      <c r="AM128" s="58">
        <v>10.73156</v>
      </c>
      <c r="AN128" s="13">
        <v>202.33699999999999</v>
      </c>
      <c r="AO128" s="57">
        <f t="shared" si="507"/>
        <v>18854.388364785733</v>
      </c>
      <c r="AP128" s="58">
        <v>0</v>
      </c>
      <c r="AQ128" s="13">
        <v>0</v>
      </c>
      <c r="AR128" s="57">
        <v>0</v>
      </c>
      <c r="AS128" s="58">
        <v>0</v>
      </c>
      <c r="AT128" s="13">
        <v>0</v>
      </c>
      <c r="AU128" s="57">
        <v>0</v>
      </c>
      <c r="AV128" s="58">
        <v>0</v>
      </c>
      <c r="AW128" s="13">
        <v>0</v>
      </c>
      <c r="AX128" s="57">
        <v>0</v>
      </c>
      <c r="AY128" s="58">
        <v>0</v>
      </c>
      <c r="AZ128" s="13">
        <v>0</v>
      </c>
      <c r="BA128" s="57">
        <v>0</v>
      </c>
      <c r="BB128" s="58">
        <v>46.769220000000004</v>
      </c>
      <c r="BC128" s="13">
        <v>316.279</v>
      </c>
      <c r="BD128" s="57">
        <f t="shared" si="509"/>
        <v>6762.5459650599259</v>
      </c>
      <c r="BE128" s="58">
        <v>0</v>
      </c>
      <c r="BF128" s="13">
        <v>0</v>
      </c>
      <c r="BG128" s="57">
        <v>0</v>
      </c>
      <c r="BH128" s="58">
        <v>9.2099999999999987E-2</v>
      </c>
      <c r="BI128" s="13">
        <v>2.2599999999999998</v>
      </c>
      <c r="BJ128" s="57">
        <f t="shared" si="511"/>
        <v>24538.545059717697</v>
      </c>
      <c r="BK128" s="58">
        <v>0</v>
      </c>
      <c r="BL128" s="13">
        <v>0</v>
      </c>
      <c r="BM128" s="57">
        <v>0</v>
      </c>
      <c r="BN128" s="58">
        <v>0</v>
      </c>
      <c r="BO128" s="13">
        <v>0</v>
      </c>
      <c r="BP128" s="57">
        <v>0</v>
      </c>
      <c r="BQ128" s="58">
        <v>0</v>
      </c>
      <c r="BR128" s="13">
        <v>0</v>
      </c>
      <c r="BS128" s="57">
        <v>0</v>
      </c>
      <c r="BT128" s="58">
        <v>1.8635999999999999</v>
      </c>
      <c r="BU128" s="13">
        <v>39.512</v>
      </c>
      <c r="BV128" s="57">
        <f t="shared" si="513"/>
        <v>21201.974672676541</v>
      </c>
      <c r="BW128" s="58">
        <v>4.4178900000000008</v>
      </c>
      <c r="BX128" s="13">
        <v>244.80099999999999</v>
      </c>
      <c r="BY128" s="57">
        <f t="shared" si="514"/>
        <v>55411.293626595485</v>
      </c>
      <c r="BZ128" s="58">
        <v>0</v>
      </c>
      <c r="CA128" s="13">
        <v>0</v>
      </c>
      <c r="CB128" s="57">
        <v>0</v>
      </c>
      <c r="CC128" s="58">
        <v>0</v>
      </c>
      <c r="CD128" s="13">
        <v>0</v>
      </c>
      <c r="CE128" s="57">
        <v>0</v>
      </c>
      <c r="CF128" s="58">
        <v>0</v>
      </c>
      <c r="CG128" s="13">
        <v>0</v>
      </c>
      <c r="CH128" s="57">
        <v>0</v>
      </c>
      <c r="CI128" s="58">
        <v>0</v>
      </c>
      <c r="CJ128" s="13">
        <v>0</v>
      </c>
      <c r="CK128" s="57">
        <v>0</v>
      </c>
      <c r="CL128" s="58">
        <v>0</v>
      </c>
      <c r="CM128" s="13">
        <v>0</v>
      </c>
      <c r="CN128" s="57">
        <v>0</v>
      </c>
      <c r="CO128" s="58">
        <v>0</v>
      </c>
      <c r="CP128" s="13">
        <v>0</v>
      </c>
      <c r="CQ128" s="57">
        <v>0</v>
      </c>
      <c r="CR128" s="58">
        <v>0</v>
      </c>
      <c r="CS128" s="13">
        <v>0</v>
      </c>
      <c r="CT128" s="57">
        <v>0</v>
      </c>
      <c r="CU128" s="58">
        <v>0</v>
      </c>
      <c r="CV128" s="13">
        <v>0</v>
      </c>
      <c r="CW128" s="57">
        <v>0</v>
      </c>
      <c r="CX128" s="58">
        <v>0</v>
      </c>
      <c r="CY128" s="13">
        <v>0</v>
      </c>
      <c r="CZ128" s="57">
        <v>0</v>
      </c>
      <c r="DA128" s="58">
        <v>0</v>
      </c>
      <c r="DB128" s="13">
        <v>0</v>
      </c>
      <c r="DC128" s="57">
        <v>0</v>
      </c>
      <c r="DD128" s="58">
        <v>0</v>
      </c>
      <c r="DE128" s="13">
        <v>0</v>
      </c>
      <c r="DF128" s="57">
        <v>0</v>
      </c>
      <c r="DG128" s="58">
        <v>0</v>
      </c>
      <c r="DH128" s="13">
        <v>0</v>
      </c>
      <c r="DI128" s="57">
        <v>0</v>
      </c>
      <c r="DJ128" s="58">
        <v>0.38400000000000001</v>
      </c>
      <c r="DK128" s="13">
        <v>31.943999999999999</v>
      </c>
      <c r="DL128" s="57">
        <f t="shared" si="516"/>
        <v>83187.5</v>
      </c>
      <c r="DM128" s="58">
        <v>0.36960000000000004</v>
      </c>
      <c r="DN128" s="13">
        <v>29.204999999999998</v>
      </c>
      <c r="DO128" s="57">
        <f t="shared" si="517"/>
        <v>79017.85714285713</v>
      </c>
      <c r="DP128" s="58">
        <v>0</v>
      </c>
      <c r="DQ128" s="13">
        <v>0</v>
      </c>
      <c r="DR128" s="57">
        <v>0</v>
      </c>
      <c r="DS128" s="58">
        <v>0</v>
      </c>
      <c r="DT128" s="13">
        <v>0</v>
      </c>
      <c r="DU128" s="57">
        <v>0</v>
      </c>
      <c r="DV128" s="58">
        <v>0</v>
      </c>
      <c r="DW128" s="13">
        <v>0</v>
      </c>
      <c r="DX128" s="57">
        <v>0</v>
      </c>
      <c r="DY128" s="58">
        <v>0.2848</v>
      </c>
      <c r="DZ128" s="13">
        <v>12.859</v>
      </c>
      <c r="EA128" s="57">
        <f t="shared" si="518"/>
        <v>45150.983146067418</v>
      </c>
      <c r="EB128" s="58">
        <v>0</v>
      </c>
      <c r="EC128" s="13">
        <v>0</v>
      </c>
      <c r="ED128" s="57">
        <v>0</v>
      </c>
      <c r="EE128" s="11">
        <f t="shared" si="519"/>
        <v>70.934400000000011</v>
      </c>
      <c r="EF128" s="18">
        <f t="shared" si="520"/>
        <v>997.77200000000005</v>
      </c>
      <c r="EG128" s="6"/>
      <c r="EH128" s="9"/>
      <c r="EI128" s="6"/>
      <c r="EJ128" s="6"/>
      <c r="EK128" s="1"/>
      <c r="EL128" s="2"/>
      <c r="EM128" s="1"/>
      <c r="EN128" s="1"/>
      <c r="EO128" s="1"/>
      <c r="EP128" s="2"/>
      <c r="EQ128" s="1"/>
      <c r="ER128" s="1"/>
      <c r="ES128" s="1"/>
      <c r="ET128" s="2"/>
      <c r="EU128" s="1"/>
      <c r="EV128" s="1"/>
      <c r="EW128" s="1"/>
      <c r="EX128" s="2"/>
      <c r="EY128" s="1"/>
      <c r="EZ128" s="1"/>
      <c r="FA128" s="1"/>
      <c r="FB128" s="2"/>
      <c r="FC128" s="1"/>
      <c r="FD128" s="1"/>
      <c r="FE128" s="1"/>
      <c r="FF128" s="2"/>
      <c r="FG128" s="1"/>
      <c r="FH128" s="1"/>
      <c r="FI128" s="1"/>
      <c r="FJ128" s="2"/>
      <c r="FK128" s="1"/>
      <c r="FL128" s="1"/>
      <c r="FM128" s="1"/>
      <c r="FN128" s="2"/>
      <c r="FO128" s="1"/>
      <c r="FP128" s="1"/>
      <c r="FQ128" s="1"/>
      <c r="FR128" s="2"/>
      <c r="FS128" s="1"/>
      <c r="FT128" s="1"/>
      <c r="FU128" s="1"/>
      <c r="FV128" s="2"/>
      <c r="FW128" s="1"/>
      <c r="FX128" s="1"/>
      <c r="FY128" s="1"/>
    </row>
    <row r="129" spans="1:256" x14ac:dyDescent="0.3">
      <c r="A129" s="72">
        <v>2018</v>
      </c>
      <c r="B129" s="73" t="s">
        <v>12</v>
      </c>
      <c r="C129" s="58">
        <v>3.14E-3</v>
      </c>
      <c r="D129" s="13">
        <v>0.219</v>
      </c>
      <c r="E129" s="57">
        <f t="shared" si="504"/>
        <v>69745.22292993631</v>
      </c>
      <c r="F129" s="58"/>
      <c r="G129" s="13"/>
      <c r="H129" s="57"/>
      <c r="I129" s="58">
        <v>3.14E-3</v>
      </c>
      <c r="J129" s="13">
        <v>0.219</v>
      </c>
      <c r="K129" s="57">
        <f t="shared" si="524"/>
        <v>69745.22292993631</v>
      </c>
      <c r="L129" s="58">
        <v>14.54927</v>
      </c>
      <c r="M129" s="13">
        <v>461.51799999999997</v>
      </c>
      <c r="N129" s="57">
        <f t="shared" si="506"/>
        <v>31721.041674255819</v>
      </c>
      <c r="O129" s="58">
        <v>0</v>
      </c>
      <c r="P129" s="13">
        <v>0</v>
      </c>
      <c r="Q129" s="57">
        <v>0</v>
      </c>
      <c r="R129" s="58">
        <v>0</v>
      </c>
      <c r="S129" s="13">
        <v>0</v>
      </c>
      <c r="T129" s="57">
        <v>0</v>
      </c>
      <c r="U129" s="58">
        <v>0</v>
      </c>
      <c r="V129" s="13">
        <v>0</v>
      </c>
      <c r="W129" s="57">
        <v>0</v>
      </c>
      <c r="X129" s="58">
        <v>0</v>
      </c>
      <c r="Y129" s="13">
        <v>0</v>
      </c>
      <c r="Z129" s="57">
        <v>0</v>
      </c>
      <c r="AA129" s="58">
        <v>6.28E-3</v>
      </c>
      <c r="AB129" s="13">
        <v>0.374</v>
      </c>
      <c r="AC129" s="57">
        <f t="shared" si="521"/>
        <v>59554.140127388535</v>
      </c>
      <c r="AD129" s="58">
        <v>0</v>
      </c>
      <c r="AE129" s="13">
        <v>0</v>
      </c>
      <c r="AF129" s="57">
        <v>0</v>
      </c>
      <c r="AG129" s="58">
        <v>0</v>
      </c>
      <c r="AH129" s="13">
        <v>0</v>
      </c>
      <c r="AI129" s="57">
        <v>0</v>
      </c>
      <c r="AJ129" s="58">
        <v>0</v>
      </c>
      <c r="AK129" s="13">
        <v>0</v>
      </c>
      <c r="AL129" s="57">
        <v>0</v>
      </c>
      <c r="AM129" s="58">
        <v>13.44919</v>
      </c>
      <c r="AN129" s="13">
        <v>187.82300000000001</v>
      </c>
      <c r="AO129" s="57">
        <f t="shared" si="507"/>
        <v>13965.376353520176</v>
      </c>
      <c r="AP129" s="58">
        <v>0</v>
      </c>
      <c r="AQ129" s="13">
        <v>0</v>
      </c>
      <c r="AR129" s="57">
        <v>0</v>
      </c>
      <c r="AS129" s="58">
        <v>0</v>
      </c>
      <c r="AT129" s="13">
        <v>0</v>
      </c>
      <c r="AU129" s="57">
        <v>0</v>
      </c>
      <c r="AV129" s="58">
        <v>6.28E-3</v>
      </c>
      <c r="AW129" s="13">
        <v>0.36299999999999999</v>
      </c>
      <c r="AX129" s="57">
        <f t="shared" si="508"/>
        <v>57802.547770700636</v>
      </c>
      <c r="AY129" s="58">
        <v>0</v>
      </c>
      <c r="AZ129" s="13">
        <v>0</v>
      </c>
      <c r="BA129" s="57">
        <v>0</v>
      </c>
      <c r="BB129" s="58">
        <v>25.988330000000001</v>
      </c>
      <c r="BC129" s="13">
        <v>972.17600000000004</v>
      </c>
      <c r="BD129" s="57">
        <f t="shared" si="509"/>
        <v>37408.175130914526</v>
      </c>
      <c r="BE129" s="58">
        <v>0</v>
      </c>
      <c r="BF129" s="13">
        <v>0</v>
      </c>
      <c r="BG129" s="57">
        <v>0</v>
      </c>
      <c r="BH129" s="58">
        <v>5.6600000000000004E-2</v>
      </c>
      <c r="BI129" s="13">
        <v>3.0470000000000002</v>
      </c>
      <c r="BJ129" s="57">
        <f t="shared" si="511"/>
        <v>53833.922261484098</v>
      </c>
      <c r="BK129" s="58">
        <v>0</v>
      </c>
      <c r="BL129" s="13">
        <v>0</v>
      </c>
      <c r="BM129" s="57">
        <v>0</v>
      </c>
      <c r="BN129" s="58">
        <v>0</v>
      </c>
      <c r="BO129" s="13">
        <v>0</v>
      </c>
      <c r="BP129" s="57">
        <v>0</v>
      </c>
      <c r="BQ129" s="58">
        <v>0</v>
      </c>
      <c r="BR129" s="13">
        <v>0</v>
      </c>
      <c r="BS129" s="57">
        <v>0</v>
      </c>
      <c r="BT129" s="58">
        <v>3.2925</v>
      </c>
      <c r="BU129" s="13">
        <v>68.364999999999995</v>
      </c>
      <c r="BV129" s="57">
        <f t="shared" si="513"/>
        <v>20763.857251328776</v>
      </c>
      <c r="BW129" s="58">
        <v>18.382459999999998</v>
      </c>
      <c r="BX129" s="13">
        <v>611.59699999999998</v>
      </c>
      <c r="BY129" s="57">
        <f t="shared" si="514"/>
        <v>33270.68303154203</v>
      </c>
      <c r="BZ129" s="58">
        <v>0</v>
      </c>
      <c r="CA129" s="13">
        <v>0</v>
      </c>
      <c r="CB129" s="57">
        <v>0</v>
      </c>
      <c r="CC129" s="58">
        <v>0</v>
      </c>
      <c r="CD129" s="13">
        <v>0</v>
      </c>
      <c r="CE129" s="57">
        <v>0</v>
      </c>
      <c r="CF129" s="58">
        <v>0</v>
      </c>
      <c r="CG129" s="13">
        <v>0</v>
      </c>
      <c r="CH129" s="57">
        <v>0</v>
      </c>
      <c r="CI129" s="58">
        <v>0</v>
      </c>
      <c r="CJ129" s="13">
        <v>0</v>
      </c>
      <c r="CK129" s="57">
        <v>0</v>
      </c>
      <c r="CL129" s="58">
        <v>0</v>
      </c>
      <c r="CM129" s="13">
        <v>0</v>
      </c>
      <c r="CN129" s="57">
        <v>0</v>
      </c>
      <c r="CO129" s="58">
        <v>0</v>
      </c>
      <c r="CP129" s="13">
        <v>0</v>
      </c>
      <c r="CQ129" s="57">
        <v>0</v>
      </c>
      <c r="CR129" s="58">
        <v>0</v>
      </c>
      <c r="CS129" s="13">
        <v>0</v>
      </c>
      <c r="CT129" s="57">
        <v>0</v>
      </c>
      <c r="CU129" s="58">
        <v>0</v>
      </c>
      <c r="CV129" s="13">
        <v>0</v>
      </c>
      <c r="CW129" s="57">
        <v>0</v>
      </c>
      <c r="CX129" s="58">
        <v>0</v>
      </c>
      <c r="CY129" s="13">
        <v>0</v>
      </c>
      <c r="CZ129" s="57">
        <v>0</v>
      </c>
      <c r="DA129" s="58">
        <v>0</v>
      </c>
      <c r="DB129" s="13">
        <v>0</v>
      </c>
      <c r="DC129" s="57">
        <v>0</v>
      </c>
      <c r="DD129" s="58">
        <v>0.04</v>
      </c>
      <c r="DE129" s="13">
        <v>1.329</v>
      </c>
      <c r="DF129" s="57">
        <f t="shared" ref="DF129:DF133" si="525">DE129/DD129*1000</f>
        <v>33225</v>
      </c>
      <c r="DG129" s="58">
        <v>3.14E-3</v>
      </c>
      <c r="DH129" s="13">
        <v>0.18099999999999999</v>
      </c>
      <c r="DI129" s="57">
        <f t="shared" si="515"/>
        <v>57643.312101910822</v>
      </c>
      <c r="DJ129" s="58">
        <v>1.07376</v>
      </c>
      <c r="DK129" s="13">
        <v>83.820999999999998</v>
      </c>
      <c r="DL129" s="57">
        <f t="shared" si="516"/>
        <v>78063.068097153911</v>
      </c>
      <c r="DM129" s="58">
        <v>0</v>
      </c>
      <c r="DN129" s="13">
        <v>0</v>
      </c>
      <c r="DO129" s="57">
        <v>0</v>
      </c>
      <c r="DP129" s="58">
        <v>0</v>
      </c>
      <c r="DQ129" s="13">
        <v>0</v>
      </c>
      <c r="DR129" s="57">
        <v>0</v>
      </c>
      <c r="DS129" s="58">
        <v>0</v>
      </c>
      <c r="DT129" s="13">
        <v>0</v>
      </c>
      <c r="DU129" s="57">
        <v>0</v>
      </c>
      <c r="DV129" s="58">
        <v>0</v>
      </c>
      <c r="DW129" s="13">
        <v>0</v>
      </c>
      <c r="DX129" s="57">
        <v>0</v>
      </c>
      <c r="DY129" s="58">
        <v>1.0984500000000001</v>
      </c>
      <c r="DZ129" s="13">
        <v>46.677999999999997</v>
      </c>
      <c r="EA129" s="57">
        <f t="shared" si="518"/>
        <v>42494.423961036002</v>
      </c>
      <c r="EB129" s="58">
        <v>0.1</v>
      </c>
      <c r="EC129" s="13">
        <v>3.42</v>
      </c>
      <c r="ED129" s="57">
        <f t="shared" si="522"/>
        <v>34199.999999999993</v>
      </c>
      <c r="EE129" s="11">
        <f t="shared" si="519"/>
        <v>78.049399999999991</v>
      </c>
      <c r="EF129" s="18">
        <f t="shared" si="520"/>
        <v>2440.9110000000001</v>
      </c>
      <c r="EG129" s="6"/>
      <c r="EH129" s="9"/>
      <c r="EI129" s="6"/>
      <c r="EJ129" s="6"/>
      <c r="EK129" s="1"/>
      <c r="EL129" s="2"/>
      <c r="EM129" s="1"/>
      <c r="EN129" s="1"/>
      <c r="EO129" s="1"/>
      <c r="EP129" s="2"/>
      <c r="EQ129" s="1"/>
      <c r="ER129" s="1"/>
      <c r="ES129" s="1"/>
      <c r="ET129" s="2"/>
      <c r="EU129" s="1"/>
      <c r="EV129" s="1"/>
      <c r="EW129" s="1"/>
      <c r="EX129" s="2"/>
      <c r="EY129" s="1"/>
      <c r="EZ129" s="1"/>
      <c r="FA129" s="1"/>
      <c r="FB129" s="2"/>
      <c r="FC129" s="1"/>
      <c r="FD129" s="1"/>
      <c r="FE129" s="1"/>
      <c r="FF129" s="2"/>
      <c r="FG129" s="1"/>
      <c r="FH129" s="1"/>
      <c r="FI129" s="1"/>
      <c r="FJ129" s="2"/>
      <c r="FK129" s="1"/>
      <c r="FL129" s="1"/>
      <c r="FM129" s="1"/>
      <c r="FN129" s="2"/>
      <c r="FO129" s="1"/>
      <c r="FP129" s="1"/>
      <c r="FQ129" s="1"/>
      <c r="FR129" s="2"/>
      <c r="FS129" s="1"/>
      <c r="FT129" s="1"/>
      <c r="FU129" s="1"/>
      <c r="FV129" s="2"/>
      <c r="FW129" s="1"/>
      <c r="FX129" s="1"/>
      <c r="FY129" s="1"/>
    </row>
    <row r="130" spans="1:256" x14ac:dyDescent="0.3">
      <c r="A130" s="72">
        <v>2018</v>
      </c>
      <c r="B130" s="73" t="s">
        <v>13</v>
      </c>
      <c r="C130" s="58">
        <v>6.28E-3</v>
      </c>
      <c r="D130" s="13">
        <v>0.45</v>
      </c>
      <c r="E130" s="57">
        <f t="shared" si="504"/>
        <v>71656.050955414015</v>
      </c>
      <c r="F130" s="58"/>
      <c r="G130" s="13"/>
      <c r="H130" s="57"/>
      <c r="I130" s="58">
        <v>6.28E-3</v>
      </c>
      <c r="J130" s="13">
        <v>0.45</v>
      </c>
      <c r="K130" s="57">
        <f t="shared" si="524"/>
        <v>71656.050955414015</v>
      </c>
      <c r="L130" s="58">
        <v>12.690379999999999</v>
      </c>
      <c r="M130" s="13">
        <v>457.834</v>
      </c>
      <c r="N130" s="57">
        <f t="shared" si="506"/>
        <v>36077.249065827818</v>
      </c>
      <c r="O130" s="58">
        <v>0</v>
      </c>
      <c r="P130" s="13">
        <v>0</v>
      </c>
      <c r="Q130" s="57">
        <v>0</v>
      </c>
      <c r="R130" s="58">
        <v>0</v>
      </c>
      <c r="S130" s="13">
        <v>0</v>
      </c>
      <c r="T130" s="57">
        <v>0</v>
      </c>
      <c r="U130" s="58">
        <v>0</v>
      </c>
      <c r="V130" s="13">
        <v>0</v>
      </c>
      <c r="W130" s="57">
        <v>0</v>
      </c>
      <c r="X130" s="58">
        <v>0</v>
      </c>
      <c r="Y130" s="13">
        <v>0</v>
      </c>
      <c r="Z130" s="57">
        <v>0</v>
      </c>
      <c r="AA130" s="58">
        <v>0.35258</v>
      </c>
      <c r="AB130" s="13">
        <v>16.626999999999999</v>
      </c>
      <c r="AC130" s="57">
        <f t="shared" si="521"/>
        <v>47158.091780588795</v>
      </c>
      <c r="AD130" s="58">
        <v>0</v>
      </c>
      <c r="AE130" s="13">
        <v>0</v>
      </c>
      <c r="AF130" s="57">
        <v>0</v>
      </c>
      <c r="AG130" s="58">
        <v>0</v>
      </c>
      <c r="AH130" s="13">
        <v>0</v>
      </c>
      <c r="AI130" s="57">
        <v>0</v>
      </c>
      <c r="AJ130" s="58">
        <v>0</v>
      </c>
      <c r="AK130" s="13">
        <v>0</v>
      </c>
      <c r="AL130" s="57">
        <v>0</v>
      </c>
      <c r="AM130" s="58">
        <v>4.7540800000000001</v>
      </c>
      <c r="AN130" s="13">
        <v>62.478000000000002</v>
      </c>
      <c r="AO130" s="57">
        <f t="shared" si="507"/>
        <v>13141.974893144416</v>
      </c>
      <c r="AP130" s="58">
        <v>0</v>
      </c>
      <c r="AQ130" s="13">
        <v>0</v>
      </c>
      <c r="AR130" s="57">
        <v>0</v>
      </c>
      <c r="AS130" s="58">
        <v>0</v>
      </c>
      <c r="AT130" s="13">
        <v>0</v>
      </c>
      <c r="AU130" s="57">
        <v>0</v>
      </c>
      <c r="AV130" s="58">
        <v>9.4200000000000006E-2</v>
      </c>
      <c r="AW130" s="13">
        <v>5.4809999999999999</v>
      </c>
      <c r="AX130" s="57">
        <f t="shared" si="508"/>
        <v>58184.713375796171</v>
      </c>
      <c r="AY130" s="58">
        <v>0</v>
      </c>
      <c r="AZ130" s="13">
        <v>0</v>
      </c>
      <c r="BA130" s="57">
        <v>0</v>
      </c>
      <c r="BB130" s="58">
        <v>17.440639999999998</v>
      </c>
      <c r="BC130" s="13">
        <v>815.95299999999997</v>
      </c>
      <c r="BD130" s="57">
        <f t="shared" si="509"/>
        <v>46784.579006275002</v>
      </c>
      <c r="BE130" s="58">
        <v>0</v>
      </c>
      <c r="BF130" s="13">
        <v>0</v>
      </c>
      <c r="BG130" s="57">
        <v>0</v>
      </c>
      <c r="BH130" s="58">
        <v>0.13689999999999999</v>
      </c>
      <c r="BI130" s="13">
        <v>7.3259999999999996</v>
      </c>
      <c r="BJ130" s="57">
        <f t="shared" si="511"/>
        <v>53513.513513513513</v>
      </c>
      <c r="BK130" s="58">
        <v>0</v>
      </c>
      <c r="BL130" s="13">
        <v>0</v>
      </c>
      <c r="BM130" s="57">
        <v>0</v>
      </c>
      <c r="BN130" s="58">
        <v>0</v>
      </c>
      <c r="BO130" s="13">
        <v>0</v>
      </c>
      <c r="BP130" s="57">
        <v>0</v>
      </c>
      <c r="BQ130" s="58">
        <v>0</v>
      </c>
      <c r="BR130" s="13">
        <v>0</v>
      </c>
      <c r="BS130" s="57">
        <v>0</v>
      </c>
      <c r="BT130" s="58">
        <v>1.3839999999999999</v>
      </c>
      <c r="BU130" s="13">
        <v>28.024000000000001</v>
      </c>
      <c r="BV130" s="57">
        <f t="shared" si="513"/>
        <v>20248.5549132948</v>
      </c>
      <c r="BW130" s="58">
        <v>34.05021</v>
      </c>
      <c r="BX130" s="13">
        <v>665.62599999999998</v>
      </c>
      <c r="BY130" s="57">
        <f t="shared" si="514"/>
        <v>19548.366955739773</v>
      </c>
      <c r="BZ130" s="58">
        <v>0</v>
      </c>
      <c r="CA130" s="13">
        <v>0</v>
      </c>
      <c r="CB130" s="57">
        <v>0</v>
      </c>
      <c r="CC130" s="58">
        <v>0</v>
      </c>
      <c r="CD130" s="13">
        <v>0</v>
      </c>
      <c r="CE130" s="57">
        <v>0</v>
      </c>
      <c r="CF130" s="58">
        <v>0</v>
      </c>
      <c r="CG130" s="13">
        <v>0</v>
      </c>
      <c r="CH130" s="57">
        <v>0</v>
      </c>
      <c r="CI130" s="58">
        <v>0</v>
      </c>
      <c r="CJ130" s="13">
        <v>0</v>
      </c>
      <c r="CK130" s="57">
        <v>0</v>
      </c>
      <c r="CL130" s="58">
        <v>0</v>
      </c>
      <c r="CM130" s="13">
        <v>0</v>
      </c>
      <c r="CN130" s="57">
        <v>0</v>
      </c>
      <c r="CO130" s="58">
        <v>0</v>
      </c>
      <c r="CP130" s="13">
        <v>0</v>
      </c>
      <c r="CQ130" s="57">
        <v>0</v>
      </c>
      <c r="CR130" s="58">
        <v>0</v>
      </c>
      <c r="CS130" s="13">
        <v>0</v>
      </c>
      <c r="CT130" s="57">
        <v>0</v>
      </c>
      <c r="CU130" s="58">
        <v>0</v>
      </c>
      <c r="CV130" s="13">
        <v>0</v>
      </c>
      <c r="CW130" s="57">
        <v>0</v>
      </c>
      <c r="CX130" s="58">
        <v>0</v>
      </c>
      <c r="CY130" s="13">
        <v>0</v>
      </c>
      <c r="CZ130" s="57">
        <v>0</v>
      </c>
      <c r="DA130" s="58">
        <v>0</v>
      </c>
      <c r="DB130" s="13">
        <v>0</v>
      </c>
      <c r="DC130" s="57">
        <v>0</v>
      </c>
      <c r="DD130" s="58">
        <v>0</v>
      </c>
      <c r="DE130" s="13">
        <v>0</v>
      </c>
      <c r="DF130" s="57">
        <v>0</v>
      </c>
      <c r="DG130" s="58">
        <v>0</v>
      </c>
      <c r="DH130" s="13">
        <v>0</v>
      </c>
      <c r="DI130" s="57">
        <v>0</v>
      </c>
      <c r="DJ130" s="58">
        <v>0.32</v>
      </c>
      <c r="DK130" s="13">
        <v>29.417999999999999</v>
      </c>
      <c r="DL130" s="57">
        <f t="shared" si="516"/>
        <v>91931.249999999985</v>
      </c>
      <c r="DM130" s="58">
        <v>0</v>
      </c>
      <c r="DN130" s="13">
        <v>0</v>
      </c>
      <c r="DO130" s="57">
        <v>0</v>
      </c>
      <c r="DP130" s="58">
        <v>0</v>
      </c>
      <c r="DQ130" s="13">
        <v>0</v>
      </c>
      <c r="DR130" s="57">
        <v>0</v>
      </c>
      <c r="DS130" s="58">
        <v>0</v>
      </c>
      <c r="DT130" s="13">
        <v>0</v>
      </c>
      <c r="DU130" s="57">
        <v>0</v>
      </c>
      <c r="DV130" s="58">
        <v>0</v>
      </c>
      <c r="DW130" s="13">
        <v>0</v>
      </c>
      <c r="DX130" s="57">
        <v>0</v>
      </c>
      <c r="DY130" s="58">
        <v>1.0697999999999999</v>
      </c>
      <c r="DZ130" s="13">
        <v>47.765000000000001</v>
      </c>
      <c r="EA130" s="57">
        <f t="shared" si="518"/>
        <v>44648.53243596934</v>
      </c>
      <c r="EB130" s="58">
        <v>0</v>
      </c>
      <c r="EC130" s="13">
        <v>0</v>
      </c>
      <c r="ED130" s="57">
        <v>0</v>
      </c>
      <c r="EE130" s="11">
        <f t="shared" si="519"/>
        <v>72.29907</v>
      </c>
      <c r="EF130" s="18">
        <f t="shared" si="520"/>
        <v>2136.982</v>
      </c>
      <c r="EG130" s="6"/>
      <c r="EH130" s="9"/>
      <c r="EI130" s="6"/>
      <c r="EJ130" s="6"/>
      <c r="EK130" s="1"/>
      <c r="EL130" s="2"/>
      <c r="EM130" s="1"/>
      <c r="EN130" s="1"/>
      <c r="EO130" s="1"/>
      <c r="EP130" s="2"/>
      <c r="EQ130" s="1"/>
      <c r="ER130" s="1"/>
      <c r="ES130" s="1"/>
      <c r="ET130" s="2"/>
      <c r="EU130" s="1"/>
      <c r="EV130" s="1"/>
      <c r="EW130" s="1"/>
      <c r="EX130" s="2"/>
      <c r="EY130" s="1"/>
      <c r="EZ130" s="1"/>
      <c r="FA130" s="1"/>
      <c r="FB130" s="2"/>
      <c r="FC130" s="1"/>
      <c r="FD130" s="1"/>
      <c r="FE130" s="1"/>
      <c r="FF130" s="2"/>
      <c r="FG130" s="1"/>
      <c r="FH130" s="1"/>
      <c r="FI130" s="1"/>
      <c r="FJ130" s="2"/>
      <c r="FK130" s="1"/>
      <c r="FL130" s="1"/>
      <c r="FM130" s="1"/>
      <c r="FN130" s="2"/>
      <c r="FO130" s="1"/>
      <c r="FP130" s="1"/>
      <c r="FQ130" s="1"/>
      <c r="FR130" s="2"/>
      <c r="FS130" s="1"/>
      <c r="FT130" s="1"/>
      <c r="FU130" s="1"/>
      <c r="FV130" s="2"/>
      <c r="FW130" s="1"/>
      <c r="FX130" s="1"/>
      <c r="FY130" s="1"/>
    </row>
    <row r="131" spans="1:256" x14ac:dyDescent="0.3">
      <c r="A131" s="72">
        <v>2018</v>
      </c>
      <c r="B131" s="73" t="s">
        <v>14</v>
      </c>
      <c r="C131" s="58">
        <v>0</v>
      </c>
      <c r="D131" s="13">
        <v>0</v>
      </c>
      <c r="E131" s="57">
        <v>0</v>
      </c>
      <c r="F131" s="58"/>
      <c r="G131" s="13"/>
      <c r="H131" s="57"/>
      <c r="I131" s="58">
        <v>0</v>
      </c>
      <c r="J131" s="13">
        <v>0</v>
      </c>
      <c r="K131" s="57">
        <v>0</v>
      </c>
      <c r="L131" s="58">
        <v>27.123189999999997</v>
      </c>
      <c r="M131" s="13">
        <v>179.029</v>
      </c>
      <c r="N131" s="57">
        <f t="shared" si="506"/>
        <v>6600.587910197879</v>
      </c>
      <c r="O131" s="58">
        <v>0</v>
      </c>
      <c r="P131" s="13">
        <v>0</v>
      </c>
      <c r="Q131" s="57">
        <v>0</v>
      </c>
      <c r="R131" s="58">
        <v>0</v>
      </c>
      <c r="S131" s="13">
        <v>0</v>
      </c>
      <c r="T131" s="57">
        <v>0</v>
      </c>
      <c r="U131" s="58">
        <v>0</v>
      </c>
      <c r="V131" s="13">
        <v>0</v>
      </c>
      <c r="W131" s="57">
        <v>0</v>
      </c>
      <c r="X131" s="58">
        <v>0</v>
      </c>
      <c r="Y131" s="13">
        <v>0</v>
      </c>
      <c r="Z131" s="57">
        <v>0</v>
      </c>
      <c r="AA131" s="58">
        <v>0</v>
      </c>
      <c r="AB131" s="13">
        <v>0</v>
      </c>
      <c r="AC131" s="57">
        <v>0</v>
      </c>
      <c r="AD131" s="58">
        <v>0</v>
      </c>
      <c r="AE131" s="13">
        <v>0</v>
      </c>
      <c r="AF131" s="57">
        <v>0</v>
      </c>
      <c r="AG131" s="58">
        <v>0</v>
      </c>
      <c r="AH131" s="13">
        <v>0</v>
      </c>
      <c r="AI131" s="57">
        <v>0</v>
      </c>
      <c r="AJ131" s="58">
        <v>0</v>
      </c>
      <c r="AK131" s="13">
        <v>0</v>
      </c>
      <c r="AL131" s="57">
        <v>0</v>
      </c>
      <c r="AM131" s="58">
        <v>6.2115499999999999</v>
      </c>
      <c r="AN131" s="13">
        <v>194.27199999999999</v>
      </c>
      <c r="AO131" s="57">
        <f t="shared" si="507"/>
        <v>31275.929518397177</v>
      </c>
      <c r="AP131" s="58">
        <v>0</v>
      </c>
      <c r="AQ131" s="13">
        <v>0</v>
      </c>
      <c r="AR131" s="57">
        <v>0</v>
      </c>
      <c r="AS131" s="58">
        <v>4.2000000000000003E-2</v>
      </c>
      <c r="AT131" s="13">
        <v>1</v>
      </c>
      <c r="AU131" s="57">
        <f t="shared" ref="AU131" si="526">AT131/AS131*1000</f>
        <v>23809.523809523806</v>
      </c>
      <c r="AV131" s="58">
        <v>1.8839999999999999E-2</v>
      </c>
      <c r="AW131" s="13">
        <v>1.087</v>
      </c>
      <c r="AX131" s="57">
        <f t="shared" si="508"/>
        <v>57696.390658174096</v>
      </c>
      <c r="AY131" s="58">
        <v>0</v>
      </c>
      <c r="AZ131" s="13">
        <v>0</v>
      </c>
      <c r="BA131" s="57">
        <v>0</v>
      </c>
      <c r="BB131" s="58">
        <v>2.3897399999999998</v>
      </c>
      <c r="BC131" s="13">
        <v>265.54500000000002</v>
      </c>
      <c r="BD131" s="57">
        <f t="shared" si="509"/>
        <v>111118.78279645486</v>
      </c>
      <c r="BE131" s="58">
        <v>0</v>
      </c>
      <c r="BF131" s="13">
        <v>0</v>
      </c>
      <c r="BG131" s="57">
        <v>0</v>
      </c>
      <c r="BH131" s="58">
        <v>0.15190000000000001</v>
      </c>
      <c r="BI131" s="13">
        <v>7.8810000000000002</v>
      </c>
      <c r="BJ131" s="57">
        <f t="shared" si="511"/>
        <v>51882.81764318631</v>
      </c>
      <c r="BK131" s="58">
        <v>0</v>
      </c>
      <c r="BL131" s="13">
        <v>0</v>
      </c>
      <c r="BM131" s="57">
        <v>0</v>
      </c>
      <c r="BN131" s="58">
        <v>0</v>
      </c>
      <c r="BO131" s="13">
        <v>0</v>
      </c>
      <c r="BP131" s="57">
        <v>0</v>
      </c>
      <c r="BQ131" s="58">
        <v>0</v>
      </c>
      <c r="BR131" s="13">
        <v>0</v>
      </c>
      <c r="BS131" s="57">
        <v>0</v>
      </c>
      <c r="BT131" s="58">
        <v>2.1173299999999999</v>
      </c>
      <c r="BU131" s="13">
        <v>47.753</v>
      </c>
      <c r="BV131" s="57">
        <f t="shared" si="513"/>
        <v>22553.404523621732</v>
      </c>
      <c r="BW131" s="58">
        <v>48.13955</v>
      </c>
      <c r="BX131" s="13">
        <v>907.923</v>
      </c>
      <c r="BY131" s="57">
        <f t="shared" si="514"/>
        <v>18860.230309589519</v>
      </c>
      <c r="BZ131" s="58">
        <v>0</v>
      </c>
      <c r="CA131" s="13">
        <v>0</v>
      </c>
      <c r="CB131" s="57">
        <v>0</v>
      </c>
      <c r="CC131" s="58">
        <v>0</v>
      </c>
      <c r="CD131" s="13">
        <v>0</v>
      </c>
      <c r="CE131" s="57">
        <v>0</v>
      </c>
      <c r="CF131" s="58">
        <v>0</v>
      </c>
      <c r="CG131" s="13">
        <v>0</v>
      </c>
      <c r="CH131" s="57">
        <v>0</v>
      </c>
      <c r="CI131" s="58">
        <v>0</v>
      </c>
      <c r="CJ131" s="13">
        <v>0</v>
      </c>
      <c r="CK131" s="57">
        <v>0</v>
      </c>
      <c r="CL131" s="58">
        <v>0</v>
      </c>
      <c r="CM131" s="13">
        <v>0</v>
      </c>
      <c r="CN131" s="57">
        <v>0</v>
      </c>
      <c r="CO131" s="58">
        <v>4.1399999999999996E-3</v>
      </c>
      <c r="CP131" s="13">
        <v>0.16</v>
      </c>
      <c r="CQ131" s="57">
        <f t="shared" ref="CQ131" si="527">CP131/CO131*1000</f>
        <v>38647.342995169092</v>
      </c>
      <c r="CR131" s="58">
        <v>0</v>
      </c>
      <c r="CS131" s="13">
        <v>0</v>
      </c>
      <c r="CT131" s="57">
        <v>0</v>
      </c>
      <c r="CU131" s="58">
        <v>0</v>
      </c>
      <c r="CV131" s="13">
        <v>0</v>
      </c>
      <c r="CW131" s="57">
        <v>0</v>
      </c>
      <c r="CX131" s="58">
        <v>0</v>
      </c>
      <c r="CY131" s="13">
        <v>0</v>
      </c>
      <c r="CZ131" s="57">
        <v>0</v>
      </c>
      <c r="DA131" s="58">
        <v>0</v>
      </c>
      <c r="DB131" s="13">
        <v>0</v>
      </c>
      <c r="DC131" s="57">
        <v>0</v>
      </c>
      <c r="DD131" s="58">
        <v>0</v>
      </c>
      <c r="DE131" s="13">
        <v>0</v>
      </c>
      <c r="DF131" s="57">
        <v>0</v>
      </c>
      <c r="DG131" s="58">
        <v>6.28E-3</v>
      </c>
      <c r="DH131" s="13">
        <v>0.36499999999999999</v>
      </c>
      <c r="DI131" s="57">
        <f t="shared" si="515"/>
        <v>58121.019108280248</v>
      </c>
      <c r="DJ131" s="58">
        <v>0.32</v>
      </c>
      <c r="DK131" s="13">
        <v>28.097000000000001</v>
      </c>
      <c r="DL131" s="57">
        <f t="shared" si="516"/>
        <v>87803.125000000015</v>
      </c>
      <c r="DM131" s="58">
        <v>0</v>
      </c>
      <c r="DN131" s="13">
        <v>0</v>
      </c>
      <c r="DO131" s="57">
        <v>0</v>
      </c>
      <c r="DP131" s="58">
        <v>0</v>
      </c>
      <c r="DQ131" s="13">
        <v>0</v>
      </c>
      <c r="DR131" s="57">
        <v>0</v>
      </c>
      <c r="DS131" s="58">
        <v>0</v>
      </c>
      <c r="DT131" s="13">
        <v>0</v>
      </c>
      <c r="DU131" s="57">
        <v>0</v>
      </c>
      <c r="DV131" s="58">
        <v>0</v>
      </c>
      <c r="DW131" s="13">
        <v>0</v>
      </c>
      <c r="DX131" s="57">
        <v>0</v>
      </c>
      <c r="DY131" s="58">
        <v>1.0241</v>
      </c>
      <c r="DZ131" s="13">
        <v>52.856999999999999</v>
      </c>
      <c r="EA131" s="57">
        <f t="shared" si="518"/>
        <v>51613.123718386872</v>
      </c>
      <c r="EB131" s="58">
        <v>0</v>
      </c>
      <c r="EC131" s="13">
        <v>0</v>
      </c>
      <c r="ED131" s="57">
        <v>0</v>
      </c>
      <c r="EE131" s="11">
        <f t="shared" si="519"/>
        <v>87.54862</v>
      </c>
      <c r="EF131" s="18">
        <f t="shared" si="520"/>
        <v>1685.9690000000001</v>
      </c>
      <c r="EG131" s="6"/>
      <c r="EH131" s="9"/>
      <c r="EI131" s="6"/>
      <c r="EJ131" s="6"/>
      <c r="EK131" s="1"/>
      <c r="EL131" s="2"/>
      <c r="EM131" s="1"/>
      <c r="EN131" s="1"/>
      <c r="EO131" s="1"/>
      <c r="EP131" s="2"/>
      <c r="EQ131" s="1"/>
      <c r="ER131" s="1"/>
      <c r="ES131" s="1"/>
      <c r="ET131" s="2"/>
      <c r="EU131" s="1"/>
      <c r="EV131" s="1"/>
      <c r="EW131" s="1"/>
      <c r="EX131" s="2"/>
      <c r="EY131" s="1"/>
      <c r="EZ131" s="1"/>
      <c r="FA131" s="1"/>
      <c r="FB131" s="2"/>
      <c r="FC131" s="1"/>
      <c r="FD131" s="1"/>
      <c r="FE131" s="1"/>
      <c r="FF131" s="2"/>
      <c r="FG131" s="1"/>
      <c r="FH131" s="1"/>
      <c r="FI131" s="1"/>
      <c r="FJ131" s="2"/>
      <c r="FK131" s="1"/>
      <c r="FL131" s="1"/>
      <c r="FM131" s="1"/>
      <c r="FN131" s="2"/>
      <c r="FO131" s="1"/>
      <c r="FP131" s="1"/>
      <c r="FQ131" s="1"/>
      <c r="FR131" s="2"/>
      <c r="FS131" s="1"/>
      <c r="FT131" s="1"/>
      <c r="FU131" s="1"/>
      <c r="FV131" s="2"/>
      <c r="FW131" s="1"/>
      <c r="FX131" s="1"/>
      <c r="FY131" s="1"/>
    </row>
    <row r="132" spans="1:256" x14ac:dyDescent="0.3">
      <c r="A132" s="72">
        <v>2018</v>
      </c>
      <c r="B132" s="73" t="s">
        <v>15</v>
      </c>
      <c r="C132" s="58">
        <v>1.256E-2</v>
      </c>
      <c r="D132" s="13">
        <v>0.86499999999999999</v>
      </c>
      <c r="E132" s="57">
        <f t="shared" si="504"/>
        <v>68869.426751592357</v>
      </c>
      <c r="F132" s="58"/>
      <c r="G132" s="13"/>
      <c r="H132" s="57"/>
      <c r="I132" s="58">
        <v>1.256E-2</v>
      </c>
      <c r="J132" s="13">
        <v>0.86499999999999999</v>
      </c>
      <c r="K132" s="57">
        <f t="shared" ref="K132" si="528">J132/I132*1000</f>
        <v>68869.426751592357</v>
      </c>
      <c r="L132" s="58">
        <v>49.96611</v>
      </c>
      <c r="M132" s="13">
        <v>1288.4860000000001</v>
      </c>
      <c r="N132" s="57">
        <f t="shared" si="506"/>
        <v>25787.198563186132</v>
      </c>
      <c r="O132" s="58">
        <v>0</v>
      </c>
      <c r="P132" s="13">
        <v>0</v>
      </c>
      <c r="Q132" s="57">
        <v>0</v>
      </c>
      <c r="R132" s="58">
        <v>0</v>
      </c>
      <c r="S132" s="13">
        <v>0</v>
      </c>
      <c r="T132" s="57">
        <v>0</v>
      </c>
      <c r="U132" s="58">
        <v>0</v>
      </c>
      <c r="V132" s="13">
        <v>0</v>
      </c>
      <c r="W132" s="57">
        <v>0</v>
      </c>
      <c r="X132" s="58">
        <v>0</v>
      </c>
      <c r="Y132" s="13">
        <v>0</v>
      </c>
      <c r="Z132" s="57">
        <v>0</v>
      </c>
      <c r="AA132" s="58">
        <v>6.28E-3</v>
      </c>
      <c r="AB132" s="13">
        <v>0.36299999999999999</v>
      </c>
      <c r="AC132" s="57">
        <f t="shared" si="521"/>
        <v>57802.547770700636</v>
      </c>
      <c r="AD132" s="58">
        <v>0</v>
      </c>
      <c r="AE132" s="13">
        <v>0</v>
      </c>
      <c r="AF132" s="57">
        <v>0</v>
      </c>
      <c r="AG132" s="58">
        <v>0</v>
      </c>
      <c r="AH132" s="13">
        <v>0</v>
      </c>
      <c r="AI132" s="57">
        <v>0</v>
      </c>
      <c r="AJ132" s="58">
        <v>0</v>
      </c>
      <c r="AK132" s="13">
        <v>0</v>
      </c>
      <c r="AL132" s="57">
        <v>0</v>
      </c>
      <c r="AM132" s="58">
        <v>6.5125200000000003</v>
      </c>
      <c r="AN132" s="13">
        <v>110.21299999999999</v>
      </c>
      <c r="AO132" s="57">
        <f t="shared" si="507"/>
        <v>16923.249371978894</v>
      </c>
      <c r="AP132" s="58">
        <v>0</v>
      </c>
      <c r="AQ132" s="13">
        <v>0</v>
      </c>
      <c r="AR132" s="57">
        <v>0</v>
      </c>
      <c r="AS132" s="58">
        <v>1.1000000000000001E-3</v>
      </c>
      <c r="AT132" s="13">
        <v>0.1</v>
      </c>
      <c r="AU132" s="57">
        <f t="shared" ref="AU132:AU133" si="529">AT132/AS132*1000</f>
        <v>90909.090909090912</v>
      </c>
      <c r="AV132" s="58">
        <v>3.1399999999999997E-2</v>
      </c>
      <c r="AW132" s="13">
        <v>1.7889999999999999</v>
      </c>
      <c r="AX132" s="57">
        <f t="shared" si="508"/>
        <v>56974.522292993635</v>
      </c>
      <c r="AY132" s="58">
        <v>0</v>
      </c>
      <c r="AZ132" s="13">
        <v>0</v>
      </c>
      <c r="BA132" s="57">
        <v>0</v>
      </c>
      <c r="BB132" s="58">
        <v>25.842080000000003</v>
      </c>
      <c r="BC132" s="13">
        <v>1306.02</v>
      </c>
      <c r="BD132" s="57">
        <f t="shared" si="509"/>
        <v>50538.501544767285</v>
      </c>
      <c r="BE132" s="58">
        <v>0</v>
      </c>
      <c r="BF132" s="13">
        <v>0</v>
      </c>
      <c r="BG132" s="57">
        <v>0</v>
      </c>
      <c r="BH132" s="58">
        <v>8.5000000000000006E-3</v>
      </c>
      <c r="BI132" s="13">
        <v>0.47599999999999998</v>
      </c>
      <c r="BJ132" s="57">
        <f t="shared" si="511"/>
        <v>55999.999999999993</v>
      </c>
      <c r="BK132" s="58">
        <v>0</v>
      </c>
      <c r="BL132" s="13">
        <v>0</v>
      </c>
      <c r="BM132" s="57">
        <v>0</v>
      </c>
      <c r="BN132" s="58">
        <v>0</v>
      </c>
      <c r="BO132" s="13">
        <v>0</v>
      </c>
      <c r="BP132" s="57">
        <v>0</v>
      </c>
      <c r="BQ132" s="58">
        <v>0</v>
      </c>
      <c r="BR132" s="13">
        <v>0</v>
      </c>
      <c r="BS132" s="57">
        <v>0</v>
      </c>
      <c r="BT132" s="58">
        <v>2.70065</v>
      </c>
      <c r="BU132" s="13">
        <v>49.859000000000002</v>
      </c>
      <c r="BV132" s="57">
        <f t="shared" si="513"/>
        <v>18461.851776424195</v>
      </c>
      <c r="BW132" s="58">
        <v>13.956239999999999</v>
      </c>
      <c r="BX132" s="13">
        <v>353.56</v>
      </c>
      <c r="BY132" s="57">
        <f t="shared" si="514"/>
        <v>25333.470906203962</v>
      </c>
      <c r="BZ132" s="58">
        <v>0</v>
      </c>
      <c r="CA132" s="13">
        <v>0</v>
      </c>
      <c r="CB132" s="57">
        <v>0</v>
      </c>
      <c r="CC132" s="58">
        <v>0</v>
      </c>
      <c r="CD132" s="13">
        <v>0</v>
      </c>
      <c r="CE132" s="57">
        <v>0</v>
      </c>
      <c r="CF132" s="58">
        <v>0</v>
      </c>
      <c r="CG132" s="13">
        <v>0</v>
      </c>
      <c r="CH132" s="57">
        <v>0</v>
      </c>
      <c r="CI132" s="58">
        <v>0</v>
      </c>
      <c r="CJ132" s="13">
        <v>0</v>
      </c>
      <c r="CK132" s="57">
        <v>0</v>
      </c>
      <c r="CL132" s="58">
        <v>0</v>
      </c>
      <c r="CM132" s="13">
        <v>0</v>
      </c>
      <c r="CN132" s="57">
        <v>0</v>
      </c>
      <c r="CO132" s="58">
        <v>0</v>
      </c>
      <c r="CP132" s="13">
        <v>0</v>
      </c>
      <c r="CQ132" s="57">
        <v>0</v>
      </c>
      <c r="CR132" s="58">
        <v>0</v>
      </c>
      <c r="CS132" s="13">
        <v>0</v>
      </c>
      <c r="CT132" s="57">
        <v>0</v>
      </c>
      <c r="CU132" s="58">
        <v>0</v>
      </c>
      <c r="CV132" s="13">
        <v>0</v>
      </c>
      <c r="CW132" s="57">
        <v>0</v>
      </c>
      <c r="CX132" s="58">
        <v>0</v>
      </c>
      <c r="CY132" s="13">
        <v>0</v>
      </c>
      <c r="CZ132" s="57">
        <v>0</v>
      </c>
      <c r="DA132" s="58">
        <v>0</v>
      </c>
      <c r="DB132" s="13">
        <v>0</v>
      </c>
      <c r="DC132" s="57">
        <v>0</v>
      </c>
      <c r="DD132" s="58">
        <v>0</v>
      </c>
      <c r="DE132" s="13">
        <v>0</v>
      </c>
      <c r="DF132" s="57">
        <v>0</v>
      </c>
      <c r="DG132" s="58">
        <v>0</v>
      </c>
      <c r="DH132" s="13">
        <v>0</v>
      </c>
      <c r="DI132" s="57">
        <v>0</v>
      </c>
      <c r="DJ132" s="58">
        <v>0.128</v>
      </c>
      <c r="DK132" s="13">
        <v>11.03</v>
      </c>
      <c r="DL132" s="57">
        <f t="shared" si="516"/>
        <v>86171.875</v>
      </c>
      <c r="DM132" s="58">
        <v>0</v>
      </c>
      <c r="DN132" s="13">
        <v>0</v>
      </c>
      <c r="DO132" s="57">
        <v>0</v>
      </c>
      <c r="DP132" s="58">
        <v>0</v>
      </c>
      <c r="DQ132" s="13">
        <v>0</v>
      </c>
      <c r="DR132" s="57">
        <v>0</v>
      </c>
      <c r="DS132" s="58">
        <v>3.9350000000000003E-2</v>
      </c>
      <c r="DT132" s="13">
        <v>0.39100000000000001</v>
      </c>
      <c r="DU132" s="57">
        <f t="shared" ref="DU132" si="530">DT132/DS132*1000</f>
        <v>9936.4675984752212</v>
      </c>
      <c r="DV132" s="58">
        <v>0</v>
      </c>
      <c r="DW132" s="13">
        <v>0</v>
      </c>
      <c r="DX132" s="57">
        <v>0</v>
      </c>
      <c r="DY132" s="58">
        <v>0.67488999999999999</v>
      </c>
      <c r="DZ132" s="13">
        <v>33.006999999999998</v>
      </c>
      <c r="EA132" s="57">
        <f t="shared" si="518"/>
        <v>48907.229326260574</v>
      </c>
      <c r="EB132" s="58">
        <v>0</v>
      </c>
      <c r="EC132" s="13">
        <v>0</v>
      </c>
      <c r="ED132" s="57">
        <v>0</v>
      </c>
      <c r="EE132" s="11">
        <f t="shared" si="519"/>
        <v>99.879679999999993</v>
      </c>
      <c r="EF132" s="18">
        <f t="shared" si="520"/>
        <v>3156.1590000000001</v>
      </c>
      <c r="EG132" s="6"/>
      <c r="EH132" s="9"/>
      <c r="EI132" s="6"/>
      <c r="EJ132" s="6"/>
      <c r="EK132" s="1"/>
      <c r="EL132" s="2"/>
      <c r="EM132" s="1"/>
      <c r="EN132" s="1"/>
      <c r="EO132" s="1"/>
      <c r="EP132" s="2"/>
      <c r="EQ132" s="1"/>
      <c r="ER132" s="1"/>
      <c r="ES132" s="1"/>
      <c r="ET132" s="2"/>
      <c r="EU132" s="1"/>
      <c r="EV132" s="1"/>
      <c r="EW132" s="1"/>
      <c r="EX132" s="2"/>
      <c r="EY132" s="1"/>
      <c r="EZ132" s="1"/>
      <c r="FA132" s="1"/>
      <c r="FB132" s="2"/>
      <c r="FC132" s="1"/>
      <c r="FD132" s="1"/>
      <c r="FE132" s="1"/>
      <c r="FF132" s="2"/>
      <c r="FG132" s="1"/>
      <c r="FH132" s="1"/>
      <c r="FI132" s="1"/>
      <c r="FJ132" s="2"/>
      <c r="FK132" s="1"/>
      <c r="FL132" s="1"/>
      <c r="FM132" s="1"/>
      <c r="FN132" s="2"/>
      <c r="FO132" s="1"/>
      <c r="FP132" s="1"/>
      <c r="FQ132" s="1"/>
      <c r="FR132" s="2"/>
      <c r="FS132" s="1"/>
      <c r="FT132" s="1"/>
      <c r="FU132" s="1"/>
      <c r="FV132" s="2"/>
      <c r="FW132" s="1"/>
      <c r="FX132" s="1"/>
      <c r="FY132" s="1"/>
    </row>
    <row r="133" spans="1:256" x14ac:dyDescent="0.3">
      <c r="A133" s="72">
        <v>2018</v>
      </c>
      <c r="B133" s="73" t="s">
        <v>16</v>
      </c>
      <c r="C133" s="58">
        <v>0</v>
      </c>
      <c r="D133" s="13">
        <v>0</v>
      </c>
      <c r="E133" s="57">
        <v>0</v>
      </c>
      <c r="F133" s="58"/>
      <c r="G133" s="13"/>
      <c r="H133" s="57"/>
      <c r="I133" s="58">
        <v>0</v>
      </c>
      <c r="J133" s="13">
        <v>0</v>
      </c>
      <c r="K133" s="57">
        <v>0</v>
      </c>
      <c r="L133" s="58">
        <v>33.386489999999995</v>
      </c>
      <c r="M133" s="13">
        <v>380.00400000000002</v>
      </c>
      <c r="N133" s="57">
        <f t="shared" si="506"/>
        <v>11381.969173758609</v>
      </c>
      <c r="O133" s="58">
        <v>0</v>
      </c>
      <c r="P133" s="13">
        <v>0</v>
      </c>
      <c r="Q133" s="57">
        <v>0</v>
      </c>
      <c r="R133" s="58">
        <v>0</v>
      </c>
      <c r="S133" s="13">
        <v>0</v>
      </c>
      <c r="T133" s="57">
        <v>0</v>
      </c>
      <c r="U133" s="58">
        <v>0</v>
      </c>
      <c r="V133" s="13">
        <v>0</v>
      </c>
      <c r="W133" s="57">
        <v>0</v>
      </c>
      <c r="X133" s="58">
        <v>0</v>
      </c>
      <c r="Y133" s="13">
        <v>0</v>
      </c>
      <c r="Z133" s="57">
        <v>0</v>
      </c>
      <c r="AA133" s="58">
        <v>2.826E-2</v>
      </c>
      <c r="AB133" s="13">
        <v>1.653</v>
      </c>
      <c r="AC133" s="57">
        <f t="shared" si="521"/>
        <v>58492.569002123142</v>
      </c>
      <c r="AD133" s="58">
        <v>0</v>
      </c>
      <c r="AE133" s="13">
        <v>0</v>
      </c>
      <c r="AF133" s="57">
        <v>0</v>
      </c>
      <c r="AG133" s="58">
        <v>0</v>
      </c>
      <c r="AH133" s="13">
        <v>0</v>
      </c>
      <c r="AI133" s="57">
        <v>0</v>
      </c>
      <c r="AJ133" s="58">
        <v>0</v>
      </c>
      <c r="AK133" s="13">
        <v>0</v>
      </c>
      <c r="AL133" s="57">
        <v>0</v>
      </c>
      <c r="AM133" s="58">
        <v>6.1290600000000008</v>
      </c>
      <c r="AN133" s="13">
        <v>92.415000000000006</v>
      </c>
      <c r="AO133" s="57">
        <f t="shared" si="507"/>
        <v>15078.16859355268</v>
      </c>
      <c r="AP133" s="58">
        <v>0</v>
      </c>
      <c r="AQ133" s="13">
        <v>0</v>
      </c>
      <c r="AR133" s="57">
        <v>0</v>
      </c>
      <c r="AS133" s="58">
        <v>3.3E-3</v>
      </c>
      <c r="AT133" s="13">
        <v>0.25</v>
      </c>
      <c r="AU133" s="57">
        <f t="shared" si="529"/>
        <v>75757.57575757576</v>
      </c>
      <c r="AV133" s="58">
        <v>3.14E-3</v>
      </c>
      <c r="AW133" s="13">
        <v>0.17899999999999999</v>
      </c>
      <c r="AX133" s="57">
        <f t="shared" si="508"/>
        <v>57006.369426751589</v>
      </c>
      <c r="AY133" s="58">
        <v>0</v>
      </c>
      <c r="AZ133" s="13">
        <v>0</v>
      </c>
      <c r="BA133" s="57">
        <v>0</v>
      </c>
      <c r="BB133" s="58">
        <v>28.822279999999999</v>
      </c>
      <c r="BC133" s="13">
        <v>1325.9839999999999</v>
      </c>
      <c r="BD133" s="57">
        <f t="shared" si="509"/>
        <v>46005.520729102624</v>
      </c>
      <c r="BE133" s="58">
        <v>0</v>
      </c>
      <c r="BF133" s="13">
        <v>0</v>
      </c>
      <c r="BG133" s="57">
        <v>0</v>
      </c>
      <c r="BH133" s="58">
        <v>4.4400000000000002E-2</v>
      </c>
      <c r="BI133" s="13">
        <v>2.403</v>
      </c>
      <c r="BJ133" s="57">
        <f t="shared" si="511"/>
        <v>54121.62162162162</v>
      </c>
      <c r="BK133" s="58">
        <v>0</v>
      </c>
      <c r="BL133" s="13">
        <v>0</v>
      </c>
      <c r="BM133" s="57">
        <v>0</v>
      </c>
      <c r="BN133" s="58">
        <v>0</v>
      </c>
      <c r="BO133" s="13">
        <v>0</v>
      </c>
      <c r="BP133" s="57">
        <v>0</v>
      </c>
      <c r="BQ133" s="58">
        <v>0</v>
      </c>
      <c r="BR133" s="13">
        <v>0</v>
      </c>
      <c r="BS133" s="57">
        <v>0</v>
      </c>
      <c r="BT133" s="58">
        <v>1.8201700000000001</v>
      </c>
      <c r="BU133" s="13">
        <v>45.206000000000003</v>
      </c>
      <c r="BV133" s="57">
        <f t="shared" si="513"/>
        <v>24836.141679073931</v>
      </c>
      <c r="BW133" s="58">
        <v>37.22766</v>
      </c>
      <c r="BX133" s="13">
        <v>1016.967</v>
      </c>
      <c r="BY133" s="57">
        <f t="shared" si="514"/>
        <v>27317.510689632385</v>
      </c>
      <c r="BZ133" s="58">
        <v>0</v>
      </c>
      <c r="CA133" s="13">
        <v>0</v>
      </c>
      <c r="CB133" s="57">
        <v>0</v>
      </c>
      <c r="CC133" s="58">
        <v>0</v>
      </c>
      <c r="CD133" s="13">
        <v>0</v>
      </c>
      <c r="CE133" s="57">
        <v>0</v>
      </c>
      <c r="CF133" s="58">
        <v>0</v>
      </c>
      <c r="CG133" s="13">
        <v>0</v>
      </c>
      <c r="CH133" s="57">
        <v>0</v>
      </c>
      <c r="CI133" s="58">
        <v>0</v>
      </c>
      <c r="CJ133" s="13">
        <v>0</v>
      </c>
      <c r="CK133" s="57">
        <v>0</v>
      </c>
      <c r="CL133" s="58">
        <v>0</v>
      </c>
      <c r="CM133" s="13">
        <v>0</v>
      </c>
      <c r="CN133" s="57">
        <v>0</v>
      </c>
      <c r="CO133" s="58">
        <v>0</v>
      </c>
      <c r="CP133" s="13">
        <v>0</v>
      </c>
      <c r="CQ133" s="57">
        <v>0</v>
      </c>
      <c r="CR133" s="58">
        <v>0</v>
      </c>
      <c r="CS133" s="13">
        <v>0</v>
      </c>
      <c r="CT133" s="57">
        <v>0</v>
      </c>
      <c r="CU133" s="58">
        <v>0</v>
      </c>
      <c r="CV133" s="13">
        <v>0</v>
      </c>
      <c r="CW133" s="57">
        <v>0</v>
      </c>
      <c r="CX133" s="58">
        <v>0</v>
      </c>
      <c r="CY133" s="13">
        <v>0</v>
      </c>
      <c r="CZ133" s="57">
        <v>0</v>
      </c>
      <c r="DA133" s="58">
        <v>0</v>
      </c>
      <c r="DB133" s="13">
        <v>0</v>
      </c>
      <c r="DC133" s="57">
        <v>0</v>
      </c>
      <c r="DD133" s="58">
        <v>0.03</v>
      </c>
      <c r="DE133" s="13">
        <v>1.3089999999999999</v>
      </c>
      <c r="DF133" s="57">
        <f t="shared" si="525"/>
        <v>43633.333333333336</v>
      </c>
      <c r="DG133" s="58">
        <v>1.256E-2</v>
      </c>
      <c r="DH133" s="13">
        <v>0.751</v>
      </c>
      <c r="DI133" s="57">
        <f t="shared" si="515"/>
        <v>59792.993630573248</v>
      </c>
      <c r="DJ133" s="58">
        <v>0.51200000000000001</v>
      </c>
      <c r="DK133" s="13">
        <v>45.262999999999998</v>
      </c>
      <c r="DL133" s="57">
        <f t="shared" si="516"/>
        <v>88404.296875</v>
      </c>
      <c r="DM133" s="58">
        <v>0</v>
      </c>
      <c r="DN133" s="13">
        <v>0</v>
      </c>
      <c r="DO133" s="57">
        <v>0</v>
      </c>
      <c r="DP133" s="58">
        <v>0</v>
      </c>
      <c r="DQ133" s="13">
        <v>0</v>
      </c>
      <c r="DR133" s="57">
        <v>0</v>
      </c>
      <c r="DS133" s="58">
        <v>0</v>
      </c>
      <c r="DT133" s="13">
        <v>0</v>
      </c>
      <c r="DU133" s="57">
        <v>0</v>
      </c>
      <c r="DV133" s="58">
        <v>0</v>
      </c>
      <c r="DW133" s="13">
        <v>0</v>
      </c>
      <c r="DX133" s="57">
        <v>0</v>
      </c>
      <c r="DY133" s="58">
        <v>0.84414999999999996</v>
      </c>
      <c r="DZ133" s="13">
        <v>37.786000000000001</v>
      </c>
      <c r="EA133" s="57">
        <f t="shared" si="518"/>
        <v>44762.186815139496</v>
      </c>
      <c r="EB133" s="58">
        <v>0</v>
      </c>
      <c r="EC133" s="13">
        <v>0</v>
      </c>
      <c r="ED133" s="57">
        <v>0</v>
      </c>
      <c r="EE133" s="11">
        <f t="shared" si="519"/>
        <v>108.86346999999999</v>
      </c>
      <c r="EF133" s="18">
        <f t="shared" si="520"/>
        <v>2950.17</v>
      </c>
      <c r="EG133" s="6"/>
      <c r="EH133" s="9"/>
      <c r="EI133" s="6"/>
      <c r="EJ133" s="6"/>
      <c r="EK133" s="1"/>
      <c r="EL133" s="2"/>
      <c r="EM133" s="1"/>
      <c r="EN133" s="1"/>
      <c r="EO133" s="1"/>
      <c r="EP133" s="2"/>
      <c r="EQ133" s="1"/>
      <c r="ER133" s="1"/>
      <c r="ES133" s="1"/>
      <c r="ET133" s="2"/>
      <c r="EU133" s="1"/>
      <c r="EV133" s="1"/>
      <c r="EW133" s="1"/>
      <c r="EX133" s="2"/>
      <c r="EY133" s="1"/>
      <c r="EZ133" s="1"/>
      <c r="FA133" s="1"/>
      <c r="FB133" s="2"/>
      <c r="FC133" s="1"/>
      <c r="FD133" s="1"/>
      <c r="FE133" s="1"/>
      <c r="FF133" s="2"/>
      <c r="FG133" s="1"/>
      <c r="FH133" s="1"/>
      <c r="FI133" s="1"/>
      <c r="FJ133" s="2"/>
      <c r="FK133" s="1"/>
      <c r="FL133" s="1"/>
      <c r="FM133" s="1"/>
      <c r="FN133" s="2"/>
      <c r="FO133" s="1"/>
      <c r="FP133" s="1"/>
      <c r="FQ133" s="1"/>
      <c r="FR133" s="2"/>
      <c r="FS133" s="1"/>
      <c r="FT133" s="1"/>
      <c r="FU133" s="1"/>
      <c r="FV133" s="2"/>
      <c r="FW133" s="1"/>
      <c r="FX133" s="1"/>
      <c r="FY133" s="1"/>
    </row>
    <row r="134" spans="1:256" ht="15" thickBot="1" x14ac:dyDescent="0.35">
      <c r="A134" s="76"/>
      <c r="B134" s="77" t="s">
        <v>17</v>
      </c>
      <c r="C134" s="61">
        <f t="shared" ref="C134:D134" si="531">SUM(C122:C133)</f>
        <v>8.4399999999999989E-2</v>
      </c>
      <c r="D134" s="38">
        <f t="shared" si="531"/>
        <v>5.8560000000000008</v>
      </c>
      <c r="E134" s="62"/>
      <c r="F134" s="61"/>
      <c r="G134" s="38"/>
      <c r="H134" s="62"/>
      <c r="I134" s="61">
        <f t="shared" ref="I134:J134" si="532">SUM(I122:I133)</f>
        <v>8.4399999999999989E-2</v>
      </c>
      <c r="J134" s="38">
        <f t="shared" si="532"/>
        <v>5.8560000000000008</v>
      </c>
      <c r="K134" s="62"/>
      <c r="L134" s="61">
        <f t="shared" ref="L134:M134" si="533">SUM(L122:L133)</f>
        <v>202.49880999999999</v>
      </c>
      <c r="M134" s="38">
        <f t="shared" si="533"/>
        <v>4253.8670000000002</v>
      </c>
      <c r="N134" s="62"/>
      <c r="O134" s="61">
        <f t="shared" ref="O134:P134" si="534">SUM(O122:O133)</f>
        <v>0</v>
      </c>
      <c r="P134" s="38">
        <f t="shared" si="534"/>
        <v>0</v>
      </c>
      <c r="Q134" s="62"/>
      <c r="R134" s="61">
        <f t="shared" ref="R134:S134" si="535">SUM(R122:R133)</f>
        <v>0</v>
      </c>
      <c r="S134" s="38">
        <f t="shared" si="535"/>
        <v>0</v>
      </c>
      <c r="T134" s="62"/>
      <c r="U134" s="61">
        <f t="shared" ref="U134:V134" si="536">SUM(U122:U133)</f>
        <v>0</v>
      </c>
      <c r="V134" s="38">
        <f t="shared" si="536"/>
        <v>0</v>
      </c>
      <c r="W134" s="62"/>
      <c r="X134" s="61">
        <f t="shared" ref="X134:Y134" si="537">SUM(X122:X133)</f>
        <v>0</v>
      </c>
      <c r="Y134" s="38">
        <f t="shared" si="537"/>
        <v>0</v>
      </c>
      <c r="Z134" s="62"/>
      <c r="AA134" s="61">
        <f t="shared" ref="AA134:AB134" si="538">SUM(AA122:AA133)</f>
        <v>0.90639999999999987</v>
      </c>
      <c r="AB134" s="38">
        <f t="shared" si="538"/>
        <v>71.088000000000008</v>
      </c>
      <c r="AC134" s="62"/>
      <c r="AD134" s="61">
        <f t="shared" ref="AD134:AE134" si="539">SUM(AD122:AD133)</f>
        <v>0</v>
      </c>
      <c r="AE134" s="38">
        <f t="shared" si="539"/>
        <v>0</v>
      </c>
      <c r="AF134" s="62"/>
      <c r="AG134" s="61">
        <f t="shared" ref="AG134:AH134" si="540">SUM(AG122:AG133)</f>
        <v>0</v>
      </c>
      <c r="AH134" s="38">
        <f t="shared" si="540"/>
        <v>0</v>
      </c>
      <c r="AI134" s="62"/>
      <c r="AJ134" s="61">
        <f t="shared" ref="AJ134:AK134" si="541">SUM(AJ122:AJ133)</f>
        <v>0</v>
      </c>
      <c r="AK134" s="38">
        <f t="shared" si="541"/>
        <v>0</v>
      </c>
      <c r="AL134" s="62"/>
      <c r="AM134" s="61">
        <f>SUM(AM122:AM133)</f>
        <v>79.91091999999999</v>
      </c>
      <c r="AN134" s="38">
        <f>SUM(AN122:AN133)</f>
        <v>1818.4380000000001</v>
      </c>
      <c r="AO134" s="62"/>
      <c r="AP134" s="61">
        <f t="shared" ref="AP134:AQ134" si="542">SUM(AP122:AP133)</f>
        <v>0</v>
      </c>
      <c r="AQ134" s="38">
        <f t="shared" si="542"/>
        <v>0</v>
      </c>
      <c r="AR134" s="62"/>
      <c r="AS134" s="61">
        <f t="shared" ref="AS134:AT134" si="543">SUM(AS122:AS133)</f>
        <v>4.6399999999999997E-2</v>
      </c>
      <c r="AT134" s="38">
        <f t="shared" si="543"/>
        <v>1.35</v>
      </c>
      <c r="AU134" s="62"/>
      <c r="AV134" s="61">
        <f t="shared" ref="AV134:AW134" si="544">SUM(AV122:AV133)</f>
        <v>0.82207999999999992</v>
      </c>
      <c r="AW134" s="38">
        <f t="shared" si="544"/>
        <v>45.045000000000009</v>
      </c>
      <c r="AX134" s="62"/>
      <c r="AY134" s="61">
        <f t="shared" ref="AY134:AZ134" si="545">SUM(AY122:AY133)</f>
        <v>3.2000000000000001E-2</v>
      </c>
      <c r="AZ134" s="38">
        <f t="shared" si="545"/>
        <v>0.57999999999999996</v>
      </c>
      <c r="BA134" s="62"/>
      <c r="BB134" s="61">
        <f t="shared" ref="BB134:BC134" si="546">SUM(BB122:BB133)</f>
        <v>900.17275000000006</v>
      </c>
      <c r="BC134" s="38">
        <f t="shared" si="546"/>
        <v>10810.206000000002</v>
      </c>
      <c r="BD134" s="62"/>
      <c r="BE134" s="61">
        <f t="shared" ref="BE134:BF134" si="547">SUM(BE122:BE133)</f>
        <v>0.2306</v>
      </c>
      <c r="BF134" s="38">
        <f t="shared" si="547"/>
        <v>15.859</v>
      </c>
      <c r="BG134" s="62"/>
      <c r="BH134" s="61">
        <f t="shared" ref="BH134:BI134" si="548">SUM(BH122:BH133)</f>
        <v>1.4434</v>
      </c>
      <c r="BI134" s="38">
        <f t="shared" si="548"/>
        <v>66.470000000000013</v>
      </c>
      <c r="BJ134" s="62"/>
      <c r="BK134" s="61">
        <f t="shared" ref="BK134:BL134" si="549">SUM(BK122:BK133)</f>
        <v>0</v>
      </c>
      <c r="BL134" s="38">
        <f t="shared" si="549"/>
        <v>0</v>
      </c>
      <c r="BM134" s="62"/>
      <c r="BN134" s="61">
        <f t="shared" ref="BN134:BO134" si="550">SUM(BN122:BN133)</f>
        <v>0</v>
      </c>
      <c r="BO134" s="38">
        <f t="shared" si="550"/>
        <v>0</v>
      </c>
      <c r="BP134" s="62"/>
      <c r="BQ134" s="61">
        <f t="shared" ref="BQ134:BR134" si="551">SUM(BQ122:BQ133)</f>
        <v>7.2999999999999995E-2</v>
      </c>
      <c r="BR134" s="38">
        <f t="shared" si="551"/>
        <v>4.6999999999999993</v>
      </c>
      <c r="BS134" s="62"/>
      <c r="BT134" s="61">
        <f t="shared" ref="BT134:BU134" si="552">SUM(BT122:BT133)</f>
        <v>17.458449999999999</v>
      </c>
      <c r="BU134" s="38">
        <f t="shared" si="552"/>
        <v>390.13499999999999</v>
      </c>
      <c r="BV134" s="62"/>
      <c r="BW134" s="61">
        <f t="shared" ref="BW134:BX134" si="553">SUM(BW122:BW133)</f>
        <v>205.09942000000001</v>
      </c>
      <c r="BX134" s="38">
        <f t="shared" si="553"/>
        <v>5031.2449999999999</v>
      </c>
      <c r="BY134" s="62"/>
      <c r="BZ134" s="61">
        <f t="shared" ref="BZ134:CA134" si="554">SUM(BZ122:BZ133)</f>
        <v>0</v>
      </c>
      <c r="CA134" s="38">
        <f t="shared" si="554"/>
        <v>0</v>
      </c>
      <c r="CB134" s="62"/>
      <c r="CC134" s="61">
        <f t="shared" ref="CC134:CD134" si="555">SUM(CC122:CC133)</f>
        <v>0</v>
      </c>
      <c r="CD134" s="38">
        <f t="shared" si="555"/>
        <v>0</v>
      </c>
      <c r="CE134" s="62"/>
      <c r="CF134" s="61">
        <f t="shared" ref="CF134:CG134" si="556">SUM(CF122:CF133)</f>
        <v>0</v>
      </c>
      <c r="CG134" s="38">
        <f t="shared" si="556"/>
        <v>0</v>
      </c>
      <c r="CH134" s="62"/>
      <c r="CI134" s="61">
        <f t="shared" ref="CI134:CJ134" si="557">SUM(CI122:CI133)</f>
        <v>0</v>
      </c>
      <c r="CJ134" s="38">
        <f t="shared" si="557"/>
        <v>0</v>
      </c>
      <c r="CK134" s="62"/>
      <c r="CL134" s="61">
        <f t="shared" ref="CL134:CM134" si="558">SUM(CL122:CL133)</f>
        <v>0</v>
      </c>
      <c r="CM134" s="38">
        <f t="shared" si="558"/>
        <v>0</v>
      </c>
      <c r="CN134" s="62"/>
      <c r="CO134" s="61">
        <f t="shared" ref="CO134:CP134" si="559">SUM(CO122:CO133)</f>
        <v>4.1399999999999996E-3</v>
      </c>
      <c r="CP134" s="38">
        <f t="shared" si="559"/>
        <v>0.16</v>
      </c>
      <c r="CQ134" s="62"/>
      <c r="CR134" s="61">
        <f t="shared" ref="CR134:CS134" si="560">SUM(CR122:CR133)</f>
        <v>0</v>
      </c>
      <c r="CS134" s="38">
        <f t="shared" si="560"/>
        <v>0</v>
      </c>
      <c r="CT134" s="62"/>
      <c r="CU134" s="61">
        <f t="shared" ref="CU134:CV134" si="561">SUM(CU122:CU133)</f>
        <v>0</v>
      </c>
      <c r="CV134" s="38">
        <f t="shared" si="561"/>
        <v>0</v>
      </c>
      <c r="CW134" s="62"/>
      <c r="CX134" s="61">
        <f t="shared" ref="CX134:CY134" si="562">SUM(CX122:CX133)</f>
        <v>0</v>
      </c>
      <c r="CY134" s="38">
        <f t="shared" si="562"/>
        <v>0</v>
      </c>
      <c r="CZ134" s="62"/>
      <c r="DA134" s="61">
        <f t="shared" ref="DA134:DB134" si="563">SUM(DA122:DA133)</f>
        <v>0</v>
      </c>
      <c r="DB134" s="38">
        <f t="shared" si="563"/>
        <v>0</v>
      </c>
      <c r="DC134" s="62"/>
      <c r="DD134" s="61">
        <f t="shared" ref="DD134:DE134" si="564">SUM(DD122:DD133)</f>
        <v>7.0000000000000007E-2</v>
      </c>
      <c r="DE134" s="38">
        <f t="shared" si="564"/>
        <v>2.6379999999999999</v>
      </c>
      <c r="DF134" s="62"/>
      <c r="DG134" s="61">
        <f t="shared" ref="DG134:DH134" si="565">SUM(DG122:DG133)</f>
        <v>0.11198</v>
      </c>
      <c r="DH134" s="38">
        <f t="shared" si="565"/>
        <v>7.3370000000000006</v>
      </c>
      <c r="DI134" s="62"/>
      <c r="DJ134" s="61">
        <f t="shared" ref="DJ134:DK134" si="566">SUM(DJ122:DJ133)</f>
        <v>6.1587600000000009</v>
      </c>
      <c r="DK134" s="38">
        <f t="shared" si="566"/>
        <v>414.20399999999989</v>
      </c>
      <c r="DL134" s="62"/>
      <c r="DM134" s="61">
        <f t="shared" ref="DM134:DN134" si="567">SUM(DM122:DM133)</f>
        <v>0.37260000000000004</v>
      </c>
      <c r="DN134" s="38">
        <f t="shared" si="567"/>
        <v>29.454999999999998</v>
      </c>
      <c r="DO134" s="62"/>
      <c r="DP134" s="61">
        <f t="shared" ref="DP134:DQ134" si="568">SUM(DP122:DP133)</f>
        <v>0</v>
      </c>
      <c r="DQ134" s="38">
        <f t="shared" si="568"/>
        <v>0</v>
      </c>
      <c r="DR134" s="62"/>
      <c r="DS134" s="61">
        <f t="shared" ref="DS134:DT134" si="569">SUM(DS122:DS133)</f>
        <v>3.9350000000000003E-2</v>
      </c>
      <c r="DT134" s="38">
        <f t="shared" si="569"/>
        <v>0.39100000000000001</v>
      </c>
      <c r="DU134" s="62"/>
      <c r="DV134" s="61">
        <f t="shared" ref="DV134:DW134" si="570">SUM(DV122:DV133)</f>
        <v>0</v>
      </c>
      <c r="DW134" s="38">
        <f t="shared" si="570"/>
        <v>0</v>
      </c>
      <c r="DX134" s="62"/>
      <c r="DY134" s="61">
        <f t="shared" ref="DY134:DZ134" si="571">SUM(DY122:DY133)</f>
        <v>11.731650000000002</v>
      </c>
      <c r="DZ134" s="38">
        <f t="shared" si="571"/>
        <v>578.56799999999998</v>
      </c>
      <c r="EA134" s="62"/>
      <c r="EB134" s="61">
        <f t="shared" ref="EB134:EC134" si="572">SUM(EB122:EB133)</f>
        <v>0.151</v>
      </c>
      <c r="EC134" s="38">
        <f t="shared" si="572"/>
        <v>6.24</v>
      </c>
      <c r="ED134" s="62"/>
      <c r="EE134" s="39">
        <f t="shared" si="519"/>
        <v>1427.4181100000001</v>
      </c>
      <c r="EF134" s="40">
        <f t="shared" si="520"/>
        <v>23553.832000000002</v>
      </c>
      <c r="EG134" s="6"/>
      <c r="EH134" s="9"/>
      <c r="EI134" s="6"/>
      <c r="EJ134" s="6"/>
      <c r="EK134" s="1"/>
      <c r="EL134" s="2"/>
      <c r="EM134" s="1"/>
      <c r="EN134" s="1"/>
      <c r="EO134" s="1"/>
      <c r="EP134" s="2"/>
      <c r="EQ134" s="1"/>
      <c r="ER134" s="1"/>
      <c r="ES134" s="1"/>
      <c r="ET134" s="2"/>
      <c r="EU134" s="1"/>
      <c r="EV134" s="1"/>
      <c r="EW134" s="1"/>
      <c r="EX134" s="2"/>
      <c r="EY134" s="1"/>
      <c r="EZ134" s="1"/>
      <c r="FA134" s="1"/>
      <c r="FB134" s="2"/>
      <c r="FC134" s="1"/>
      <c r="FD134" s="1"/>
      <c r="FE134" s="1"/>
      <c r="FF134" s="2"/>
      <c r="FG134" s="1"/>
      <c r="FH134" s="1"/>
      <c r="FI134" s="1"/>
      <c r="FJ134" s="2"/>
      <c r="FK134" s="1"/>
      <c r="FL134" s="1"/>
      <c r="FM134" s="1"/>
      <c r="FN134" s="2"/>
      <c r="FO134" s="1"/>
      <c r="FP134" s="1"/>
      <c r="FQ134" s="1"/>
      <c r="FR134" s="2"/>
      <c r="FS134" s="1"/>
      <c r="FT134" s="1"/>
      <c r="FU134" s="1"/>
      <c r="FV134" s="2"/>
      <c r="FW134" s="1"/>
      <c r="FX134" s="1"/>
      <c r="FY134" s="1"/>
      <c r="GD134" s="3"/>
      <c r="GI134" s="3"/>
      <c r="GN134" s="3"/>
      <c r="GS134" s="3"/>
      <c r="GX134" s="3"/>
      <c r="HC134" s="3"/>
      <c r="HH134" s="3"/>
      <c r="HM134" s="3"/>
      <c r="HR134" s="3"/>
      <c r="HW134" s="3"/>
      <c r="IB134" s="3"/>
      <c r="IG134" s="3"/>
      <c r="IL134" s="3"/>
      <c r="IQ134" s="3"/>
      <c r="IV134" s="3"/>
    </row>
    <row r="135" spans="1:256" x14ac:dyDescent="0.3">
      <c r="A135" s="72">
        <v>2019</v>
      </c>
      <c r="B135" s="73" t="s">
        <v>5</v>
      </c>
      <c r="C135" s="58">
        <v>0</v>
      </c>
      <c r="D135" s="13">
        <v>0</v>
      </c>
      <c r="E135" s="57">
        <v>0</v>
      </c>
      <c r="F135" s="58"/>
      <c r="G135" s="13"/>
      <c r="H135" s="57"/>
      <c r="I135" s="58">
        <v>0</v>
      </c>
      <c r="J135" s="13">
        <v>0</v>
      </c>
      <c r="K135" s="57">
        <v>0</v>
      </c>
      <c r="L135" s="58">
        <v>35.158910000000006</v>
      </c>
      <c r="M135" s="13">
        <v>1050.1990000000001</v>
      </c>
      <c r="N135" s="57">
        <f t="shared" ref="N135:N146" si="573">M135/L135*1000</f>
        <v>29870.067075458253</v>
      </c>
      <c r="O135" s="58">
        <v>0</v>
      </c>
      <c r="P135" s="13">
        <v>0</v>
      </c>
      <c r="Q135" s="57">
        <v>0</v>
      </c>
      <c r="R135" s="58">
        <v>0</v>
      </c>
      <c r="S135" s="13">
        <v>0</v>
      </c>
      <c r="T135" s="57">
        <v>0</v>
      </c>
      <c r="U135" s="58">
        <v>0</v>
      </c>
      <c r="V135" s="13">
        <v>0</v>
      </c>
      <c r="W135" s="57">
        <v>0</v>
      </c>
      <c r="X135" s="58">
        <v>0</v>
      </c>
      <c r="Y135" s="13">
        <v>0</v>
      </c>
      <c r="Z135" s="57">
        <v>0</v>
      </c>
      <c r="AA135" s="58">
        <v>0</v>
      </c>
      <c r="AB135" s="13">
        <v>0</v>
      </c>
      <c r="AC135" s="57">
        <v>0</v>
      </c>
      <c r="AD135" s="58">
        <v>0</v>
      </c>
      <c r="AE135" s="13">
        <v>0</v>
      </c>
      <c r="AF135" s="57">
        <v>0</v>
      </c>
      <c r="AG135" s="58">
        <v>0</v>
      </c>
      <c r="AH135" s="13">
        <v>0</v>
      </c>
      <c r="AI135" s="57">
        <v>0</v>
      </c>
      <c r="AJ135" s="58">
        <v>0</v>
      </c>
      <c r="AK135" s="13">
        <v>0</v>
      </c>
      <c r="AL135" s="57">
        <v>0</v>
      </c>
      <c r="AM135" s="58">
        <v>6.9359500000000001</v>
      </c>
      <c r="AN135" s="13">
        <v>239.124</v>
      </c>
      <c r="AO135" s="57">
        <f t="shared" ref="AO135:AO146" si="574">AN135/AM135*1000</f>
        <v>34476.027076319755</v>
      </c>
      <c r="AP135" s="58">
        <v>0</v>
      </c>
      <c r="AQ135" s="13">
        <v>0</v>
      </c>
      <c r="AR135" s="57">
        <v>0</v>
      </c>
      <c r="AS135" s="58">
        <v>2.2000000000000001E-3</v>
      </c>
      <c r="AT135" s="13">
        <v>1</v>
      </c>
      <c r="AU135" s="57">
        <f t="shared" ref="AU135:AU140" si="575">AT135/AS135*1000</f>
        <v>454545.45454545453</v>
      </c>
      <c r="AV135" s="58">
        <v>1.5699999999999999E-2</v>
      </c>
      <c r="AW135" s="13">
        <v>0.89500000000000002</v>
      </c>
      <c r="AX135" s="57">
        <f t="shared" ref="AX135:AX144" si="576">AW135/AV135*1000</f>
        <v>57006.369426751597</v>
      </c>
      <c r="AY135" s="58">
        <v>6.2799999999999995E-2</v>
      </c>
      <c r="AZ135" s="13">
        <v>3.4889999999999999</v>
      </c>
      <c r="BA135" s="57">
        <f t="shared" ref="BA135:BA139" si="577">AZ135/AY135*1000</f>
        <v>55557.324840764333</v>
      </c>
      <c r="BB135" s="58">
        <v>1.12829</v>
      </c>
      <c r="BC135" s="13">
        <v>106.65600000000001</v>
      </c>
      <c r="BD135" s="57">
        <f t="shared" ref="BD135:BD146" si="578">BC135/BB135*1000</f>
        <v>94528.888849497918</v>
      </c>
      <c r="BE135" s="58">
        <v>0</v>
      </c>
      <c r="BF135" s="13">
        <v>0</v>
      </c>
      <c r="BG135" s="57">
        <v>0</v>
      </c>
      <c r="BH135" s="58">
        <v>1.26E-2</v>
      </c>
      <c r="BI135" s="13">
        <v>0.67400000000000004</v>
      </c>
      <c r="BJ135" s="57">
        <f t="shared" ref="BJ135:BJ146" si="579">BI135/BH135*1000</f>
        <v>53492.063492063491</v>
      </c>
      <c r="BK135" s="58">
        <v>0</v>
      </c>
      <c r="BL135" s="13">
        <v>0</v>
      </c>
      <c r="BM135" s="57">
        <v>0</v>
      </c>
      <c r="BN135" s="58">
        <v>0</v>
      </c>
      <c r="BO135" s="13">
        <v>0</v>
      </c>
      <c r="BP135" s="57">
        <v>0</v>
      </c>
      <c r="BQ135" s="58">
        <v>0</v>
      </c>
      <c r="BR135" s="13">
        <v>0</v>
      </c>
      <c r="BS135" s="57">
        <v>0</v>
      </c>
      <c r="BT135" s="58">
        <v>1.57256</v>
      </c>
      <c r="BU135" s="13">
        <v>33.399000000000001</v>
      </c>
      <c r="BV135" s="57">
        <f t="shared" ref="BV135:BV146" si="580">BU135/BT135*1000</f>
        <v>21238.617286462839</v>
      </c>
      <c r="BW135" s="58">
        <v>12.092790000000001</v>
      </c>
      <c r="BX135" s="13">
        <v>313.22800000000001</v>
      </c>
      <c r="BY135" s="57">
        <f t="shared" ref="BY135:BY146" si="581">BX135/BW135*1000</f>
        <v>25902.045764459646</v>
      </c>
      <c r="BZ135" s="58">
        <v>0</v>
      </c>
      <c r="CA135" s="13">
        <v>0</v>
      </c>
      <c r="CB135" s="57">
        <v>0</v>
      </c>
      <c r="CC135" s="58">
        <v>0</v>
      </c>
      <c r="CD135" s="13">
        <v>0</v>
      </c>
      <c r="CE135" s="57">
        <v>0</v>
      </c>
      <c r="CF135" s="58">
        <v>0</v>
      </c>
      <c r="CG135" s="13">
        <v>0</v>
      </c>
      <c r="CH135" s="57">
        <v>0</v>
      </c>
      <c r="CI135" s="58">
        <v>0</v>
      </c>
      <c r="CJ135" s="13">
        <v>0</v>
      </c>
      <c r="CK135" s="57">
        <v>0</v>
      </c>
      <c r="CL135" s="58">
        <v>0</v>
      </c>
      <c r="CM135" s="13">
        <v>0</v>
      </c>
      <c r="CN135" s="57">
        <v>0</v>
      </c>
      <c r="CO135" s="58">
        <v>0</v>
      </c>
      <c r="CP135" s="13">
        <v>0</v>
      </c>
      <c r="CQ135" s="57">
        <v>0</v>
      </c>
      <c r="CR135" s="58">
        <v>0</v>
      </c>
      <c r="CS135" s="13">
        <v>0</v>
      </c>
      <c r="CT135" s="57">
        <v>0</v>
      </c>
      <c r="CU135" s="58">
        <v>0</v>
      </c>
      <c r="CV135" s="13">
        <v>0</v>
      </c>
      <c r="CW135" s="57">
        <v>0</v>
      </c>
      <c r="CX135" s="58">
        <v>0</v>
      </c>
      <c r="CY135" s="13">
        <v>0</v>
      </c>
      <c r="CZ135" s="57">
        <v>0</v>
      </c>
      <c r="DA135" s="58">
        <v>0</v>
      </c>
      <c r="DB135" s="13">
        <v>0</v>
      </c>
      <c r="DC135" s="57">
        <v>0</v>
      </c>
      <c r="DD135" s="58">
        <v>0</v>
      </c>
      <c r="DE135" s="13">
        <v>0</v>
      </c>
      <c r="DF135" s="57">
        <v>0</v>
      </c>
      <c r="DG135" s="58">
        <v>2.512E-2</v>
      </c>
      <c r="DH135" s="13">
        <v>1.401</v>
      </c>
      <c r="DI135" s="57">
        <f t="shared" ref="DI135:DI142" si="582">DH135/DG135*1000</f>
        <v>55772.292993630574</v>
      </c>
      <c r="DJ135" s="58">
        <v>0.32</v>
      </c>
      <c r="DK135" s="13">
        <v>27.492000000000001</v>
      </c>
      <c r="DL135" s="57">
        <f t="shared" ref="DL135:DL146" si="583">DK135/DJ135*1000</f>
        <v>85912.5</v>
      </c>
      <c r="DM135" s="58">
        <v>0</v>
      </c>
      <c r="DN135" s="13">
        <v>0</v>
      </c>
      <c r="DO135" s="57">
        <v>0</v>
      </c>
      <c r="DP135" s="58">
        <v>0</v>
      </c>
      <c r="DQ135" s="13">
        <v>0</v>
      </c>
      <c r="DR135" s="57">
        <v>0</v>
      </c>
      <c r="DS135" s="58">
        <v>0</v>
      </c>
      <c r="DT135" s="13">
        <v>0</v>
      </c>
      <c r="DU135" s="57">
        <v>0</v>
      </c>
      <c r="DV135" s="58">
        <v>0</v>
      </c>
      <c r="DW135" s="13">
        <v>0</v>
      </c>
      <c r="DX135" s="57">
        <v>0</v>
      </c>
      <c r="DY135" s="58">
        <v>0.63063999999999998</v>
      </c>
      <c r="DZ135" s="13">
        <v>33.472000000000001</v>
      </c>
      <c r="EA135" s="57">
        <f t="shared" ref="EA135:EA146" si="584">DZ135/DY135*1000</f>
        <v>53076.240010148424</v>
      </c>
      <c r="EB135" s="58">
        <v>0</v>
      </c>
      <c r="EC135" s="13">
        <v>0</v>
      </c>
      <c r="ED135" s="57">
        <v>0</v>
      </c>
      <c r="EE135" s="11">
        <f t="shared" ref="EE135:EE145" si="585">C135+R135+AA135+AG135+AJ135+AV135+AY135+BE135+BH135+BN135+BQ135+BT135+CC135+CL135+CO135+CX135+DA135+DD135+DG135+DJ135+DS135+DV135+DY135+EB135+AM135+CU135+BW135+BB135+L135+CR135+AD135+BZ135+O135+AP135+DM135+U135+CI135+BK135+AS135+DP135+CF135</f>
        <v>57.957560000000008</v>
      </c>
      <c r="EF135" s="18">
        <f t="shared" ref="EF135:EF145" si="586">D135+S135+AB135+AH135+AK135+AW135+AZ135+BF135+BI135+BO135+BR135+BU135+CD135+CM135+CP135+CY135+DB135+DE135+DH135+DK135+DT135+DW135+DZ135+EC135+AN135+CV135+BX135+BC135+M135+CS135+AE135+CA135+P135+AQ135+DN135+V135+CJ135+BL135+AT135+DQ135+CG135</f>
        <v>1811.029</v>
      </c>
      <c r="EG135" s="6"/>
      <c r="EH135" s="9"/>
      <c r="EI135" s="6"/>
      <c r="EJ135" s="6"/>
      <c r="EK135" s="1"/>
      <c r="EL135" s="2"/>
      <c r="EM135" s="1"/>
      <c r="EN135" s="1"/>
      <c r="EO135" s="1"/>
      <c r="EP135" s="2"/>
      <c r="EQ135" s="1"/>
      <c r="ER135" s="1"/>
      <c r="ES135" s="1"/>
      <c r="ET135" s="2"/>
      <c r="EU135" s="1"/>
      <c r="EV135" s="1"/>
      <c r="EW135" s="1"/>
      <c r="EX135" s="2"/>
      <c r="EY135" s="1"/>
      <c r="EZ135" s="1"/>
      <c r="FA135" s="1"/>
      <c r="FB135" s="2"/>
      <c r="FC135" s="1"/>
      <c r="FD135" s="1"/>
      <c r="FE135" s="1"/>
      <c r="FF135" s="2"/>
      <c r="FG135" s="1"/>
      <c r="FH135" s="1"/>
      <c r="FI135" s="1"/>
      <c r="FJ135" s="2"/>
      <c r="FK135" s="1"/>
      <c r="FL135" s="1"/>
      <c r="FM135" s="1"/>
      <c r="FN135" s="2"/>
      <c r="FO135" s="1"/>
      <c r="FP135" s="1"/>
      <c r="FQ135" s="1"/>
      <c r="FR135" s="2"/>
      <c r="FS135" s="1"/>
      <c r="FT135" s="1"/>
      <c r="FU135" s="1"/>
      <c r="FV135" s="2"/>
      <c r="FW135" s="1"/>
      <c r="FX135" s="1"/>
      <c r="FY135" s="1"/>
    </row>
    <row r="136" spans="1:256" x14ac:dyDescent="0.3">
      <c r="A136" s="72">
        <v>2019</v>
      </c>
      <c r="B136" s="73" t="s">
        <v>6</v>
      </c>
      <c r="C136" s="58">
        <v>3.4540000000000001E-2</v>
      </c>
      <c r="D136" s="13">
        <v>2.359</v>
      </c>
      <c r="E136" s="57">
        <f t="shared" ref="E136:E138" si="587">D136/C136*1000</f>
        <v>68297.625940938029</v>
      </c>
      <c r="F136" s="58"/>
      <c r="G136" s="13"/>
      <c r="H136" s="57"/>
      <c r="I136" s="58">
        <v>3.4540000000000001E-2</v>
      </c>
      <c r="J136" s="13">
        <v>2.359</v>
      </c>
      <c r="K136" s="57">
        <f t="shared" ref="K136" si="588">J136/I136*1000</f>
        <v>68297.625940938029</v>
      </c>
      <c r="L136" s="58">
        <v>106.41258000000001</v>
      </c>
      <c r="M136" s="13">
        <v>2343.8110000000001</v>
      </c>
      <c r="N136" s="57">
        <f t="shared" si="573"/>
        <v>22025.694706396556</v>
      </c>
      <c r="O136" s="58">
        <v>0</v>
      </c>
      <c r="P136" s="13">
        <v>0</v>
      </c>
      <c r="Q136" s="57">
        <v>0</v>
      </c>
      <c r="R136" s="58">
        <v>0</v>
      </c>
      <c r="S136" s="13">
        <v>0</v>
      </c>
      <c r="T136" s="57">
        <v>0</v>
      </c>
      <c r="U136" s="58">
        <v>0</v>
      </c>
      <c r="V136" s="13">
        <v>0</v>
      </c>
      <c r="W136" s="57">
        <v>0</v>
      </c>
      <c r="X136" s="58">
        <v>0</v>
      </c>
      <c r="Y136" s="13">
        <v>0</v>
      </c>
      <c r="Z136" s="57">
        <v>0</v>
      </c>
      <c r="AA136" s="58">
        <v>0</v>
      </c>
      <c r="AB136" s="13">
        <v>0</v>
      </c>
      <c r="AC136" s="57">
        <v>0</v>
      </c>
      <c r="AD136" s="58">
        <v>0</v>
      </c>
      <c r="AE136" s="13">
        <v>0</v>
      </c>
      <c r="AF136" s="57">
        <v>0</v>
      </c>
      <c r="AG136" s="58">
        <v>0</v>
      </c>
      <c r="AH136" s="13">
        <v>0</v>
      </c>
      <c r="AI136" s="57">
        <v>0</v>
      </c>
      <c r="AJ136" s="58">
        <v>0</v>
      </c>
      <c r="AK136" s="13">
        <v>0</v>
      </c>
      <c r="AL136" s="57">
        <v>0</v>
      </c>
      <c r="AM136" s="58">
        <v>4.1523900000000005</v>
      </c>
      <c r="AN136" s="13">
        <v>93.412999999999997</v>
      </c>
      <c r="AO136" s="57">
        <f t="shared" si="574"/>
        <v>22496.200983048315</v>
      </c>
      <c r="AP136" s="58">
        <v>0</v>
      </c>
      <c r="AQ136" s="13">
        <v>0</v>
      </c>
      <c r="AR136" s="57">
        <v>0</v>
      </c>
      <c r="AS136" s="58">
        <v>6.9000000000000008E-3</v>
      </c>
      <c r="AT136" s="13">
        <v>0.2</v>
      </c>
      <c r="AU136" s="57">
        <f t="shared" si="575"/>
        <v>28985.507246376808</v>
      </c>
      <c r="AV136" s="58">
        <v>0</v>
      </c>
      <c r="AW136" s="13">
        <v>0</v>
      </c>
      <c r="AX136" s="57">
        <v>0</v>
      </c>
      <c r="AY136" s="58">
        <v>0</v>
      </c>
      <c r="AZ136" s="13">
        <v>0</v>
      </c>
      <c r="BA136" s="57">
        <v>0</v>
      </c>
      <c r="BB136" s="58">
        <v>47.053849999999997</v>
      </c>
      <c r="BC136" s="13">
        <v>961.51</v>
      </c>
      <c r="BD136" s="57">
        <f t="shared" si="578"/>
        <v>20434.247144495086</v>
      </c>
      <c r="BE136" s="58">
        <v>0</v>
      </c>
      <c r="BF136" s="13">
        <v>0</v>
      </c>
      <c r="BG136" s="57">
        <v>0</v>
      </c>
      <c r="BH136" s="58">
        <v>6.9800000000000001E-2</v>
      </c>
      <c r="BI136" s="13">
        <v>3.5880000000000001</v>
      </c>
      <c r="BJ136" s="57">
        <f t="shared" si="579"/>
        <v>51404.011461318049</v>
      </c>
      <c r="BK136" s="58">
        <v>0</v>
      </c>
      <c r="BL136" s="13">
        <v>0</v>
      </c>
      <c r="BM136" s="57">
        <v>0</v>
      </c>
      <c r="BN136" s="58">
        <v>0</v>
      </c>
      <c r="BO136" s="13">
        <v>0</v>
      </c>
      <c r="BP136" s="57">
        <v>0</v>
      </c>
      <c r="BQ136" s="58">
        <v>0</v>
      </c>
      <c r="BR136" s="13">
        <v>0</v>
      </c>
      <c r="BS136" s="57">
        <v>0</v>
      </c>
      <c r="BT136" s="58">
        <v>0.80052000000000001</v>
      </c>
      <c r="BU136" s="13">
        <v>20.097000000000001</v>
      </c>
      <c r="BV136" s="57">
        <f t="shared" si="580"/>
        <v>25104.931794333683</v>
      </c>
      <c r="BW136" s="58">
        <v>14.192020000000001</v>
      </c>
      <c r="BX136" s="13">
        <v>240.52699999999999</v>
      </c>
      <c r="BY136" s="57">
        <f t="shared" si="581"/>
        <v>16948.045450894231</v>
      </c>
      <c r="BZ136" s="58">
        <v>0</v>
      </c>
      <c r="CA136" s="13">
        <v>0</v>
      </c>
      <c r="CB136" s="57">
        <v>0</v>
      </c>
      <c r="CC136" s="58">
        <v>0</v>
      </c>
      <c r="CD136" s="13">
        <v>0</v>
      </c>
      <c r="CE136" s="57">
        <v>0</v>
      </c>
      <c r="CF136" s="58">
        <v>0</v>
      </c>
      <c r="CG136" s="13">
        <v>0</v>
      </c>
      <c r="CH136" s="57">
        <v>0</v>
      </c>
      <c r="CI136" s="58">
        <v>0</v>
      </c>
      <c r="CJ136" s="13">
        <v>0</v>
      </c>
      <c r="CK136" s="57">
        <v>0</v>
      </c>
      <c r="CL136" s="58">
        <v>0</v>
      </c>
      <c r="CM136" s="13">
        <v>0</v>
      </c>
      <c r="CN136" s="57">
        <v>0</v>
      </c>
      <c r="CO136" s="58">
        <v>0</v>
      </c>
      <c r="CP136" s="13">
        <v>0</v>
      </c>
      <c r="CQ136" s="57">
        <v>0</v>
      </c>
      <c r="CR136" s="58">
        <v>0</v>
      </c>
      <c r="CS136" s="13">
        <v>0</v>
      </c>
      <c r="CT136" s="57">
        <v>0</v>
      </c>
      <c r="CU136" s="58">
        <v>0</v>
      </c>
      <c r="CV136" s="13">
        <v>0</v>
      </c>
      <c r="CW136" s="57">
        <v>0</v>
      </c>
      <c r="CX136" s="58">
        <v>0</v>
      </c>
      <c r="CY136" s="13">
        <v>0</v>
      </c>
      <c r="CZ136" s="57">
        <v>0</v>
      </c>
      <c r="DA136" s="58">
        <v>0</v>
      </c>
      <c r="DB136" s="13">
        <v>0</v>
      </c>
      <c r="DC136" s="57">
        <v>0</v>
      </c>
      <c r="DD136" s="58">
        <v>0</v>
      </c>
      <c r="DE136" s="13">
        <v>0</v>
      </c>
      <c r="DF136" s="57">
        <v>0</v>
      </c>
      <c r="DG136" s="58">
        <v>0</v>
      </c>
      <c r="DH136" s="13">
        <v>0</v>
      </c>
      <c r="DI136" s="57">
        <v>0</v>
      </c>
      <c r="DJ136" s="58">
        <v>0</v>
      </c>
      <c r="DK136" s="13">
        <v>0</v>
      </c>
      <c r="DL136" s="57">
        <v>0</v>
      </c>
      <c r="DM136" s="58">
        <v>0</v>
      </c>
      <c r="DN136" s="13">
        <v>0</v>
      </c>
      <c r="DO136" s="57">
        <v>0</v>
      </c>
      <c r="DP136" s="58">
        <v>0</v>
      </c>
      <c r="DQ136" s="13">
        <v>0</v>
      </c>
      <c r="DR136" s="57">
        <v>0</v>
      </c>
      <c r="DS136" s="58">
        <v>0</v>
      </c>
      <c r="DT136" s="13">
        <v>0</v>
      </c>
      <c r="DU136" s="57">
        <v>0</v>
      </c>
      <c r="DV136" s="58">
        <v>0</v>
      </c>
      <c r="DW136" s="13">
        <v>0</v>
      </c>
      <c r="DX136" s="57">
        <v>0</v>
      </c>
      <c r="DY136" s="58">
        <v>1.0556700000000001</v>
      </c>
      <c r="DZ136" s="13">
        <v>47.715000000000003</v>
      </c>
      <c r="EA136" s="57">
        <f t="shared" si="584"/>
        <v>45198.783710818723</v>
      </c>
      <c r="EB136" s="58">
        <v>0.25</v>
      </c>
      <c r="EC136" s="13">
        <v>9</v>
      </c>
      <c r="ED136" s="57">
        <f t="shared" ref="ED136" si="589">EC136/EB136*1000</f>
        <v>36000</v>
      </c>
      <c r="EE136" s="11">
        <f t="shared" si="585"/>
        <v>174.02826999999999</v>
      </c>
      <c r="EF136" s="18">
        <f t="shared" si="586"/>
        <v>3722.22</v>
      </c>
      <c r="EG136" s="6"/>
      <c r="EH136" s="9"/>
      <c r="EI136" s="6"/>
      <c r="EJ136" s="6"/>
      <c r="EK136" s="1"/>
      <c r="EL136" s="2"/>
      <c r="EM136" s="1"/>
      <c r="EN136" s="1"/>
      <c r="EO136" s="1"/>
      <c r="EP136" s="2"/>
      <c r="EQ136" s="1"/>
      <c r="ER136" s="1"/>
      <c r="ES136" s="1"/>
      <c r="ET136" s="2"/>
      <c r="EU136" s="1"/>
      <c r="EV136" s="1"/>
      <c r="EW136" s="1"/>
      <c r="EX136" s="2"/>
      <c r="EY136" s="1"/>
      <c r="EZ136" s="1"/>
      <c r="FA136" s="1"/>
      <c r="FB136" s="2"/>
      <c r="FC136" s="1"/>
      <c r="FD136" s="1"/>
      <c r="FE136" s="1"/>
      <c r="FF136" s="2"/>
      <c r="FG136" s="1"/>
      <c r="FH136" s="1"/>
      <c r="FI136" s="1"/>
      <c r="FJ136" s="2"/>
      <c r="FK136" s="1"/>
      <c r="FL136" s="1"/>
      <c r="FM136" s="1"/>
      <c r="FN136" s="2"/>
      <c r="FO136" s="1"/>
      <c r="FP136" s="1"/>
      <c r="FQ136" s="1"/>
      <c r="FR136" s="2"/>
      <c r="FS136" s="1"/>
      <c r="FT136" s="1"/>
      <c r="FU136" s="1"/>
      <c r="FV136" s="2"/>
      <c r="FW136" s="1"/>
      <c r="FX136" s="1"/>
      <c r="FY136" s="1"/>
    </row>
    <row r="137" spans="1:256" x14ac:dyDescent="0.3">
      <c r="A137" s="72">
        <v>2019</v>
      </c>
      <c r="B137" s="73" t="s">
        <v>7</v>
      </c>
      <c r="C137" s="58">
        <v>0</v>
      </c>
      <c r="D137" s="13">
        <v>0</v>
      </c>
      <c r="E137" s="57">
        <v>0</v>
      </c>
      <c r="F137" s="58"/>
      <c r="G137" s="13"/>
      <c r="H137" s="57"/>
      <c r="I137" s="58">
        <v>0</v>
      </c>
      <c r="J137" s="13">
        <v>0</v>
      </c>
      <c r="K137" s="57">
        <v>0</v>
      </c>
      <c r="L137" s="58">
        <v>17.695229999999999</v>
      </c>
      <c r="M137" s="13">
        <v>404.96699999999998</v>
      </c>
      <c r="N137" s="57">
        <f t="shared" si="573"/>
        <v>22885.659016582438</v>
      </c>
      <c r="O137" s="58">
        <v>0</v>
      </c>
      <c r="P137" s="13">
        <v>0</v>
      </c>
      <c r="Q137" s="57">
        <v>0</v>
      </c>
      <c r="R137" s="58">
        <v>0</v>
      </c>
      <c r="S137" s="13">
        <v>0</v>
      </c>
      <c r="T137" s="57">
        <v>0</v>
      </c>
      <c r="U137" s="58">
        <v>0</v>
      </c>
      <c r="V137" s="13">
        <v>0</v>
      </c>
      <c r="W137" s="57">
        <v>0</v>
      </c>
      <c r="X137" s="58">
        <v>0</v>
      </c>
      <c r="Y137" s="13">
        <v>0</v>
      </c>
      <c r="Z137" s="57">
        <v>0</v>
      </c>
      <c r="AA137" s="58">
        <v>3.1399999999999997E-2</v>
      </c>
      <c r="AB137" s="13">
        <v>1.841</v>
      </c>
      <c r="AC137" s="57">
        <f t="shared" ref="AC137:AC146" si="590">AB137/AA137*1000</f>
        <v>58630.573248407651</v>
      </c>
      <c r="AD137" s="58">
        <v>0</v>
      </c>
      <c r="AE137" s="13">
        <v>0</v>
      </c>
      <c r="AF137" s="57">
        <v>0</v>
      </c>
      <c r="AG137" s="58">
        <v>0</v>
      </c>
      <c r="AH137" s="13">
        <v>0</v>
      </c>
      <c r="AI137" s="57">
        <v>0</v>
      </c>
      <c r="AJ137" s="58">
        <v>0</v>
      </c>
      <c r="AK137" s="13">
        <v>0</v>
      </c>
      <c r="AL137" s="57">
        <v>0</v>
      </c>
      <c r="AM137" s="58">
        <v>8.8517499999999991</v>
      </c>
      <c r="AN137" s="13">
        <v>184.43600000000001</v>
      </c>
      <c r="AO137" s="57">
        <f t="shared" si="574"/>
        <v>20836.105854774483</v>
      </c>
      <c r="AP137" s="58">
        <v>0</v>
      </c>
      <c r="AQ137" s="13">
        <v>0</v>
      </c>
      <c r="AR137" s="57">
        <v>0</v>
      </c>
      <c r="AS137" s="58">
        <v>1.34E-2</v>
      </c>
      <c r="AT137" s="13">
        <v>0.4</v>
      </c>
      <c r="AU137" s="57">
        <f t="shared" si="575"/>
        <v>29850.746268656716</v>
      </c>
      <c r="AV137" s="58">
        <v>4.3959999999999999E-2</v>
      </c>
      <c r="AW137" s="13">
        <v>2.556</v>
      </c>
      <c r="AX137" s="57">
        <f t="shared" si="576"/>
        <v>58143.767060964514</v>
      </c>
      <c r="AY137" s="58">
        <v>9.4199999999999996E-3</v>
      </c>
      <c r="AZ137" s="13">
        <v>0.54500000000000004</v>
      </c>
      <c r="BA137" s="57">
        <f t="shared" si="577"/>
        <v>57855.626326963917</v>
      </c>
      <c r="BB137" s="58">
        <v>15.552379999999999</v>
      </c>
      <c r="BC137" s="13">
        <v>524.79600000000005</v>
      </c>
      <c r="BD137" s="57">
        <f t="shared" si="578"/>
        <v>33743.774264774911</v>
      </c>
      <c r="BE137" s="58">
        <v>0</v>
      </c>
      <c r="BF137" s="13">
        <v>0</v>
      </c>
      <c r="BG137" s="57">
        <v>0</v>
      </c>
      <c r="BH137" s="58">
        <v>7.5299999999999992E-2</v>
      </c>
      <c r="BI137" s="13">
        <v>4.0140000000000002</v>
      </c>
      <c r="BJ137" s="57">
        <f t="shared" si="579"/>
        <v>53306.77290836654</v>
      </c>
      <c r="BK137" s="58">
        <v>0</v>
      </c>
      <c r="BL137" s="13">
        <v>0</v>
      </c>
      <c r="BM137" s="57">
        <v>0</v>
      </c>
      <c r="BN137" s="58">
        <v>0</v>
      </c>
      <c r="BO137" s="13">
        <v>0</v>
      </c>
      <c r="BP137" s="57">
        <v>0</v>
      </c>
      <c r="BQ137" s="58">
        <v>0</v>
      </c>
      <c r="BR137" s="13">
        <v>0</v>
      </c>
      <c r="BS137" s="57">
        <v>0</v>
      </c>
      <c r="BT137" s="58">
        <v>0.99926999999999999</v>
      </c>
      <c r="BU137" s="13">
        <v>24.091999999999999</v>
      </c>
      <c r="BV137" s="57">
        <f t="shared" si="580"/>
        <v>24109.60000800584</v>
      </c>
      <c r="BW137" s="58">
        <v>23.759490000000003</v>
      </c>
      <c r="BX137" s="13">
        <v>562.55799999999999</v>
      </c>
      <c r="BY137" s="57">
        <f t="shared" si="581"/>
        <v>23677.191724233136</v>
      </c>
      <c r="BZ137" s="58">
        <v>0</v>
      </c>
      <c r="CA137" s="13">
        <v>0</v>
      </c>
      <c r="CB137" s="57">
        <v>0</v>
      </c>
      <c r="CC137" s="58">
        <v>0</v>
      </c>
      <c r="CD137" s="13">
        <v>0</v>
      </c>
      <c r="CE137" s="57">
        <v>0</v>
      </c>
      <c r="CF137" s="58">
        <v>0</v>
      </c>
      <c r="CG137" s="13">
        <v>0</v>
      </c>
      <c r="CH137" s="57">
        <v>0</v>
      </c>
      <c r="CI137" s="58">
        <v>0</v>
      </c>
      <c r="CJ137" s="13">
        <v>0</v>
      </c>
      <c r="CK137" s="57">
        <v>0</v>
      </c>
      <c r="CL137" s="58">
        <v>0</v>
      </c>
      <c r="CM137" s="13">
        <v>0</v>
      </c>
      <c r="CN137" s="57">
        <v>0</v>
      </c>
      <c r="CO137" s="58">
        <v>0</v>
      </c>
      <c r="CP137" s="13">
        <v>0</v>
      </c>
      <c r="CQ137" s="57">
        <v>0</v>
      </c>
      <c r="CR137" s="58">
        <v>0</v>
      </c>
      <c r="CS137" s="13">
        <v>0</v>
      </c>
      <c r="CT137" s="57">
        <v>0</v>
      </c>
      <c r="CU137" s="58">
        <v>0</v>
      </c>
      <c r="CV137" s="13">
        <v>0</v>
      </c>
      <c r="CW137" s="57">
        <v>0</v>
      </c>
      <c r="CX137" s="58">
        <v>0</v>
      </c>
      <c r="CY137" s="13">
        <v>0</v>
      </c>
      <c r="CZ137" s="57">
        <v>0</v>
      </c>
      <c r="DA137" s="58">
        <v>0</v>
      </c>
      <c r="DB137" s="13">
        <v>0</v>
      </c>
      <c r="DC137" s="57">
        <v>0</v>
      </c>
      <c r="DD137" s="58">
        <v>0</v>
      </c>
      <c r="DE137" s="13">
        <v>0</v>
      </c>
      <c r="DF137" s="57">
        <v>0</v>
      </c>
      <c r="DG137" s="58">
        <v>3.14E-3</v>
      </c>
      <c r="DH137" s="13">
        <v>0.17899999999999999</v>
      </c>
      <c r="DI137" s="57">
        <f t="shared" si="582"/>
        <v>57006.369426751589</v>
      </c>
      <c r="DJ137" s="58">
        <v>0.70399999999999996</v>
      </c>
      <c r="DK137" s="13">
        <v>62.183</v>
      </c>
      <c r="DL137" s="57">
        <f t="shared" si="583"/>
        <v>88328.125</v>
      </c>
      <c r="DM137" s="58">
        <v>0</v>
      </c>
      <c r="DN137" s="13">
        <v>0</v>
      </c>
      <c r="DO137" s="57">
        <v>0</v>
      </c>
      <c r="DP137" s="58">
        <v>0.04</v>
      </c>
      <c r="DQ137" s="13">
        <v>3.4860000000000002</v>
      </c>
      <c r="DR137" s="57">
        <f t="shared" ref="DR137:DR140" si="591">DQ137/DP137*1000</f>
        <v>87150</v>
      </c>
      <c r="DS137" s="58">
        <v>0</v>
      </c>
      <c r="DT137" s="13">
        <v>0</v>
      </c>
      <c r="DU137" s="57">
        <v>0</v>
      </c>
      <c r="DV137" s="58">
        <v>0</v>
      </c>
      <c r="DW137" s="13">
        <v>0</v>
      </c>
      <c r="DX137" s="57">
        <v>0</v>
      </c>
      <c r="DY137" s="58">
        <v>0.25463000000000002</v>
      </c>
      <c r="DZ137" s="13">
        <v>10.093999999999999</v>
      </c>
      <c r="EA137" s="57">
        <f t="shared" si="584"/>
        <v>39641.833248242539</v>
      </c>
      <c r="EB137" s="58">
        <v>0</v>
      </c>
      <c r="EC137" s="13">
        <v>0</v>
      </c>
      <c r="ED137" s="57">
        <v>0</v>
      </c>
      <c r="EE137" s="11">
        <f t="shared" si="585"/>
        <v>68.033370000000005</v>
      </c>
      <c r="EF137" s="18">
        <f t="shared" si="586"/>
        <v>1786.1470000000002</v>
      </c>
      <c r="EG137" s="6"/>
      <c r="EH137" s="9"/>
      <c r="EI137" s="6"/>
      <c r="EJ137" s="6"/>
      <c r="EK137" s="1"/>
      <c r="EL137" s="2"/>
      <c r="EM137" s="1"/>
      <c r="EN137" s="1"/>
      <c r="EO137" s="1"/>
      <c r="EP137" s="2"/>
      <c r="EQ137" s="1"/>
      <c r="ER137" s="1"/>
      <c r="ES137" s="1"/>
      <c r="ET137" s="2"/>
      <c r="EU137" s="1"/>
      <c r="EV137" s="1"/>
      <c r="EW137" s="1"/>
      <c r="EX137" s="2"/>
      <c r="EY137" s="1"/>
      <c r="EZ137" s="1"/>
      <c r="FA137" s="1"/>
      <c r="FB137" s="2"/>
      <c r="FC137" s="1"/>
      <c r="FD137" s="1"/>
      <c r="FE137" s="1"/>
      <c r="FF137" s="2"/>
      <c r="FG137" s="1"/>
      <c r="FH137" s="1"/>
      <c r="FI137" s="1"/>
      <c r="FJ137" s="2"/>
      <c r="FK137" s="1"/>
      <c r="FL137" s="1"/>
      <c r="FM137" s="1"/>
      <c r="FN137" s="2"/>
      <c r="FO137" s="1"/>
      <c r="FP137" s="1"/>
      <c r="FQ137" s="1"/>
      <c r="FR137" s="2"/>
      <c r="FS137" s="1"/>
      <c r="FT137" s="1"/>
      <c r="FU137" s="1"/>
      <c r="FV137" s="2"/>
      <c r="FW137" s="1"/>
      <c r="FX137" s="1"/>
      <c r="FY137" s="1"/>
    </row>
    <row r="138" spans="1:256" x14ac:dyDescent="0.3">
      <c r="A138" s="72">
        <v>2019</v>
      </c>
      <c r="B138" s="73" t="s">
        <v>8</v>
      </c>
      <c r="C138" s="58">
        <v>3.7679999999999998E-2</v>
      </c>
      <c r="D138" s="13">
        <v>2.609</v>
      </c>
      <c r="E138" s="57">
        <f t="shared" si="587"/>
        <v>69240.97664543525</v>
      </c>
      <c r="F138" s="58"/>
      <c r="G138" s="13"/>
      <c r="H138" s="57"/>
      <c r="I138" s="58">
        <v>3.7679999999999998E-2</v>
      </c>
      <c r="J138" s="13">
        <v>2.609</v>
      </c>
      <c r="K138" s="57">
        <f t="shared" ref="K138" si="592">J138/I138*1000</f>
        <v>69240.97664543525</v>
      </c>
      <c r="L138" s="58">
        <v>15.48728</v>
      </c>
      <c r="M138" s="13">
        <v>762.94299999999998</v>
      </c>
      <c r="N138" s="57">
        <f t="shared" si="573"/>
        <v>49262.556110562989</v>
      </c>
      <c r="O138" s="58">
        <v>0</v>
      </c>
      <c r="P138" s="13">
        <v>0</v>
      </c>
      <c r="Q138" s="57">
        <v>0</v>
      </c>
      <c r="R138" s="58">
        <v>0</v>
      </c>
      <c r="S138" s="13">
        <v>0</v>
      </c>
      <c r="T138" s="57">
        <v>0</v>
      </c>
      <c r="U138" s="58">
        <v>0</v>
      </c>
      <c r="V138" s="13">
        <v>0</v>
      </c>
      <c r="W138" s="57">
        <v>0</v>
      </c>
      <c r="X138" s="58">
        <v>0</v>
      </c>
      <c r="Y138" s="13">
        <v>0</v>
      </c>
      <c r="Z138" s="57">
        <v>0</v>
      </c>
      <c r="AA138" s="58">
        <v>0</v>
      </c>
      <c r="AB138" s="13">
        <v>0</v>
      </c>
      <c r="AC138" s="57">
        <v>0</v>
      </c>
      <c r="AD138" s="58">
        <v>0</v>
      </c>
      <c r="AE138" s="13">
        <v>0</v>
      </c>
      <c r="AF138" s="57">
        <v>0</v>
      </c>
      <c r="AG138" s="58">
        <v>0</v>
      </c>
      <c r="AH138" s="13">
        <v>0</v>
      </c>
      <c r="AI138" s="57">
        <v>0</v>
      </c>
      <c r="AJ138" s="58">
        <v>0</v>
      </c>
      <c r="AK138" s="13">
        <v>0</v>
      </c>
      <c r="AL138" s="57">
        <v>0</v>
      </c>
      <c r="AM138" s="58">
        <v>8.3696900000000003</v>
      </c>
      <c r="AN138" s="13">
        <v>222.07</v>
      </c>
      <c r="AO138" s="57">
        <f t="shared" si="574"/>
        <v>26532.643383446695</v>
      </c>
      <c r="AP138" s="58">
        <v>0</v>
      </c>
      <c r="AQ138" s="13">
        <v>0</v>
      </c>
      <c r="AR138" s="57">
        <v>0</v>
      </c>
      <c r="AS138" s="58">
        <v>1.4999999999999999E-2</v>
      </c>
      <c r="AT138" s="13">
        <v>0.45</v>
      </c>
      <c r="AU138" s="57">
        <f t="shared" si="575"/>
        <v>30000.000000000004</v>
      </c>
      <c r="AV138" s="58">
        <v>4.7100000000000003E-2</v>
      </c>
      <c r="AW138" s="13">
        <v>2.9039999999999999</v>
      </c>
      <c r="AX138" s="57">
        <f t="shared" si="576"/>
        <v>61656.050955414008</v>
      </c>
      <c r="AY138" s="58">
        <v>2.198E-2</v>
      </c>
      <c r="AZ138" s="13">
        <v>1.327</v>
      </c>
      <c r="BA138" s="57">
        <f t="shared" si="577"/>
        <v>60373.066424021839</v>
      </c>
      <c r="BB138" s="58">
        <v>25.078599999999998</v>
      </c>
      <c r="BC138" s="13">
        <v>1706.306</v>
      </c>
      <c r="BD138" s="57">
        <f t="shared" si="578"/>
        <v>68038.327498345214</v>
      </c>
      <c r="BE138" s="58">
        <v>0</v>
      </c>
      <c r="BF138" s="13">
        <v>0</v>
      </c>
      <c r="BG138" s="57">
        <v>0</v>
      </c>
      <c r="BH138" s="58">
        <v>0</v>
      </c>
      <c r="BI138" s="13">
        <v>0</v>
      </c>
      <c r="BJ138" s="57">
        <v>0</v>
      </c>
      <c r="BK138" s="58">
        <v>0</v>
      </c>
      <c r="BL138" s="13">
        <v>0</v>
      </c>
      <c r="BM138" s="57">
        <v>0</v>
      </c>
      <c r="BN138" s="58">
        <v>0</v>
      </c>
      <c r="BO138" s="13">
        <v>0</v>
      </c>
      <c r="BP138" s="57">
        <v>0</v>
      </c>
      <c r="BQ138" s="58">
        <v>0</v>
      </c>
      <c r="BR138" s="13">
        <v>0</v>
      </c>
      <c r="BS138" s="57">
        <v>0</v>
      </c>
      <c r="BT138" s="58">
        <v>1.9077</v>
      </c>
      <c r="BU138" s="13">
        <v>46.921999999999997</v>
      </c>
      <c r="BV138" s="57">
        <f t="shared" si="580"/>
        <v>24596.110499554434</v>
      </c>
      <c r="BW138" s="58">
        <v>16.300639999999998</v>
      </c>
      <c r="BX138" s="13">
        <v>378.82</v>
      </c>
      <c r="BY138" s="57">
        <f t="shared" si="581"/>
        <v>23239.578323305101</v>
      </c>
      <c r="BZ138" s="58">
        <v>0</v>
      </c>
      <c r="CA138" s="13">
        <v>0</v>
      </c>
      <c r="CB138" s="57">
        <v>0</v>
      </c>
      <c r="CC138" s="58">
        <v>0</v>
      </c>
      <c r="CD138" s="13">
        <v>0</v>
      </c>
      <c r="CE138" s="57">
        <v>0</v>
      </c>
      <c r="CF138" s="58">
        <v>0</v>
      </c>
      <c r="CG138" s="13">
        <v>0</v>
      </c>
      <c r="CH138" s="57">
        <v>0</v>
      </c>
      <c r="CI138" s="58">
        <v>0</v>
      </c>
      <c r="CJ138" s="13">
        <v>0</v>
      </c>
      <c r="CK138" s="57">
        <v>0</v>
      </c>
      <c r="CL138" s="58">
        <v>0</v>
      </c>
      <c r="CM138" s="13">
        <v>0</v>
      </c>
      <c r="CN138" s="57">
        <v>0</v>
      </c>
      <c r="CO138" s="58">
        <v>0</v>
      </c>
      <c r="CP138" s="13">
        <v>0</v>
      </c>
      <c r="CQ138" s="57">
        <v>0</v>
      </c>
      <c r="CR138" s="58">
        <v>0</v>
      </c>
      <c r="CS138" s="13">
        <v>0</v>
      </c>
      <c r="CT138" s="57">
        <v>0</v>
      </c>
      <c r="CU138" s="58">
        <v>0</v>
      </c>
      <c r="CV138" s="13">
        <v>0</v>
      </c>
      <c r="CW138" s="57">
        <v>0</v>
      </c>
      <c r="CX138" s="58">
        <v>0</v>
      </c>
      <c r="CY138" s="13">
        <v>0</v>
      </c>
      <c r="CZ138" s="57">
        <v>0</v>
      </c>
      <c r="DA138" s="58">
        <v>0</v>
      </c>
      <c r="DB138" s="13">
        <v>0</v>
      </c>
      <c r="DC138" s="57">
        <v>0</v>
      </c>
      <c r="DD138" s="58">
        <v>0</v>
      </c>
      <c r="DE138" s="13">
        <v>0</v>
      </c>
      <c r="DF138" s="57">
        <v>0</v>
      </c>
      <c r="DG138" s="58">
        <v>1.256E-2</v>
      </c>
      <c r="DH138" s="13">
        <v>0.752</v>
      </c>
      <c r="DI138" s="57">
        <f t="shared" si="582"/>
        <v>59872.611464968155</v>
      </c>
      <c r="DJ138" s="58">
        <v>0.44800000000000001</v>
      </c>
      <c r="DK138" s="13">
        <v>39.256</v>
      </c>
      <c r="DL138" s="57">
        <f t="shared" si="583"/>
        <v>87625</v>
      </c>
      <c r="DM138" s="58">
        <v>0</v>
      </c>
      <c r="DN138" s="13">
        <v>0</v>
      </c>
      <c r="DO138" s="57">
        <v>0</v>
      </c>
      <c r="DP138" s="58">
        <v>0</v>
      </c>
      <c r="DQ138" s="13">
        <v>0</v>
      </c>
      <c r="DR138" s="57">
        <v>0</v>
      </c>
      <c r="DS138" s="58">
        <v>2.3420000000000003E-2</v>
      </c>
      <c r="DT138" s="13">
        <v>0.60399999999999998</v>
      </c>
      <c r="DU138" s="57">
        <f t="shared" ref="DU138:DU144" si="593">DT138/DS138*1000</f>
        <v>25789.923142613148</v>
      </c>
      <c r="DV138" s="58">
        <v>0</v>
      </c>
      <c r="DW138" s="13">
        <v>0</v>
      </c>
      <c r="DX138" s="57">
        <v>0</v>
      </c>
      <c r="DY138" s="58">
        <v>9.4999999999999998E-3</v>
      </c>
      <c r="DZ138" s="13">
        <v>1.8140000000000001</v>
      </c>
      <c r="EA138" s="57">
        <f t="shared" si="584"/>
        <v>190947.36842105264</v>
      </c>
      <c r="EB138" s="58">
        <v>0</v>
      </c>
      <c r="EC138" s="13">
        <v>0</v>
      </c>
      <c r="ED138" s="57">
        <v>0</v>
      </c>
      <c r="EE138" s="11">
        <f t="shared" si="585"/>
        <v>67.759149999999991</v>
      </c>
      <c r="EF138" s="18">
        <f t="shared" si="586"/>
        <v>3166.777</v>
      </c>
      <c r="EG138" s="6"/>
      <c r="EH138" s="9"/>
      <c r="EI138" s="6"/>
      <c r="EJ138" s="6"/>
      <c r="EK138" s="1"/>
      <c r="EL138" s="2"/>
      <c r="EM138" s="1"/>
      <c r="EN138" s="1"/>
      <c r="EO138" s="1"/>
      <c r="EP138" s="2"/>
      <c r="EQ138" s="1"/>
      <c r="ER138" s="1"/>
      <c r="ES138" s="1"/>
      <c r="ET138" s="2"/>
      <c r="EU138" s="1"/>
      <c r="EV138" s="1"/>
      <c r="EW138" s="1"/>
      <c r="EX138" s="2"/>
      <c r="EY138" s="1"/>
      <c r="EZ138" s="1"/>
      <c r="FA138" s="1"/>
      <c r="FB138" s="2"/>
      <c r="FC138" s="1"/>
      <c r="FD138" s="1"/>
      <c r="FE138" s="1"/>
      <c r="FF138" s="2"/>
      <c r="FG138" s="1"/>
      <c r="FH138" s="1"/>
      <c r="FI138" s="1"/>
      <c r="FJ138" s="2"/>
      <c r="FK138" s="1"/>
      <c r="FL138" s="1"/>
      <c r="FM138" s="1"/>
      <c r="FN138" s="2"/>
      <c r="FO138" s="1"/>
      <c r="FP138" s="1"/>
      <c r="FQ138" s="1"/>
      <c r="FR138" s="2"/>
      <c r="FS138" s="1"/>
      <c r="FT138" s="1"/>
      <c r="FU138" s="1"/>
      <c r="FV138" s="2"/>
      <c r="FW138" s="1"/>
      <c r="FX138" s="1"/>
      <c r="FY138" s="1"/>
    </row>
    <row r="139" spans="1:256" x14ac:dyDescent="0.3">
      <c r="A139" s="72">
        <v>2019</v>
      </c>
      <c r="B139" s="73" t="s">
        <v>9</v>
      </c>
      <c r="C139" s="58">
        <v>0</v>
      </c>
      <c r="D139" s="13">
        <v>0</v>
      </c>
      <c r="E139" s="57">
        <v>0</v>
      </c>
      <c r="F139" s="58"/>
      <c r="G139" s="13"/>
      <c r="H139" s="57"/>
      <c r="I139" s="58">
        <v>0</v>
      </c>
      <c r="J139" s="13">
        <v>0</v>
      </c>
      <c r="K139" s="57">
        <v>0</v>
      </c>
      <c r="L139" s="58">
        <v>72.37724</v>
      </c>
      <c r="M139" s="13">
        <v>1298.932</v>
      </c>
      <c r="N139" s="57">
        <f t="shared" si="573"/>
        <v>17946.691528994474</v>
      </c>
      <c r="O139" s="58">
        <v>0</v>
      </c>
      <c r="P139" s="13">
        <v>0</v>
      </c>
      <c r="Q139" s="57">
        <v>0</v>
      </c>
      <c r="R139" s="58">
        <v>0</v>
      </c>
      <c r="S139" s="13">
        <v>0</v>
      </c>
      <c r="T139" s="57">
        <v>0</v>
      </c>
      <c r="U139" s="58">
        <v>0</v>
      </c>
      <c r="V139" s="13">
        <v>0</v>
      </c>
      <c r="W139" s="57">
        <v>0</v>
      </c>
      <c r="X139" s="58">
        <v>0</v>
      </c>
      <c r="Y139" s="13">
        <v>0</v>
      </c>
      <c r="Z139" s="57">
        <v>0</v>
      </c>
      <c r="AA139" s="58">
        <v>0.14304</v>
      </c>
      <c r="AB139" s="13">
        <v>7.8840000000000003</v>
      </c>
      <c r="AC139" s="57">
        <f t="shared" si="590"/>
        <v>55117.449664429529</v>
      </c>
      <c r="AD139" s="58">
        <v>0</v>
      </c>
      <c r="AE139" s="13">
        <v>0</v>
      </c>
      <c r="AF139" s="57">
        <v>0</v>
      </c>
      <c r="AG139" s="58">
        <v>0</v>
      </c>
      <c r="AH139" s="13">
        <v>0</v>
      </c>
      <c r="AI139" s="57">
        <v>0</v>
      </c>
      <c r="AJ139" s="58">
        <v>0</v>
      </c>
      <c r="AK139" s="13">
        <v>0</v>
      </c>
      <c r="AL139" s="57">
        <v>0</v>
      </c>
      <c r="AM139" s="58">
        <v>7.0797499999999998</v>
      </c>
      <c r="AN139" s="13">
        <v>244.50700000000001</v>
      </c>
      <c r="AO139" s="57">
        <f t="shared" si="574"/>
        <v>34536.106500935763</v>
      </c>
      <c r="AP139" s="58">
        <v>0</v>
      </c>
      <c r="AQ139" s="13">
        <v>0</v>
      </c>
      <c r="AR139" s="57">
        <v>0</v>
      </c>
      <c r="AS139" s="58">
        <v>5.4999999999999997E-3</v>
      </c>
      <c r="AT139" s="13">
        <v>0.15</v>
      </c>
      <c r="AU139" s="57">
        <f t="shared" si="575"/>
        <v>27272.727272727272</v>
      </c>
      <c r="AV139" s="58">
        <v>1.256E-2</v>
      </c>
      <c r="AW139" s="13">
        <v>0.78200000000000003</v>
      </c>
      <c r="AX139" s="57">
        <f t="shared" si="576"/>
        <v>62261.146496815287</v>
      </c>
      <c r="AY139" s="58">
        <v>6.28E-3</v>
      </c>
      <c r="AZ139" s="13">
        <v>0.39100000000000001</v>
      </c>
      <c r="BA139" s="57">
        <f t="shared" si="577"/>
        <v>62261.146496815287</v>
      </c>
      <c r="BB139" s="58">
        <v>32.981250000000003</v>
      </c>
      <c r="BC139" s="13">
        <v>1375.0840000000001</v>
      </c>
      <c r="BD139" s="57">
        <f t="shared" si="578"/>
        <v>41692.90126966079</v>
      </c>
      <c r="BE139" s="58">
        <v>0</v>
      </c>
      <c r="BF139" s="13">
        <v>0</v>
      </c>
      <c r="BG139" s="57">
        <v>0</v>
      </c>
      <c r="BH139" s="58">
        <v>0</v>
      </c>
      <c r="BI139" s="13">
        <v>0</v>
      </c>
      <c r="BJ139" s="57">
        <v>0</v>
      </c>
      <c r="BK139" s="58">
        <v>0</v>
      </c>
      <c r="BL139" s="13">
        <v>0</v>
      </c>
      <c r="BM139" s="57">
        <v>0</v>
      </c>
      <c r="BN139" s="58">
        <v>0</v>
      </c>
      <c r="BO139" s="13">
        <v>0</v>
      </c>
      <c r="BP139" s="57">
        <v>0</v>
      </c>
      <c r="BQ139" s="58">
        <v>0</v>
      </c>
      <c r="BR139" s="13">
        <v>0</v>
      </c>
      <c r="BS139" s="57">
        <v>0</v>
      </c>
      <c r="BT139" s="58">
        <v>1.5878399999999999</v>
      </c>
      <c r="BU139" s="13">
        <v>39.71</v>
      </c>
      <c r="BV139" s="57">
        <f t="shared" si="580"/>
        <v>25008.81700927046</v>
      </c>
      <c r="BW139" s="58">
        <v>42.833750000000002</v>
      </c>
      <c r="BX139" s="13">
        <v>668.01700000000005</v>
      </c>
      <c r="BY139" s="57">
        <f t="shared" si="581"/>
        <v>15595.575918522194</v>
      </c>
      <c r="BZ139" s="58">
        <v>0</v>
      </c>
      <c r="CA139" s="13">
        <v>0</v>
      </c>
      <c r="CB139" s="57">
        <v>0</v>
      </c>
      <c r="CC139" s="58">
        <v>0</v>
      </c>
      <c r="CD139" s="13">
        <v>0</v>
      </c>
      <c r="CE139" s="57">
        <v>0</v>
      </c>
      <c r="CF139" s="58">
        <v>0</v>
      </c>
      <c r="CG139" s="13">
        <v>0</v>
      </c>
      <c r="CH139" s="57">
        <v>0</v>
      </c>
      <c r="CI139" s="58">
        <v>0</v>
      </c>
      <c r="CJ139" s="13">
        <v>0</v>
      </c>
      <c r="CK139" s="57">
        <v>0</v>
      </c>
      <c r="CL139" s="58">
        <v>0</v>
      </c>
      <c r="CM139" s="13">
        <v>0</v>
      </c>
      <c r="CN139" s="57">
        <v>0</v>
      </c>
      <c r="CO139" s="58">
        <v>0</v>
      </c>
      <c r="CP139" s="13">
        <v>0</v>
      </c>
      <c r="CQ139" s="57">
        <v>0</v>
      </c>
      <c r="CR139" s="58">
        <v>0</v>
      </c>
      <c r="CS139" s="13">
        <v>0</v>
      </c>
      <c r="CT139" s="57">
        <v>0</v>
      </c>
      <c r="CU139" s="58">
        <v>0</v>
      </c>
      <c r="CV139" s="13">
        <v>0</v>
      </c>
      <c r="CW139" s="57">
        <v>0</v>
      </c>
      <c r="CX139" s="58">
        <v>0</v>
      </c>
      <c r="CY139" s="13">
        <v>0</v>
      </c>
      <c r="CZ139" s="57">
        <v>0</v>
      </c>
      <c r="DA139" s="58">
        <v>0</v>
      </c>
      <c r="DB139" s="13">
        <v>0</v>
      </c>
      <c r="DC139" s="57">
        <v>0</v>
      </c>
      <c r="DD139" s="58">
        <v>0</v>
      </c>
      <c r="DE139" s="13">
        <v>0</v>
      </c>
      <c r="DF139" s="57">
        <v>0</v>
      </c>
      <c r="DG139" s="58">
        <v>1.5699999999999999E-2</v>
      </c>
      <c r="DH139" s="13">
        <v>0.95499999999999996</v>
      </c>
      <c r="DI139" s="57">
        <f t="shared" si="582"/>
        <v>60828.025477707008</v>
      </c>
      <c r="DJ139" s="58">
        <v>0</v>
      </c>
      <c r="DK139" s="13">
        <v>0</v>
      </c>
      <c r="DL139" s="57">
        <v>0</v>
      </c>
      <c r="DM139" s="58">
        <v>0</v>
      </c>
      <c r="DN139" s="13">
        <v>0</v>
      </c>
      <c r="DO139" s="57">
        <v>0</v>
      </c>
      <c r="DP139" s="58">
        <v>0</v>
      </c>
      <c r="DQ139" s="13">
        <v>0</v>
      </c>
      <c r="DR139" s="57">
        <v>0</v>
      </c>
      <c r="DS139" s="58">
        <v>0</v>
      </c>
      <c r="DT139" s="13">
        <v>0</v>
      </c>
      <c r="DU139" s="57">
        <v>0</v>
      </c>
      <c r="DV139" s="58">
        <v>0</v>
      </c>
      <c r="DW139" s="13">
        <v>0</v>
      </c>
      <c r="DX139" s="57">
        <v>0</v>
      </c>
      <c r="DY139" s="58">
        <v>0.38308999999999999</v>
      </c>
      <c r="DZ139" s="13">
        <v>19.93</v>
      </c>
      <c r="EA139" s="57">
        <f t="shared" si="584"/>
        <v>52024.328486778562</v>
      </c>
      <c r="EB139" s="58">
        <v>0</v>
      </c>
      <c r="EC139" s="13">
        <v>0</v>
      </c>
      <c r="ED139" s="57">
        <v>0</v>
      </c>
      <c r="EE139" s="11">
        <f t="shared" si="585"/>
        <v>157.42600000000002</v>
      </c>
      <c r="EF139" s="18">
        <f t="shared" si="586"/>
        <v>3656.3420000000001</v>
      </c>
      <c r="EG139" s="6"/>
      <c r="EH139" s="9"/>
      <c r="EI139" s="6"/>
      <c r="EJ139" s="6"/>
      <c r="EK139" s="1"/>
      <c r="EL139" s="2"/>
      <c r="EM139" s="1"/>
      <c r="EN139" s="1"/>
      <c r="EO139" s="1"/>
      <c r="EP139" s="2"/>
      <c r="EQ139" s="1"/>
      <c r="ER139" s="1"/>
      <c r="ES139" s="1"/>
      <c r="ET139" s="2"/>
      <c r="EU139" s="1"/>
      <c r="EV139" s="1"/>
      <c r="EW139" s="1"/>
      <c r="EX139" s="2"/>
      <c r="EY139" s="1"/>
      <c r="EZ139" s="1"/>
      <c r="FA139" s="1"/>
      <c r="FB139" s="2"/>
      <c r="FC139" s="1"/>
      <c r="FD139" s="1"/>
      <c r="FE139" s="1"/>
      <c r="FF139" s="2"/>
      <c r="FG139" s="1"/>
      <c r="FH139" s="1"/>
      <c r="FI139" s="1"/>
      <c r="FJ139" s="2"/>
      <c r="FK139" s="1"/>
      <c r="FL139" s="1"/>
      <c r="FM139" s="1"/>
      <c r="FN139" s="2"/>
      <c r="FO139" s="1"/>
      <c r="FP139" s="1"/>
      <c r="FQ139" s="1"/>
      <c r="FR139" s="2"/>
      <c r="FS139" s="1"/>
      <c r="FT139" s="1"/>
      <c r="FU139" s="1"/>
      <c r="FV139" s="2"/>
      <c r="FW139" s="1"/>
      <c r="FX139" s="1"/>
      <c r="FY139" s="1"/>
    </row>
    <row r="140" spans="1:256" x14ac:dyDescent="0.3">
      <c r="A140" s="72">
        <v>2019</v>
      </c>
      <c r="B140" s="73" t="s">
        <v>10</v>
      </c>
      <c r="C140" s="58">
        <v>0</v>
      </c>
      <c r="D140" s="13">
        <v>0</v>
      </c>
      <c r="E140" s="57">
        <v>0</v>
      </c>
      <c r="F140" s="58"/>
      <c r="G140" s="13"/>
      <c r="H140" s="57"/>
      <c r="I140" s="58">
        <v>0</v>
      </c>
      <c r="J140" s="13">
        <v>0</v>
      </c>
      <c r="K140" s="57">
        <v>0</v>
      </c>
      <c r="L140" s="58">
        <v>107.52239</v>
      </c>
      <c r="M140" s="13">
        <v>3287.125</v>
      </c>
      <c r="N140" s="57">
        <f t="shared" si="573"/>
        <v>30571.539564922245</v>
      </c>
      <c r="O140" s="58">
        <v>0</v>
      </c>
      <c r="P140" s="13">
        <v>0</v>
      </c>
      <c r="Q140" s="57">
        <v>0</v>
      </c>
      <c r="R140" s="58">
        <v>0</v>
      </c>
      <c r="S140" s="13">
        <v>0</v>
      </c>
      <c r="T140" s="57">
        <v>0</v>
      </c>
      <c r="U140" s="58">
        <v>0</v>
      </c>
      <c r="V140" s="13">
        <v>0</v>
      </c>
      <c r="W140" s="57">
        <v>0</v>
      </c>
      <c r="X140" s="58">
        <v>0</v>
      </c>
      <c r="Y140" s="13">
        <v>0</v>
      </c>
      <c r="Z140" s="57">
        <v>0</v>
      </c>
      <c r="AA140" s="58">
        <v>0</v>
      </c>
      <c r="AB140" s="13">
        <v>0</v>
      </c>
      <c r="AC140" s="57">
        <v>0</v>
      </c>
      <c r="AD140" s="58">
        <v>0</v>
      </c>
      <c r="AE140" s="13">
        <v>0</v>
      </c>
      <c r="AF140" s="57">
        <v>0</v>
      </c>
      <c r="AG140" s="58">
        <v>0</v>
      </c>
      <c r="AH140" s="13">
        <v>0</v>
      </c>
      <c r="AI140" s="57">
        <v>0</v>
      </c>
      <c r="AJ140" s="58">
        <v>0</v>
      </c>
      <c r="AK140" s="13">
        <v>0</v>
      </c>
      <c r="AL140" s="57">
        <v>0</v>
      </c>
      <c r="AM140" s="58">
        <v>7.7349700000000006</v>
      </c>
      <c r="AN140" s="13">
        <v>216.434</v>
      </c>
      <c r="AO140" s="57">
        <f t="shared" si="574"/>
        <v>27981.233282094174</v>
      </c>
      <c r="AP140" s="58">
        <v>0</v>
      </c>
      <c r="AQ140" s="13">
        <v>0</v>
      </c>
      <c r="AR140" s="57">
        <v>0</v>
      </c>
      <c r="AS140" s="58">
        <v>3.8999999999999998E-3</v>
      </c>
      <c r="AT140" s="13">
        <v>0.1</v>
      </c>
      <c r="AU140" s="57">
        <f t="shared" si="575"/>
        <v>25641.025641025641</v>
      </c>
      <c r="AV140" s="58">
        <v>2.512E-2</v>
      </c>
      <c r="AW140" s="13">
        <v>1.546</v>
      </c>
      <c r="AX140" s="57">
        <f t="shared" si="576"/>
        <v>61544.585987261147</v>
      </c>
      <c r="AY140" s="58">
        <v>0</v>
      </c>
      <c r="AZ140" s="13">
        <v>0</v>
      </c>
      <c r="BA140" s="57">
        <v>0</v>
      </c>
      <c r="BB140" s="58">
        <v>6.05314</v>
      </c>
      <c r="BC140" s="13">
        <v>249.88200000000001</v>
      </c>
      <c r="BD140" s="57">
        <f t="shared" si="578"/>
        <v>41281.384537611884</v>
      </c>
      <c r="BE140" s="58">
        <v>0</v>
      </c>
      <c r="BF140" s="13">
        <v>0</v>
      </c>
      <c r="BG140" s="57">
        <v>0</v>
      </c>
      <c r="BH140" s="58">
        <v>5.6000000000000001E-2</v>
      </c>
      <c r="BI140" s="13">
        <v>3.0419999999999998</v>
      </c>
      <c r="BJ140" s="57">
        <f t="shared" si="579"/>
        <v>54321.428571428572</v>
      </c>
      <c r="BK140" s="58">
        <v>0</v>
      </c>
      <c r="BL140" s="13">
        <v>0</v>
      </c>
      <c r="BM140" s="57">
        <v>0</v>
      </c>
      <c r="BN140" s="58">
        <v>0</v>
      </c>
      <c r="BO140" s="13">
        <v>0</v>
      </c>
      <c r="BP140" s="57">
        <v>0</v>
      </c>
      <c r="BQ140" s="58">
        <v>0</v>
      </c>
      <c r="BR140" s="13">
        <v>0</v>
      </c>
      <c r="BS140" s="57">
        <v>0</v>
      </c>
      <c r="BT140" s="58">
        <v>0.49839999999999995</v>
      </c>
      <c r="BU140" s="13">
        <v>16.478999999999999</v>
      </c>
      <c r="BV140" s="57">
        <f t="shared" si="580"/>
        <v>33063.804173354736</v>
      </c>
      <c r="BW140" s="58">
        <v>27.910270000000001</v>
      </c>
      <c r="BX140" s="13">
        <v>743.33399999999995</v>
      </c>
      <c r="BY140" s="57">
        <f t="shared" si="581"/>
        <v>26632.992084992366</v>
      </c>
      <c r="BZ140" s="58">
        <v>0</v>
      </c>
      <c r="CA140" s="13">
        <v>0</v>
      </c>
      <c r="CB140" s="57">
        <v>0</v>
      </c>
      <c r="CC140" s="58">
        <v>0</v>
      </c>
      <c r="CD140" s="13">
        <v>0</v>
      </c>
      <c r="CE140" s="57">
        <v>0</v>
      </c>
      <c r="CF140" s="58">
        <v>0</v>
      </c>
      <c r="CG140" s="13">
        <v>0</v>
      </c>
      <c r="CH140" s="57">
        <v>0</v>
      </c>
      <c r="CI140" s="58">
        <v>0</v>
      </c>
      <c r="CJ140" s="13">
        <v>0</v>
      </c>
      <c r="CK140" s="57">
        <v>0</v>
      </c>
      <c r="CL140" s="58">
        <v>0</v>
      </c>
      <c r="CM140" s="13">
        <v>0</v>
      </c>
      <c r="CN140" s="57">
        <v>0</v>
      </c>
      <c r="CO140" s="58">
        <v>0</v>
      </c>
      <c r="CP140" s="13">
        <v>0</v>
      </c>
      <c r="CQ140" s="57">
        <v>0</v>
      </c>
      <c r="CR140" s="58">
        <v>0</v>
      </c>
      <c r="CS140" s="13">
        <v>0</v>
      </c>
      <c r="CT140" s="57">
        <v>0</v>
      </c>
      <c r="CU140" s="58">
        <v>0</v>
      </c>
      <c r="CV140" s="13">
        <v>0</v>
      </c>
      <c r="CW140" s="57">
        <v>0</v>
      </c>
      <c r="CX140" s="58">
        <v>0</v>
      </c>
      <c r="CY140" s="13">
        <v>0</v>
      </c>
      <c r="CZ140" s="57">
        <v>0</v>
      </c>
      <c r="DA140" s="58">
        <v>0</v>
      </c>
      <c r="DB140" s="13">
        <v>0</v>
      </c>
      <c r="DC140" s="57">
        <v>0</v>
      </c>
      <c r="DD140" s="58">
        <v>0</v>
      </c>
      <c r="DE140" s="13">
        <v>0</v>
      </c>
      <c r="DF140" s="57">
        <v>0</v>
      </c>
      <c r="DG140" s="58">
        <v>6.28E-3</v>
      </c>
      <c r="DH140" s="13">
        <v>0.38100000000000001</v>
      </c>
      <c r="DI140" s="57">
        <f t="shared" si="582"/>
        <v>60668.789808917194</v>
      </c>
      <c r="DJ140" s="58">
        <v>0.32</v>
      </c>
      <c r="DK140" s="13">
        <v>29.477</v>
      </c>
      <c r="DL140" s="57">
        <f t="shared" si="583"/>
        <v>92115.625</v>
      </c>
      <c r="DM140" s="58">
        <v>0</v>
      </c>
      <c r="DN140" s="13">
        <v>0</v>
      </c>
      <c r="DO140" s="57">
        <v>0</v>
      </c>
      <c r="DP140" s="58">
        <v>3.0000000000000001E-3</v>
      </c>
      <c r="DQ140" s="13">
        <v>0.02</v>
      </c>
      <c r="DR140" s="57">
        <f t="shared" si="591"/>
        <v>6666.666666666667</v>
      </c>
      <c r="DS140" s="58">
        <v>0</v>
      </c>
      <c r="DT140" s="13">
        <v>0</v>
      </c>
      <c r="DU140" s="57">
        <v>0</v>
      </c>
      <c r="DV140" s="58">
        <v>0</v>
      </c>
      <c r="DW140" s="13">
        <v>0</v>
      </c>
      <c r="DX140" s="57">
        <v>0</v>
      </c>
      <c r="DY140" s="58">
        <v>0.38779000000000002</v>
      </c>
      <c r="DZ140" s="13">
        <v>17.692</v>
      </c>
      <c r="EA140" s="57">
        <f t="shared" si="584"/>
        <v>45622.630805332781</v>
      </c>
      <c r="EB140" s="58">
        <v>0</v>
      </c>
      <c r="EC140" s="13">
        <v>0</v>
      </c>
      <c r="ED140" s="57">
        <v>0</v>
      </c>
      <c r="EE140" s="11">
        <f t="shared" si="585"/>
        <v>150.52125999999998</v>
      </c>
      <c r="EF140" s="18">
        <f t="shared" si="586"/>
        <v>4565.5120000000006</v>
      </c>
      <c r="EG140" s="6"/>
      <c r="EH140" s="9"/>
      <c r="EI140" s="6"/>
      <c r="EJ140" s="6"/>
      <c r="EK140" s="1"/>
      <c r="EL140" s="2"/>
      <c r="EM140" s="1"/>
      <c r="EN140" s="1"/>
      <c r="EO140" s="1"/>
      <c r="EP140" s="2"/>
      <c r="EQ140" s="1"/>
      <c r="ER140" s="1"/>
      <c r="ES140" s="1"/>
      <c r="ET140" s="2"/>
      <c r="EU140" s="1"/>
      <c r="EV140" s="1"/>
      <c r="EW140" s="1"/>
      <c r="EX140" s="2"/>
      <c r="EY140" s="1"/>
      <c r="EZ140" s="1"/>
      <c r="FA140" s="1"/>
      <c r="FB140" s="2"/>
      <c r="FC140" s="1"/>
      <c r="FD140" s="1"/>
      <c r="FE140" s="1"/>
      <c r="FF140" s="2"/>
      <c r="FG140" s="1"/>
      <c r="FH140" s="1"/>
      <c r="FI140" s="1"/>
      <c r="FJ140" s="2"/>
      <c r="FK140" s="1"/>
      <c r="FL140" s="1"/>
      <c r="FM140" s="1"/>
      <c r="FN140" s="2"/>
      <c r="FO140" s="1"/>
      <c r="FP140" s="1"/>
      <c r="FQ140" s="1"/>
      <c r="FR140" s="2"/>
      <c r="FS140" s="1"/>
      <c r="FT140" s="1"/>
      <c r="FU140" s="1"/>
      <c r="FV140" s="2"/>
      <c r="FW140" s="1"/>
      <c r="FX140" s="1"/>
      <c r="FY140" s="1"/>
    </row>
    <row r="141" spans="1:256" x14ac:dyDescent="0.3">
      <c r="A141" s="72">
        <v>2019</v>
      </c>
      <c r="B141" s="73" t="s">
        <v>11</v>
      </c>
      <c r="C141" s="58">
        <v>0</v>
      </c>
      <c r="D141" s="13">
        <v>0</v>
      </c>
      <c r="E141" s="57">
        <v>0</v>
      </c>
      <c r="F141" s="58"/>
      <c r="G141" s="13"/>
      <c r="H141" s="57"/>
      <c r="I141" s="58">
        <v>0</v>
      </c>
      <c r="J141" s="13">
        <v>0</v>
      </c>
      <c r="K141" s="57">
        <v>0</v>
      </c>
      <c r="L141" s="58">
        <v>106.94489999999999</v>
      </c>
      <c r="M141" s="13">
        <v>2247.165</v>
      </c>
      <c r="N141" s="57">
        <f t="shared" si="573"/>
        <v>21012.362440845711</v>
      </c>
      <c r="O141" s="58">
        <v>0</v>
      </c>
      <c r="P141" s="13">
        <v>0</v>
      </c>
      <c r="Q141" s="57">
        <v>0</v>
      </c>
      <c r="R141" s="58">
        <v>0</v>
      </c>
      <c r="S141" s="13">
        <v>0</v>
      </c>
      <c r="T141" s="57">
        <v>0</v>
      </c>
      <c r="U141" s="58">
        <v>0</v>
      </c>
      <c r="V141" s="13">
        <v>0</v>
      </c>
      <c r="W141" s="57">
        <v>0</v>
      </c>
      <c r="X141" s="58">
        <v>0</v>
      </c>
      <c r="Y141" s="13">
        <v>0</v>
      </c>
      <c r="Z141" s="57">
        <v>0</v>
      </c>
      <c r="AA141" s="58">
        <v>3.4540000000000001E-2</v>
      </c>
      <c r="AB141" s="13">
        <v>2.0859999999999999</v>
      </c>
      <c r="AC141" s="57">
        <f t="shared" si="590"/>
        <v>60393.746381007528</v>
      </c>
      <c r="AD141" s="58">
        <v>0</v>
      </c>
      <c r="AE141" s="13">
        <v>0</v>
      </c>
      <c r="AF141" s="57">
        <v>0</v>
      </c>
      <c r="AG141" s="58">
        <v>0</v>
      </c>
      <c r="AH141" s="13">
        <v>0</v>
      </c>
      <c r="AI141" s="57">
        <v>0</v>
      </c>
      <c r="AJ141" s="58">
        <v>0</v>
      </c>
      <c r="AK141" s="13">
        <v>0</v>
      </c>
      <c r="AL141" s="57">
        <v>0</v>
      </c>
      <c r="AM141" s="58">
        <v>9.5314300000000003</v>
      </c>
      <c r="AN141" s="13">
        <v>268.34899999999999</v>
      </c>
      <c r="AO141" s="57">
        <f t="shared" si="574"/>
        <v>28154.117482896057</v>
      </c>
      <c r="AP141" s="58">
        <v>0</v>
      </c>
      <c r="AQ141" s="13">
        <v>0</v>
      </c>
      <c r="AR141" s="57">
        <v>0</v>
      </c>
      <c r="AS141" s="58">
        <v>0</v>
      </c>
      <c r="AT141" s="13">
        <v>0</v>
      </c>
      <c r="AU141" s="57">
        <v>0</v>
      </c>
      <c r="AV141" s="58">
        <v>3.4540000000000001E-2</v>
      </c>
      <c r="AW141" s="13">
        <v>2.0739999999999998</v>
      </c>
      <c r="AX141" s="57">
        <f t="shared" si="576"/>
        <v>60046.323103647934</v>
      </c>
      <c r="AY141" s="58">
        <v>0</v>
      </c>
      <c r="AZ141" s="13">
        <v>0</v>
      </c>
      <c r="BA141" s="57">
        <v>0</v>
      </c>
      <c r="BB141" s="58">
        <v>5.3476800000000004</v>
      </c>
      <c r="BC141" s="13">
        <v>554.59199999999998</v>
      </c>
      <c r="BD141" s="57">
        <f t="shared" si="578"/>
        <v>103707.02809442597</v>
      </c>
      <c r="BE141" s="58">
        <v>0</v>
      </c>
      <c r="BF141" s="13">
        <v>0</v>
      </c>
      <c r="BG141" s="57">
        <v>0</v>
      </c>
      <c r="BH141" s="58">
        <v>7.7299999999999994E-2</v>
      </c>
      <c r="BI141" s="13">
        <v>4.2350000000000003</v>
      </c>
      <c r="BJ141" s="57">
        <f t="shared" si="579"/>
        <v>54786.545924967671</v>
      </c>
      <c r="BK141" s="58">
        <v>0</v>
      </c>
      <c r="BL141" s="13">
        <v>0</v>
      </c>
      <c r="BM141" s="57">
        <v>0</v>
      </c>
      <c r="BN141" s="58">
        <v>0</v>
      </c>
      <c r="BO141" s="13">
        <v>0</v>
      </c>
      <c r="BP141" s="57">
        <v>0</v>
      </c>
      <c r="BQ141" s="58">
        <v>0</v>
      </c>
      <c r="BR141" s="13">
        <v>0</v>
      </c>
      <c r="BS141" s="57">
        <v>0</v>
      </c>
      <c r="BT141" s="58">
        <v>0.10754999999999999</v>
      </c>
      <c r="BU141" s="13">
        <v>8.7279999999999998</v>
      </c>
      <c r="BV141" s="57">
        <f t="shared" si="580"/>
        <v>81152.952115295222</v>
      </c>
      <c r="BW141" s="58">
        <v>36.507739999999998</v>
      </c>
      <c r="BX141" s="13">
        <v>683.39800000000002</v>
      </c>
      <c r="BY141" s="57">
        <f t="shared" si="581"/>
        <v>18719.263367165429</v>
      </c>
      <c r="BZ141" s="58">
        <v>0</v>
      </c>
      <c r="CA141" s="13">
        <v>0</v>
      </c>
      <c r="CB141" s="57">
        <v>0</v>
      </c>
      <c r="CC141" s="58">
        <v>0</v>
      </c>
      <c r="CD141" s="13">
        <v>0</v>
      </c>
      <c r="CE141" s="57">
        <v>0</v>
      </c>
      <c r="CF141" s="58">
        <v>0</v>
      </c>
      <c r="CG141" s="13">
        <v>0</v>
      </c>
      <c r="CH141" s="57">
        <v>0</v>
      </c>
      <c r="CI141" s="58">
        <v>0</v>
      </c>
      <c r="CJ141" s="13">
        <v>0</v>
      </c>
      <c r="CK141" s="57">
        <v>0</v>
      </c>
      <c r="CL141" s="58">
        <v>0</v>
      </c>
      <c r="CM141" s="13">
        <v>0</v>
      </c>
      <c r="CN141" s="57">
        <v>0</v>
      </c>
      <c r="CO141" s="58">
        <v>0</v>
      </c>
      <c r="CP141" s="13">
        <v>0</v>
      </c>
      <c r="CQ141" s="57">
        <v>0</v>
      </c>
      <c r="CR141" s="58">
        <v>0</v>
      </c>
      <c r="CS141" s="13">
        <v>0</v>
      </c>
      <c r="CT141" s="57">
        <v>0</v>
      </c>
      <c r="CU141" s="58">
        <v>0</v>
      </c>
      <c r="CV141" s="13">
        <v>0</v>
      </c>
      <c r="CW141" s="57">
        <v>0</v>
      </c>
      <c r="CX141" s="58">
        <v>0</v>
      </c>
      <c r="CY141" s="13">
        <v>0</v>
      </c>
      <c r="CZ141" s="57">
        <v>0</v>
      </c>
      <c r="DA141" s="58">
        <v>0</v>
      </c>
      <c r="DB141" s="13">
        <v>0</v>
      </c>
      <c r="DC141" s="57">
        <v>0</v>
      </c>
      <c r="DD141" s="58">
        <v>0</v>
      </c>
      <c r="DE141" s="13">
        <v>0</v>
      </c>
      <c r="DF141" s="57">
        <v>0</v>
      </c>
      <c r="DG141" s="58">
        <v>1.5699999999999999E-2</v>
      </c>
      <c r="DH141" s="13">
        <v>0.94699999999999995</v>
      </c>
      <c r="DI141" s="57">
        <f t="shared" si="582"/>
        <v>60318.47133757962</v>
      </c>
      <c r="DJ141" s="58">
        <v>0.128</v>
      </c>
      <c r="DK141" s="13">
        <v>11.228999999999999</v>
      </c>
      <c r="DL141" s="57">
        <f t="shared" si="583"/>
        <v>87726.562499999985</v>
      </c>
      <c r="DM141" s="58">
        <v>0</v>
      </c>
      <c r="DN141" s="13">
        <v>0</v>
      </c>
      <c r="DO141" s="57">
        <v>0</v>
      </c>
      <c r="DP141" s="58">
        <v>0</v>
      </c>
      <c r="DQ141" s="13">
        <v>0</v>
      </c>
      <c r="DR141" s="57">
        <v>0</v>
      </c>
      <c r="DS141" s="58">
        <v>0</v>
      </c>
      <c r="DT141" s="13">
        <v>0</v>
      </c>
      <c r="DU141" s="57">
        <v>0</v>
      </c>
      <c r="DV141" s="58">
        <v>0</v>
      </c>
      <c r="DW141" s="13">
        <v>0</v>
      </c>
      <c r="DX141" s="57">
        <v>0</v>
      </c>
      <c r="DY141" s="58">
        <v>0.57716999999999996</v>
      </c>
      <c r="DZ141" s="13">
        <v>30.297999999999998</v>
      </c>
      <c r="EA141" s="57">
        <f t="shared" si="584"/>
        <v>52494.065873139632</v>
      </c>
      <c r="EB141" s="58">
        <v>0</v>
      </c>
      <c r="EC141" s="13">
        <v>0</v>
      </c>
      <c r="ED141" s="57">
        <v>0</v>
      </c>
      <c r="EE141" s="11">
        <f t="shared" si="585"/>
        <v>159.30654999999999</v>
      </c>
      <c r="EF141" s="18">
        <f t="shared" si="586"/>
        <v>3813.1010000000001</v>
      </c>
      <c r="EG141" s="6"/>
      <c r="EH141" s="9"/>
      <c r="EI141" s="6"/>
      <c r="EJ141" s="6"/>
      <c r="EK141" s="1"/>
      <c r="EL141" s="2"/>
      <c r="EM141" s="1"/>
      <c r="EN141" s="1"/>
      <c r="EO141" s="1"/>
      <c r="EP141" s="2"/>
      <c r="EQ141" s="1"/>
      <c r="ER141" s="1"/>
      <c r="ES141" s="1"/>
      <c r="ET141" s="2"/>
      <c r="EU141" s="1"/>
      <c r="EV141" s="1"/>
      <c r="EW141" s="1"/>
      <c r="EX141" s="2"/>
      <c r="EY141" s="1"/>
      <c r="EZ141" s="1"/>
      <c r="FA141" s="1"/>
      <c r="FB141" s="2"/>
      <c r="FC141" s="1"/>
      <c r="FD141" s="1"/>
      <c r="FE141" s="1"/>
      <c r="FF141" s="2"/>
      <c r="FG141" s="1"/>
      <c r="FH141" s="1"/>
      <c r="FI141" s="1"/>
      <c r="FJ141" s="2"/>
      <c r="FK141" s="1"/>
      <c r="FL141" s="1"/>
      <c r="FM141" s="1"/>
      <c r="FN141" s="2"/>
      <c r="FO141" s="1"/>
      <c r="FP141" s="1"/>
      <c r="FQ141" s="1"/>
      <c r="FR141" s="2"/>
      <c r="FS141" s="1"/>
      <c r="FT141" s="1"/>
      <c r="FU141" s="1"/>
      <c r="FV141" s="2"/>
      <c r="FW141" s="1"/>
      <c r="FX141" s="1"/>
      <c r="FY141" s="1"/>
    </row>
    <row r="142" spans="1:256" x14ac:dyDescent="0.3">
      <c r="A142" s="72">
        <v>2019</v>
      </c>
      <c r="B142" s="73" t="s">
        <v>12</v>
      </c>
      <c r="C142" s="58">
        <v>0</v>
      </c>
      <c r="D142" s="13">
        <v>0</v>
      </c>
      <c r="E142" s="57">
        <v>0</v>
      </c>
      <c r="F142" s="58"/>
      <c r="G142" s="13"/>
      <c r="H142" s="57"/>
      <c r="I142" s="58">
        <v>0</v>
      </c>
      <c r="J142" s="13">
        <v>0</v>
      </c>
      <c r="K142" s="57">
        <v>0</v>
      </c>
      <c r="L142" s="58">
        <v>105.12761999999999</v>
      </c>
      <c r="M142" s="13">
        <v>3154.0839999999998</v>
      </c>
      <c r="N142" s="57">
        <f t="shared" si="573"/>
        <v>30002.429428155989</v>
      </c>
      <c r="O142" s="58">
        <v>0</v>
      </c>
      <c r="P142" s="13">
        <v>0</v>
      </c>
      <c r="Q142" s="57">
        <v>0</v>
      </c>
      <c r="R142" s="58">
        <v>0</v>
      </c>
      <c r="S142" s="13">
        <v>0</v>
      </c>
      <c r="T142" s="57">
        <v>0</v>
      </c>
      <c r="U142" s="58">
        <v>0</v>
      </c>
      <c r="V142" s="13">
        <v>0</v>
      </c>
      <c r="W142" s="57">
        <v>0</v>
      </c>
      <c r="X142" s="58">
        <v>0</v>
      </c>
      <c r="Y142" s="13">
        <v>0</v>
      </c>
      <c r="Z142" s="57">
        <v>0</v>
      </c>
      <c r="AA142" s="58">
        <v>6.28E-3</v>
      </c>
      <c r="AB142" s="13">
        <v>0.39400000000000002</v>
      </c>
      <c r="AC142" s="57">
        <f t="shared" si="590"/>
        <v>62738.853503184713</v>
      </c>
      <c r="AD142" s="58">
        <v>0</v>
      </c>
      <c r="AE142" s="13">
        <v>0</v>
      </c>
      <c r="AF142" s="57">
        <v>0</v>
      </c>
      <c r="AG142" s="58">
        <v>0</v>
      </c>
      <c r="AH142" s="13">
        <v>0</v>
      </c>
      <c r="AI142" s="57">
        <v>0</v>
      </c>
      <c r="AJ142" s="58">
        <v>0</v>
      </c>
      <c r="AK142" s="13">
        <v>0</v>
      </c>
      <c r="AL142" s="57">
        <v>0</v>
      </c>
      <c r="AM142" s="58">
        <v>18.256520000000002</v>
      </c>
      <c r="AN142" s="13">
        <v>441.58</v>
      </c>
      <c r="AO142" s="57">
        <f t="shared" si="574"/>
        <v>24187.523142417063</v>
      </c>
      <c r="AP142" s="58">
        <v>0</v>
      </c>
      <c r="AQ142" s="13">
        <v>0</v>
      </c>
      <c r="AR142" s="57">
        <v>0</v>
      </c>
      <c r="AS142" s="58">
        <v>0</v>
      </c>
      <c r="AT142" s="13">
        <v>0</v>
      </c>
      <c r="AU142" s="57">
        <v>0</v>
      </c>
      <c r="AV142" s="58">
        <v>3.1399999999999997E-2</v>
      </c>
      <c r="AW142" s="13">
        <v>1.9139999999999999</v>
      </c>
      <c r="AX142" s="57">
        <f t="shared" si="576"/>
        <v>60955.414012738853</v>
      </c>
      <c r="AY142" s="58">
        <v>0</v>
      </c>
      <c r="AZ142" s="13">
        <v>0</v>
      </c>
      <c r="BA142" s="57">
        <v>0</v>
      </c>
      <c r="BB142" s="58">
        <v>4.3693200000000001</v>
      </c>
      <c r="BC142" s="13">
        <v>248.505</v>
      </c>
      <c r="BD142" s="57">
        <f t="shared" si="578"/>
        <v>56874.982834857597</v>
      </c>
      <c r="BE142" s="58">
        <v>0</v>
      </c>
      <c r="BF142" s="13">
        <v>0</v>
      </c>
      <c r="BG142" s="57">
        <v>0</v>
      </c>
      <c r="BH142" s="58">
        <v>4.1000000000000002E-2</v>
      </c>
      <c r="BI142" s="13">
        <v>2.3519999999999999</v>
      </c>
      <c r="BJ142" s="57">
        <f t="shared" si="579"/>
        <v>57365.85365853658</v>
      </c>
      <c r="BK142" s="58">
        <v>0</v>
      </c>
      <c r="BL142" s="13">
        <v>0</v>
      </c>
      <c r="BM142" s="57">
        <v>0</v>
      </c>
      <c r="BN142" s="58">
        <v>0</v>
      </c>
      <c r="BO142" s="13">
        <v>0</v>
      </c>
      <c r="BP142" s="57">
        <v>0</v>
      </c>
      <c r="BQ142" s="58">
        <v>7.0000000000000001E-3</v>
      </c>
      <c r="BR142" s="13">
        <v>19.983000000000001</v>
      </c>
      <c r="BS142" s="57">
        <f t="shared" ref="BS142:BS145" si="594">BR142/BQ142*1000</f>
        <v>2854714.2857142859</v>
      </c>
      <c r="BT142" s="58">
        <v>2.8219999999999999E-2</v>
      </c>
      <c r="BU142" s="13">
        <v>2.2789999999999999</v>
      </c>
      <c r="BV142" s="57">
        <f t="shared" si="580"/>
        <v>80758.327427356489</v>
      </c>
      <c r="BW142" s="58">
        <v>31.405519999999999</v>
      </c>
      <c r="BX142" s="13">
        <v>1306.479</v>
      </c>
      <c r="BY142" s="57">
        <f t="shared" si="581"/>
        <v>41600.298291510539</v>
      </c>
      <c r="BZ142" s="58">
        <v>0</v>
      </c>
      <c r="CA142" s="13">
        <v>0</v>
      </c>
      <c r="CB142" s="57">
        <v>0</v>
      </c>
      <c r="CC142" s="58">
        <v>0</v>
      </c>
      <c r="CD142" s="13">
        <v>0</v>
      </c>
      <c r="CE142" s="57">
        <v>0</v>
      </c>
      <c r="CF142" s="58">
        <v>0</v>
      </c>
      <c r="CG142" s="13">
        <v>0</v>
      </c>
      <c r="CH142" s="57">
        <v>0</v>
      </c>
      <c r="CI142" s="58">
        <v>0</v>
      </c>
      <c r="CJ142" s="13">
        <v>0</v>
      </c>
      <c r="CK142" s="57">
        <v>0</v>
      </c>
      <c r="CL142" s="58">
        <v>0</v>
      </c>
      <c r="CM142" s="13">
        <v>0</v>
      </c>
      <c r="CN142" s="57">
        <v>0</v>
      </c>
      <c r="CO142" s="58">
        <v>0</v>
      </c>
      <c r="CP142" s="13">
        <v>0</v>
      </c>
      <c r="CQ142" s="57">
        <v>0</v>
      </c>
      <c r="CR142" s="58">
        <v>0</v>
      </c>
      <c r="CS142" s="13">
        <v>0</v>
      </c>
      <c r="CT142" s="57">
        <v>0</v>
      </c>
      <c r="CU142" s="58">
        <v>0</v>
      </c>
      <c r="CV142" s="13">
        <v>0</v>
      </c>
      <c r="CW142" s="57">
        <v>0</v>
      </c>
      <c r="CX142" s="58">
        <v>0</v>
      </c>
      <c r="CY142" s="13">
        <v>0</v>
      </c>
      <c r="CZ142" s="57">
        <v>0</v>
      </c>
      <c r="DA142" s="58">
        <v>0</v>
      </c>
      <c r="DB142" s="13">
        <v>0</v>
      </c>
      <c r="DC142" s="57">
        <v>0</v>
      </c>
      <c r="DD142" s="58">
        <v>0</v>
      </c>
      <c r="DE142" s="13">
        <v>0</v>
      </c>
      <c r="DF142" s="57">
        <v>0</v>
      </c>
      <c r="DG142" s="58">
        <v>9.4199999999999996E-3</v>
      </c>
      <c r="DH142" s="13">
        <v>0.58299999999999996</v>
      </c>
      <c r="DI142" s="57">
        <f t="shared" si="582"/>
        <v>61889.596602972393</v>
      </c>
      <c r="DJ142" s="58">
        <v>0.60589999999999999</v>
      </c>
      <c r="DK142" s="13">
        <v>66.867000000000004</v>
      </c>
      <c r="DL142" s="57">
        <f t="shared" si="583"/>
        <v>110359.79534576664</v>
      </c>
      <c r="DM142" s="58">
        <v>0</v>
      </c>
      <c r="DN142" s="13">
        <v>0</v>
      </c>
      <c r="DO142" s="57">
        <v>0</v>
      </c>
      <c r="DP142" s="58">
        <v>0</v>
      </c>
      <c r="DQ142" s="13">
        <v>0</v>
      </c>
      <c r="DR142" s="57">
        <v>0</v>
      </c>
      <c r="DS142" s="58">
        <v>0</v>
      </c>
      <c r="DT142" s="13">
        <v>0</v>
      </c>
      <c r="DU142" s="57">
        <v>0</v>
      </c>
      <c r="DV142" s="58">
        <v>0</v>
      </c>
      <c r="DW142" s="13">
        <v>0</v>
      </c>
      <c r="DX142" s="57">
        <v>0</v>
      </c>
      <c r="DY142" s="58">
        <v>0.37557999999999997</v>
      </c>
      <c r="DZ142" s="13">
        <v>22.698</v>
      </c>
      <c r="EA142" s="57">
        <f t="shared" si="584"/>
        <v>60434.527930134725</v>
      </c>
      <c r="EB142" s="58">
        <v>0</v>
      </c>
      <c r="EC142" s="13">
        <v>0</v>
      </c>
      <c r="ED142" s="57">
        <v>0</v>
      </c>
      <c r="EE142" s="11">
        <f t="shared" si="585"/>
        <v>160.26378</v>
      </c>
      <c r="EF142" s="18">
        <f t="shared" si="586"/>
        <v>5267.7179999999998</v>
      </c>
      <c r="EG142" s="6"/>
      <c r="EH142" s="9"/>
      <c r="EI142" s="6"/>
      <c r="EJ142" s="6"/>
      <c r="EK142" s="1"/>
      <c r="EL142" s="2"/>
      <c r="EM142" s="1"/>
      <c r="EN142" s="1"/>
      <c r="EO142" s="1"/>
      <c r="EP142" s="2"/>
      <c r="EQ142" s="1"/>
      <c r="ER142" s="1"/>
      <c r="ES142" s="1"/>
      <c r="ET142" s="2"/>
      <c r="EU142" s="1"/>
      <c r="EV142" s="1"/>
      <c r="EW142" s="1"/>
      <c r="EX142" s="2"/>
      <c r="EY142" s="1"/>
      <c r="EZ142" s="1"/>
      <c r="FA142" s="1"/>
      <c r="FB142" s="2"/>
      <c r="FC142" s="1"/>
      <c r="FD142" s="1"/>
      <c r="FE142" s="1"/>
      <c r="FF142" s="2"/>
      <c r="FG142" s="1"/>
      <c r="FH142" s="1"/>
      <c r="FI142" s="1"/>
      <c r="FJ142" s="2"/>
      <c r="FK142" s="1"/>
      <c r="FL142" s="1"/>
      <c r="FM142" s="1"/>
      <c r="FN142" s="2"/>
      <c r="FO142" s="1"/>
      <c r="FP142" s="1"/>
      <c r="FQ142" s="1"/>
      <c r="FR142" s="2"/>
      <c r="FS142" s="1"/>
      <c r="FT142" s="1"/>
      <c r="FU142" s="1"/>
      <c r="FV142" s="2"/>
      <c r="FW142" s="1"/>
      <c r="FX142" s="1"/>
      <c r="FY142" s="1"/>
    </row>
    <row r="143" spans="1:256" x14ac:dyDescent="0.3">
      <c r="A143" s="72">
        <v>2019</v>
      </c>
      <c r="B143" s="73" t="s">
        <v>13</v>
      </c>
      <c r="C143" s="58">
        <v>0</v>
      </c>
      <c r="D143" s="13">
        <v>0</v>
      </c>
      <c r="E143" s="57">
        <v>0</v>
      </c>
      <c r="F143" s="58"/>
      <c r="G143" s="13"/>
      <c r="H143" s="57"/>
      <c r="I143" s="58">
        <v>0</v>
      </c>
      <c r="J143" s="13">
        <v>0</v>
      </c>
      <c r="K143" s="57">
        <v>0</v>
      </c>
      <c r="L143" s="58">
        <v>85.535610000000005</v>
      </c>
      <c r="M143" s="13">
        <v>3337.57</v>
      </c>
      <c r="N143" s="57">
        <f t="shared" si="573"/>
        <v>39019.655088681779</v>
      </c>
      <c r="O143" s="58">
        <v>0</v>
      </c>
      <c r="P143" s="13">
        <v>0</v>
      </c>
      <c r="Q143" s="57">
        <v>0</v>
      </c>
      <c r="R143" s="58">
        <v>0</v>
      </c>
      <c r="S143" s="13">
        <v>0</v>
      </c>
      <c r="T143" s="57">
        <v>0</v>
      </c>
      <c r="U143" s="58">
        <v>0</v>
      </c>
      <c r="V143" s="13">
        <v>0</v>
      </c>
      <c r="W143" s="57">
        <v>0</v>
      </c>
      <c r="X143" s="58">
        <v>0</v>
      </c>
      <c r="Y143" s="13">
        <v>0</v>
      </c>
      <c r="Z143" s="57">
        <v>0</v>
      </c>
      <c r="AA143" s="58">
        <v>0</v>
      </c>
      <c r="AB143" s="13">
        <v>0</v>
      </c>
      <c r="AC143" s="57">
        <v>0</v>
      </c>
      <c r="AD143" s="58">
        <v>0</v>
      </c>
      <c r="AE143" s="13">
        <v>0</v>
      </c>
      <c r="AF143" s="57">
        <v>0</v>
      </c>
      <c r="AG143" s="58">
        <v>0</v>
      </c>
      <c r="AH143" s="13">
        <v>0</v>
      </c>
      <c r="AI143" s="57">
        <v>0</v>
      </c>
      <c r="AJ143" s="58">
        <v>0</v>
      </c>
      <c r="AK143" s="13">
        <v>0</v>
      </c>
      <c r="AL143" s="57">
        <v>0</v>
      </c>
      <c r="AM143" s="58">
        <v>10.745839999999999</v>
      </c>
      <c r="AN143" s="13">
        <v>222.834</v>
      </c>
      <c r="AO143" s="57">
        <f t="shared" si="574"/>
        <v>20736.768833334576</v>
      </c>
      <c r="AP143" s="58">
        <v>0</v>
      </c>
      <c r="AQ143" s="13">
        <v>0</v>
      </c>
      <c r="AR143" s="57">
        <v>0</v>
      </c>
      <c r="AS143" s="58">
        <v>0</v>
      </c>
      <c r="AT143" s="13">
        <v>0</v>
      </c>
      <c r="AU143" s="57">
        <v>0</v>
      </c>
      <c r="AV143" s="58">
        <v>2.826E-2</v>
      </c>
      <c r="AW143" s="13">
        <v>1.7190000000000001</v>
      </c>
      <c r="AX143" s="57">
        <f t="shared" si="576"/>
        <v>60828.025477707008</v>
      </c>
      <c r="AY143" s="58">
        <v>0</v>
      </c>
      <c r="AZ143" s="13">
        <v>0</v>
      </c>
      <c r="BA143" s="57">
        <v>0</v>
      </c>
      <c r="BB143" s="58">
        <v>21.137700000000002</v>
      </c>
      <c r="BC143" s="13">
        <v>1029.3679999999999</v>
      </c>
      <c r="BD143" s="57">
        <f t="shared" si="578"/>
        <v>48698.202737289292</v>
      </c>
      <c r="BE143" s="58">
        <v>0</v>
      </c>
      <c r="BF143" s="13">
        <v>0</v>
      </c>
      <c r="BG143" s="57">
        <v>0</v>
      </c>
      <c r="BH143" s="58">
        <v>6.3E-2</v>
      </c>
      <c r="BI143" s="13">
        <v>3.4430000000000001</v>
      </c>
      <c r="BJ143" s="57">
        <f t="shared" si="579"/>
        <v>54650.793650793654</v>
      </c>
      <c r="BK143" s="58">
        <v>0</v>
      </c>
      <c r="BL143" s="13">
        <v>0</v>
      </c>
      <c r="BM143" s="57">
        <v>0</v>
      </c>
      <c r="BN143" s="58">
        <v>0</v>
      </c>
      <c r="BO143" s="13">
        <v>0</v>
      </c>
      <c r="BP143" s="57">
        <v>0</v>
      </c>
      <c r="BQ143" s="58">
        <v>0</v>
      </c>
      <c r="BR143" s="13">
        <v>0</v>
      </c>
      <c r="BS143" s="57">
        <v>0</v>
      </c>
      <c r="BT143" s="58">
        <v>0.46889999999999998</v>
      </c>
      <c r="BU143" s="13">
        <v>13.897</v>
      </c>
      <c r="BV143" s="57">
        <f t="shared" si="580"/>
        <v>29637.449349541479</v>
      </c>
      <c r="BW143" s="58">
        <v>26.23854</v>
      </c>
      <c r="BX143" s="13">
        <v>1387.116</v>
      </c>
      <c r="BY143" s="57">
        <f t="shared" si="581"/>
        <v>52865.593893562676</v>
      </c>
      <c r="BZ143" s="58">
        <v>0</v>
      </c>
      <c r="CA143" s="13">
        <v>0</v>
      </c>
      <c r="CB143" s="57">
        <v>0</v>
      </c>
      <c r="CC143" s="58">
        <v>0</v>
      </c>
      <c r="CD143" s="13">
        <v>0</v>
      </c>
      <c r="CE143" s="57">
        <v>0</v>
      </c>
      <c r="CF143" s="58">
        <v>0</v>
      </c>
      <c r="CG143" s="13">
        <v>0</v>
      </c>
      <c r="CH143" s="57">
        <v>0</v>
      </c>
      <c r="CI143" s="58">
        <v>0</v>
      </c>
      <c r="CJ143" s="13">
        <v>0</v>
      </c>
      <c r="CK143" s="57">
        <v>0</v>
      </c>
      <c r="CL143" s="58">
        <v>0</v>
      </c>
      <c r="CM143" s="13">
        <v>0</v>
      </c>
      <c r="CN143" s="57">
        <v>0</v>
      </c>
      <c r="CO143" s="58">
        <v>0</v>
      </c>
      <c r="CP143" s="13">
        <v>0</v>
      </c>
      <c r="CQ143" s="57">
        <v>0</v>
      </c>
      <c r="CR143" s="58">
        <v>0</v>
      </c>
      <c r="CS143" s="13">
        <v>0</v>
      </c>
      <c r="CT143" s="57">
        <v>0</v>
      </c>
      <c r="CU143" s="58">
        <v>0</v>
      </c>
      <c r="CV143" s="13">
        <v>0</v>
      </c>
      <c r="CW143" s="57">
        <v>0</v>
      </c>
      <c r="CX143" s="58">
        <v>0</v>
      </c>
      <c r="CY143" s="13">
        <v>0</v>
      </c>
      <c r="CZ143" s="57">
        <v>0</v>
      </c>
      <c r="DA143" s="58">
        <v>0</v>
      </c>
      <c r="DB143" s="13">
        <v>0</v>
      </c>
      <c r="DC143" s="57">
        <v>0</v>
      </c>
      <c r="DD143" s="58">
        <v>0</v>
      </c>
      <c r="DE143" s="13">
        <v>0</v>
      </c>
      <c r="DF143" s="57">
        <v>0</v>
      </c>
      <c r="DG143" s="58">
        <v>0</v>
      </c>
      <c r="DH143" s="13">
        <v>0</v>
      </c>
      <c r="DI143" s="57">
        <v>0</v>
      </c>
      <c r="DJ143" s="58">
        <v>0.32</v>
      </c>
      <c r="DK143" s="13">
        <v>30.367000000000001</v>
      </c>
      <c r="DL143" s="57">
        <f t="shared" si="583"/>
        <v>94896.875</v>
      </c>
      <c r="DM143" s="58">
        <v>0</v>
      </c>
      <c r="DN143" s="13">
        <v>0</v>
      </c>
      <c r="DO143" s="57">
        <v>0</v>
      </c>
      <c r="DP143" s="58">
        <v>0</v>
      </c>
      <c r="DQ143" s="13">
        <v>0</v>
      </c>
      <c r="DR143" s="57">
        <v>0</v>
      </c>
      <c r="DS143" s="58">
        <v>0</v>
      </c>
      <c r="DT143" s="13">
        <v>0</v>
      </c>
      <c r="DU143" s="57">
        <v>0</v>
      </c>
      <c r="DV143" s="58">
        <v>0</v>
      </c>
      <c r="DW143" s="13">
        <v>0</v>
      </c>
      <c r="DX143" s="57">
        <v>0</v>
      </c>
      <c r="DY143" s="58">
        <v>7.886E-2</v>
      </c>
      <c r="DZ143" s="13">
        <v>6.032</v>
      </c>
      <c r="EA143" s="57">
        <f t="shared" si="584"/>
        <v>76489.982247020031</v>
      </c>
      <c r="EB143" s="58">
        <v>0</v>
      </c>
      <c r="EC143" s="13">
        <v>0</v>
      </c>
      <c r="ED143" s="57">
        <v>0</v>
      </c>
      <c r="EE143" s="11">
        <f t="shared" si="585"/>
        <v>144.61671000000001</v>
      </c>
      <c r="EF143" s="18">
        <f t="shared" si="586"/>
        <v>6032.3459999999995</v>
      </c>
      <c r="EG143" s="6"/>
      <c r="EH143" s="9"/>
      <c r="EI143" s="6"/>
      <c r="EJ143" s="6"/>
      <c r="EK143" s="1"/>
      <c r="EL143" s="2"/>
      <c r="EM143" s="1"/>
      <c r="EN143" s="1"/>
      <c r="EO143" s="1"/>
      <c r="EP143" s="2"/>
      <c r="EQ143" s="1"/>
      <c r="ER143" s="1"/>
      <c r="ES143" s="1"/>
      <c r="ET143" s="2"/>
      <c r="EU143" s="1"/>
      <c r="EV143" s="1"/>
      <c r="EW143" s="1"/>
      <c r="EX143" s="2"/>
      <c r="EY143" s="1"/>
      <c r="EZ143" s="1"/>
      <c r="FA143" s="1"/>
      <c r="FB143" s="2"/>
      <c r="FC143" s="1"/>
      <c r="FD143" s="1"/>
      <c r="FE143" s="1"/>
      <c r="FF143" s="2"/>
      <c r="FG143" s="1"/>
      <c r="FH143" s="1"/>
      <c r="FI143" s="1"/>
      <c r="FJ143" s="2"/>
      <c r="FK143" s="1"/>
      <c r="FL143" s="1"/>
      <c r="FM143" s="1"/>
      <c r="FN143" s="2"/>
      <c r="FO143" s="1"/>
      <c r="FP143" s="1"/>
      <c r="FQ143" s="1"/>
      <c r="FR143" s="2"/>
      <c r="FS143" s="1"/>
      <c r="FT143" s="1"/>
      <c r="FU143" s="1"/>
      <c r="FV143" s="2"/>
      <c r="FW143" s="1"/>
      <c r="FX143" s="1"/>
      <c r="FY143" s="1"/>
    </row>
    <row r="144" spans="1:256" x14ac:dyDescent="0.3">
      <c r="A144" s="72">
        <v>2019</v>
      </c>
      <c r="B144" s="73" t="s">
        <v>14</v>
      </c>
      <c r="C144" s="58">
        <v>0</v>
      </c>
      <c r="D144" s="13">
        <v>0</v>
      </c>
      <c r="E144" s="57">
        <v>0</v>
      </c>
      <c r="F144" s="58"/>
      <c r="G144" s="13"/>
      <c r="H144" s="57"/>
      <c r="I144" s="58">
        <v>0</v>
      </c>
      <c r="J144" s="13">
        <v>0</v>
      </c>
      <c r="K144" s="57">
        <v>0</v>
      </c>
      <c r="L144" s="58">
        <v>98.081179999999989</v>
      </c>
      <c r="M144" s="13">
        <v>3649.7570000000001</v>
      </c>
      <c r="N144" s="57">
        <f t="shared" si="573"/>
        <v>37211.593498365342</v>
      </c>
      <c r="O144" s="58">
        <v>0</v>
      </c>
      <c r="P144" s="13">
        <v>0</v>
      </c>
      <c r="Q144" s="57">
        <v>0</v>
      </c>
      <c r="R144" s="58">
        <v>0</v>
      </c>
      <c r="S144" s="13">
        <v>0</v>
      </c>
      <c r="T144" s="57">
        <v>0</v>
      </c>
      <c r="U144" s="58">
        <v>0</v>
      </c>
      <c r="V144" s="13">
        <v>0</v>
      </c>
      <c r="W144" s="57">
        <v>0</v>
      </c>
      <c r="X144" s="58">
        <v>0</v>
      </c>
      <c r="Y144" s="13">
        <v>0</v>
      </c>
      <c r="Z144" s="57">
        <v>0</v>
      </c>
      <c r="AA144" s="58">
        <v>0</v>
      </c>
      <c r="AB144" s="13">
        <v>0</v>
      </c>
      <c r="AC144" s="57">
        <v>0</v>
      </c>
      <c r="AD144" s="58">
        <v>0</v>
      </c>
      <c r="AE144" s="13">
        <v>0</v>
      </c>
      <c r="AF144" s="57">
        <v>0</v>
      </c>
      <c r="AG144" s="58">
        <v>0</v>
      </c>
      <c r="AH144" s="13">
        <v>0</v>
      </c>
      <c r="AI144" s="57">
        <v>0</v>
      </c>
      <c r="AJ144" s="58">
        <v>0</v>
      </c>
      <c r="AK144" s="13">
        <v>0</v>
      </c>
      <c r="AL144" s="57">
        <v>0</v>
      </c>
      <c r="AM144" s="58">
        <v>26.586830000000003</v>
      </c>
      <c r="AN144" s="13">
        <v>529.47799999999995</v>
      </c>
      <c r="AO144" s="57">
        <f t="shared" si="574"/>
        <v>19915.04816482446</v>
      </c>
      <c r="AP144" s="58">
        <v>0</v>
      </c>
      <c r="AQ144" s="13">
        <v>0</v>
      </c>
      <c r="AR144" s="57">
        <v>0</v>
      </c>
      <c r="AS144" s="58">
        <v>0</v>
      </c>
      <c r="AT144" s="13">
        <v>0</v>
      </c>
      <c r="AU144" s="57">
        <v>0</v>
      </c>
      <c r="AV144" s="58">
        <v>9.4199999999999996E-3</v>
      </c>
      <c r="AW144" s="13">
        <v>0.57799999999999996</v>
      </c>
      <c r="AX144" s="57">
        <f t="shared" si="576"/>
        <v>61358.8110403397</v>
      </c>
      <c r="AY144" s="58">
        <v>0</v>
      </c>
      <c r="AZ144" s="13">
        <v>0</v>
      </c>
      <c r="BA144" s="57">
        <v>0</v>
      </c>
      <c r="BB144" s="58">
        <v>10.022399999999999</v>
      </c>
      <c r="BC144" s="13">
        <v>1025.068</v>
      </c>
      <c r="BD144" s="57">
        <f t="shared" si="578"/>
        <v>102277.69795657726</v>
      </c>
      <c r="BE144" s="58">
        <v>0</v>
      </c>
      <c r="BF144" s="13">
        <v>0</v>
      </c>
      <c r="BG144" s="57">
        <v>0</v>
      </c>
      <c r="BH144" s="58">
        <v>4.2000000000000006E-3</v>
      </c>
      <c r="BI144" s="13">
        <v>0.24199999999999999</v>
      </c>
      <c r="BJ144" s="57">
        <f t="shared" si="579"/>
        <v>57619.047619047604</v>
      </c>
      <c r="BK144" s="58">
        <v>0</v>
      </c>
      <c r="BL144" s="13">
        <v>0</v>
      </c>
      <c r="BM144" s="57">
        <v>0</v>
      </c>
      <c r="BN144" s="58">
        <v>0</v>
      </c>
      <c r="BO144" s="13">
        <v>0</v>
      </c>
      <c r="BP144" s="57">
        <v>0</v>
      </c>
      <c r="BQ144" s="58">
        <v>0</v>
      </c>
      <c r="BR144" s="13">
        <v>0</v>
      </c>
      <c r="BS144" s="57">
        <v>0</v>
      </c>
      <c r="BT144" s="58">
        <v>1.5631199999999998</v>
      </c>
      <c r="BU144" s="13">
        <v>53.427999999999997</v>
      </c>
      <c r="BV144" s="57">
        <f t="shared" si="580"/>
        <v>34180.357234249452</v>
      </c>
      <c r="BW144" s="58">
        <v>22.727450000000001</v>
      </c>
      <c r="BX144" s="13">
        <v>1152.0889999999999</v>
      </c>
      <c r="BY144" s="57">
        <f t="shared" si="581"/>
        <v>50691.520606139267</v>
      </c>
      <c r="BZ144" s="58">
        <v>0</v>
      </c>
      <c r="CA144" s="13">
        <v>0</v>
      </c>
      <c r="CB144" s="57">
        <v>0</v>
      </c>
      <c r="CC144" s="58">
        <v>0</v>
      </c>
      <c r="CD144" s="13">
        <v>0</v>
      </c>
      <c r="CE144" s="57">
        <v>0</v>
      </c>
      <c r="CF144" s="58">
        <v>0</v>
      </c>
      <c r="CG144" s="13">
        <v>0</v>
      </c>
      <c r="CH144" s="57">
        <v>0</v>
      </c>
      <c r="CI144" s="58">
        <v>0</v>
      </c>
      <c r="CJ144" s="13">
        <v>0</v>
      </c>
      <c r="CK144" s="57">
        <v>0</v>
      </c>
      <c r="CL144" s="58">
        <v>0</v>
      </c>
      <c r="CM144" s="13">
        <v>0</v>
      </c>
      <c r="CN144" s="57">
        <v>0</v>
      </c>
      <c r="CO144" s="58">
        <v>0</v>
      </c>
      <c r="CP144" s="13">
        <v>0</v>
      </c>
      <c r="CQ144" s="57">
        <v>0</v>
      </c>
      <c r="CR144" s="58">
        <v>0</v>
      </c>
      <c r="CS144" s="13">
        <v>0</v>
      </c>
      <c r="CT144" s="57">
        <v>0</v>
      </c>
      <c r="CU144" s="58">
        <v>0</v>
      </c>
      <c r="CV144" s="13">
        <v>0</v>
      </c>
      <c r="CW144" s="57">
        <v>0</v>
      </c>
      <c r="CX144" s="58">
        <v>0</v>
      </c>
      <c r="CY144" s="13">
        <v>0</v>
      </c>
      <c r="CZ144" s="57">
        <v>0</v>
      </c>
      <c r="DA144" s="58">
        <v>0</v>
      </c>
      <c r="DB144" s="13">
        <v>0</v>
      </c>
      <c r="DC144" s="57">
        <v>0</v>
      </c>
      <c r="DD144" s="58">
        <v>0</v>
      </c>
      <c r="DE144" s="13">
        <v>0</v>
      </c>
      <c r="DF144" s="57">
        <v>0</v>
      </c>
      <c r="DG144" s="58">
        <v>0</v>
      </c>
      <c r="DH144" s="13">
        <v>0</v>
      </c>
      <c r="DI144" s="57">
        <v>0</v>
      </c>
      <c r="DJ144" s="58">
        <v>0</v>
      </c>
      <c r="DK144" s="13">
        <v>0</v>
      </c>
      <c r="DL144" s="57">
        <v>0</v>
      </c>
      <c r="DM144" s="58">
        <v>0</v>
      </c>
      <c r="DN144" s="13">
        <v>0</v>
      </c>
      <c r="DO144" s="57">
        <v>0</v>
      </c>
      <c r="DP144" s="58">
        <v>0</v>
      </c>
      <c r="DQ144" s="13">
        <v>0</v>
      </c>
      <c r="DR144" s="57">
        <v>0</v>
      </c>
      <c r="DS144" s="58">
        <v>2.248E-2</v>
      </c>
      <c r="DT144" s="13">
        <v>1.393</v>
      </c>
      <c r="DU144" s="57">
        <f t="shared" si="593"/>
        <v>61966.192170818511</v>
      </c>
      <c r="DV144" s="58">
        <v>0</v>
      </c>
      <c r="DW144" s="13">
        <v>0</v>
      </c>
      <c r="DX144" s="57">
        <v>0</v>
      </c>
      <c r="DY144" s="58">
        <v>9.1159999999999991E-2</v>
      </c>
      <c r="DZ144" s="13">
        <v>9.0210000000000008</v>
      </c>
      <c r="EA144" s="57">
        <f t="shared" si="584"/>
        <v>98957.87626151822</v>
      </c>
      <c r="EB144" s="58">
        <v>0</v>
      </c>
      <c r="EC144" s="13">
        <v>0</v>
      </c>
      <c r="ED144" s="57">
        <v>0</v>
      </c>
      <c r="EE144" s="11">
        <f t="shared" si="585"/>
        <v>159.10824</v>
      </c>
      <c r="EF144" s="18">
        <f t="shared" si="586"/>
        <v>6421.0540000000001</v>
      </c>
      <c r="EG144" s="6"/>
      <c r="EH144" s="9"/>
      <c r="EI144" s="6"/>
      <c r="EJ144" s="6"/>
      <c r="EK144" s="1"/>
      <c r="EL144" s="2"/>
      <c r="EM144" s="1"/>
      <c r="EN144" s="1"/>
      <c r="EO144" s="1"/>
      <c r="EP144" s="2"/>
      <c r="EQ144" s="1"/>
      <c r="ER144" s="1"/>
      <c r="ES144" s="1"/>
      <c r="ET144" s="2"/>
      <c r="EU144" s="1"/>
      <c r="EV144" s="1"/>
      <c r="EW144" s="1"/>
      <c r="EX144" s="2"/>
      <c r="EY144" s="1"/>
      <c r="EZ144" s="1"/>
      <c r="FA144" s="1"/>
      <c r="FB144" s="2"/>
      <c r="FC144" s="1"/>
      <c r="FD144" s="1"/>
      <c r="FE144" s="1"/>
      <c r="FF144" s="2"/>
      <c r="FG144" s="1"/>
      <c r="FH144" s="1"/>
      <c r="FI144" s="1"/>
      <c r="FJ144" s="2"/>
      <c r="FK144" s="1"/>
      <c r="FL144" s="1"/>
      <c r="FM144" s="1"/>
      <c r="FN144" s="2"/>
      <c r="FO144" s="1"/>
      <c r="FP144" s="1"/>
      <c r="FQ144" s="1"/>
      <c r="FR144" s="2"/>
      <c r="FS144" s="1"/>
      <c r="FT144" s="1"/>
      <c r="FU144" s="1"/>
      <c r="FV144" s="2"/>
      <c r="FW144" s="1"/>
      <c r="FX144" s="1"/>
      <c r="FY144" s="1"/>
    </row>
    <row r="145" spans="1:256" x14ac:dyDescent="0.3">
      <c r="A145" s="72">
        <v>2019</v>
      </c>
      <c r="B145" s="73" t="s">
        <v>15</v>
      </c>
      <c r="C145" s="58">
        <v>0</v>
      </c>
      <c r="D145" s="13">
        <v>0</v>
      </c>
      <c r="E145" s="57">
        <v>0</v>
      </c>
      <c r="F145" s="58"/>
      <c r="G145" s="13"/>
      <c r="H145" s="57"/>
      <c r="I145" s="58">
        <v>0</v>
      </c>
      <c r="J145" s="13">
        <v>0</v>
      </c>
      <c r="K145" s="57">
        <v>0</v>
      </c>
      <c r="L145" s="58">
        <v>97.668170000000003</v>
      </c>
      <c r="M145" s="13">
        <v>2811.2910000000002</v>
      </c>
      <c r="N145" s="57">
        <f t="shared" si="573"/>
        <v>28784.106428941999</v>
      </c>
      <c r="O145" s="58">
        <v>0</v>
      </c>
      <c r="P145" s="13">
        <v>0</v>
      </c>
      <c r="Q145" s="57">
        <v>0</v>
      </c>
      <c r="R145" s="58">
        <v>0</v>
      </c>
      <c r="S145" s="13">
        <v>0</v>
      </c>
      <c r="T145" s="57">
        <v>0</v>
      </c>
      <c r="U145" s="58">
        <v>0</v>
      </c>
      <c r="V145" s="13">
        <v>0</v>
      </c>
      <c r="W145" s="57">
        <v>0</v>
      </c>
      <c r="X145" s="58">
        <v>0</v>
      </c>
      <c r="Y145" s="13">
        <v>0</v>
      </c>
      <c r="Z145" s="57">
        <v>0</v>
      </c>
      <c r="AA145" s="58">
        <v>9.4199999999999996E-3</v>
      </c>
      <c r="AB145" s="13">
        <v>0.57799999999999996</v>
      </c>
      <c r="AC145" s="57">
        <f t="shared" si="590"/>
        <v>61358.8110403397</v>
      </c>
      <c r="AD145" s="58">
        <v>0</v>
      </c>
      <c r="AE145" s="13">
        <v>0</v>
      </c>
      <c r="AF145" s="57">
        <v>0</v>
      </c>
      <c r="AG145" s="58">
        <v>0</v>
      </c>
      <c r="AH145" s="13">
        <v>0</v>
      </c>
      <c r="AI145" s="57">
        <v>0</v>
      </c>
      <c r="AJ145" s="58">
        <v>0</v>
      </c>
      <c r="AK145" s="13">
        <v>0</v>
      </c>
      <c r="AL145" s="57">
        <v>0</v>
      </c>
      <c r="AM145" s="58">
        <v>54.067860000000003</v>
      </c>
      <c r="AN145" s="13">
        <v>1197.172</v>
      </c>
      <c r="AO145" s="57">
        <f t="shared" si="574"/>
        <v>22142.026704959284</v>
      </c>
      <c r="AP145" s="58">
        <v>0</v>
      </c>
      <c r="AQ145" s="13">
        <v>0</v>
      </c>
      <c r="AR145" s="57">
        <v>0</v>
      </c>
      <c r="AS145" s="58">
        <v>0</v>
      </c>
      <c r="AT145" s="13">
        <v>0</v>
      </c>
      <c r="AU145" s="57">
        <v>0</v>
      </c>
      <c r="AV145" s="58">
        <v>0</v>
      </c>
      <c r="AW145" s="13">
        <v>0</v>
      </c>
      <c r="AX145" s="57">
        <v>0</v>
      </c>
      <c r="AY145" s="58">
        <v>0</v>
      </c>
      <c r="AZ145" s="13">
        <v>0</v>
      </c>
      <c r="BA145" s="57">
        <v>0</v>
      </c>
      <c r="BB145" s="58">
        <v>46.840499999999999</v>
      </c>
      <c r="BC145" s="13">
        <v>612.51300000000003</v>
      </c>
      <c r="BD145" s="57">
        <f t="shared" si="578"/>
        <v>13076.568354308773</v>
      </c>
      <c r="BE145" s="58">
        <v>0</v>
      </c>
      <c r="BF145" s="13">
        <v>0</v>
      </c>
      <c r="BG145" s="57">
        <v>0</v>
      </c>
      <c r="BH145" s="58">
        <v>7.6299999999999993E-2</v>
      </c>
      <c r="BI145" s="13">
        <v>4.1639999999999997</v>
      </c>
      <c r="BJ145" s="57">
        <f t="shared" si="579"/>
        <v>54574.049803407601</v>
      </c>
      <c r="BK145" s="58">
        <v>0</v>
      </c>
      <c r="BL145" s="13">
        <v>0</v>
      </c>
      <c r="BM145" s="57">
        <v>0</v>
      </c>
      <c r="BN145" s="58">
        <v>0</v>
      </c>
      <c r="BO145" s="13">
        <v>0</v>
      </c>
      <c r="BP145" s="57">
        <v>0</v>
      </c>
      <c r="BQ145" s="58">
        <v>2.8000000000000001E-2</v>
      </c>
      <c r="BR145" s="13">
        <v>12.151</v>
      </c>
      <c r="BS145" s="57">
        <f t="shared" si="594"/>
        <v>433964.28571428574</v>
      </c>
      <c r="BT145" s="58">
        <v>2.7288000000000001</v>
      </c>
      <c r="BU145" s="13">
        <v>43.938000000000002</v>
      </c>
      <c r="BV145" s="57">
        <f t="shared" si="580"/>
        <v>16101.583113456463</v>
      </c>
      <c r="BW145" s="58">
        <v>71.669699999999992</v>
      </c>
      <c r="BX145" s="13">
        <v>2029.46</v>
      </c>
      <c r="BY145" s="57">
        <f t="shared" si="581"/>
        <v>28316.84798457368</v>
      </c>
      <c r="BZ145" s="58">
        <v>0</v>
      </c>
      <c r="CA145" s="13">
        <v>0</v>
      </c>
      <c r="CB145" s="57">
        <v>0</v>
      </c>
      <c r="CC145" s="58">
        <v>0</v>
      </c>
      <c r="CD145" s="13">
        <v>0</v>
      </c>
      <c r="CE145" s="57">
        <v>0</v>
      </c>
      <c r="CF145" s="58">
        <v>0</v>
      </c>
      <c r="CG145" s="13">
        <v>0</v>
      </c>
      <c r="CH145" s="57">
        <v>0</v>
      </c>
      <c r="CI145" s="58">
        <v>0</v>
      </c>
      <c r="CJ145" s="13">
        <v>0</v>
      </c>
      <c r="CK145" s="57">
        <v>0</v>
      </c>
      <c r="CL145" s="58">
        <v>0</v>
      </c>
      <c r="CM145" s="13">
        <v>0</v>
      </c>
      <c r="CN145" s="57">
        <v>0</v>
      </c>
      <c r="CO145" s="58">
        <v>0</v>
      </c>
      <c r="CP145" s="13">
        <v>0</v>
      </c>
      <c r="CQ145" s="57">
        <v>0</v>
      </c>
      <c r="CR145" s="58">
        <v>0</v>
      </c>
      <c r="CS145" s="13">
        <v>0</v>
      </c>
      <c r="CT145" s="57">
        <v>0</v>
      </c>
      <c r="CU145" s="58">
        <v>0</v>
      </c>
      <c r="CV145" s="13">
        <v>0</v>
      </c>
      <c r="CW145" s="57">
        <v>0</v>
      </c>
      <c r="CX145" s="58">
        <v>0</v>
      </c>
      <c r="CY145" s="13">
        <v>0</v>
      </c>
      <c r="CZ145" s="57">
        <v>0</v>
      </c>
      <c r="DA145" s="58">
        <v>0</v>
      </c>
      <c r="DB145" s="13">
        <v>0</v>
      </c>
      <c r="DC145" s="57">
        <v>0</v>
      </c>
      <c r="DD145" s="58">
        <v>0</v>
      </c>
      <c r="DE145" s="13">
        <v>0</v>
      </c>
      <c r="DF145" s="57">
        <v>0</v>
      </c>
      <c r="DG145" s="58">
        <v>0</v>
      </c>
      <c r="DH145" s="13">
        <v>0</v>
      </c>
      <c r="DI145" s="57">
        <v>0</v>
      </c>
      <c r="DJ145" s="58">
        <v>0.51200000000000001</v>
      </c>
      <c r="DK145" s="13">
        <v>46.619</v>
      </c>
      <c r="DL145" s="57">
        <f t="shared" si="583"/>
        <v>91052.734375</v>
      </c>
      <c r="DM145" s="58">
        <v>0</v>
      </c>
      <c r="DN145" s="13">
        <v>0</v>
      </c>
      <c r="DO145" s="57">
        <v>0</v>
      </c>
      <c r="DP145" s="58">
        <v>0</v>
      </c>
      <c r="DQ145" s="13">
        <v>0</v>
      </c>
      <c r="DR145" s="57">
        <v>0</v>
      </c>
      <c r="DS145" s="58">
        <v>0</v>
      </c>
      <c r="DT145" s="13">
        <v>0</v>
      </c>
      <c r="DU145" s="57">
        <v>0</v>
      </c>
      <c r="DV145" s="58">
        <v>0</v>
      </c>
      <c r="DW145" s="13">
        <v>0</v>
      </c>
      <c r="DX145" s="57">
        <v>0</v>
      </c>
      <c r="DY145" s="58">
        <v>0.45268000000000003</v>
      </c>
      <c r="DZ145" s="13">
        <v>23.556000000000001</v>
      </c>
      <c r="EA145" s="57">
        <f t="shared" si="584"/>
        <v>52036.758858354689</v>
      </c>
      <c r="EB145" s="58">
        <v>0</v>
      </c>
      <c r="EC145" s="13">
        <v>0</v>
      </c>
      <c r="ED145" s="57">
        <v>0</v>
      </c>
      <c r="EE145" s="11">
        <f t="shared" si="585"/>
        <v>274.05342999999999</v>
      </c>
      <c r="EF145" s="18">
        <f t="shared" si="586"/>
        <v>6781.442</v>
      </c>
      <c r="EG145" s="6"/>
      <c r="EH145" s="9"/>
      <c r="EI145" s="6"/>
      <c r="EJ145" s="6"/>
      <c r="EK145" s="1"/>
      <c r="EL145" s="2"/>
      <c r="EM145" s="1"/>
      <c r="EN145" s="1"/>
      <c r="EO145" s="1"/>
      <c r="EP145" s="2"/>
      <c r="EQ145" s="1"/>
      <c r="ER145" s="1"/>
      <c r="ES145" s="1"/>
      <c r="ET145" s="2"/>
      <c r="EU145" s="1"/>
      <c r="EV145" s="1"/>
      <c r="EW145" s="1"/>
      <c r="EX145" s="2"/>
      <c r="EY145" s="1"/>
      <c r="EZ145" s="1"/>
      <c r="FA145" s="1"/>
      <c r="FB145" s="2"/>
      <c r="FC145" s="1"/>
      <c r="FD145" s="1"/>
      <c r="FE145" s="1"/>
      <c r="FF145" s="2"/>
      <c r="FG145" s="1"/>
      <c r="FH145" s="1"/>
      <c r="FI145" s="1"/>
      <c r="FJ145" s="2"/>
      <c r="FK145" s="1"/>
      <c r="FL145" s="1"/>
      <c r="FM145" s="1"/>
      <c r="FN145" s="2"/>
      <c r="FO145" s="1"/>
      <c r="FP145" s="1"/>
      <c r="FQ145" s="1"/>
      <c r="FR145" s="2"/>
      <c r="FS145" s="1"/>
      <c r="FT145" s="1"/>
      <c r="FU145" s="1"/>
      <c r="FV145" s="2"/>
      <c r="FW145" s="1"/>
      <c r="FX145" s="1"/>
      <c r="FY145" s="1"/>
    </row>
    <row r="146" spans="1:256" x14ac:dyDescent="0.3">
      <c r="A146" s="72">
        <v>2019</v>
      </c>
      <c r="B146" s="73" t="s">
        <v>16</v>
      </c>
      <c r="C146" s="58">
        <v>0</v>
      </c>
      <c r="D146" s="13">
        <v>0</v>
      </c>
      <c r="E146" s="57">
        <v>0</v>
      </c>
      <c r="F146" s="58"/>
      <c r="G146" s="13"/>
      <c r="H146" s="57"/>
      <c r="I146" s="58">
        <v>0</v>
      </c>
      <c r="J146" s="13">
        <v>0</v>
      </c>
      <c r="K146" s="57">
        <v>0</v>
      </c>
      <c r="L146" s="58">
        <v>18.029709999999998</v>
      </c>
      <c r="M146" s="13">
        <v>691.80499999999995</v>
      </c>
      <c r="N146" s="57">
        <f t="shared" si="573"/>
        <v>38370.278834213088</v>
      </c>
      <c r="O146" s="58">
        <v>0</v>
      </c>
      <c r="P146" s="13">
        <v>0</v>
      </c>
      <c r="Q146" s="57">
        <v>0</v>
      </c>
      <c r="R146" s="58">
        <v>0</v>
      </c>
      <c r="S146" s="13">
        <v>0</v>
      </c>
      <c r="T146" s="57">
        <v>0</v>
      </c>
      <c r="U146" s="58">
        <v>0</v>
      </c>
      <c r="V146" s="13">
        <v>0</v>
      </c>
      <c r="W146" s="57">
        <v>0</v>
      </c>
      <c r="X146" s="58">
        <v>0</v>
      </c>
      <c r="Y146" s="13">
        <v>0</v>
      </c>
      <c r="Z146" s="57">
        <v>0</v>
      </c>
      <c r="AA146" s="58">
        <v>4.7E-2</v>
      </c>
      <c r="AB146" s="13">
        <v>20.466999999999999</v>
      </c>
      <c r="AC146" s="57">
        <f t="shared" si="590"/>
        <v>435468.08510638296</v>
      </c>
      <c r="AD146" s="58">
        <v>0</v>
      </c>
      <c r="AE146" s="13">
        <v>0</v>
      </c>
      <c r="AF146" s="57">
        <v>0</v>
      </c>
      <c r="AG146" s="58">
        <v>0</v>
      </c>
      <c r="AH146" s="13">
        <v>0</v>
      </c>
      <c r="AI146" s="57">
        <v>0</v>
      </c>
      <c r="AJ146" s="58">
        <v>0</v>
      </c>
      <c r="AK146" s="13">
        <v>0</v>
      </c>
      <c r="AL146" s="57">
        <v>0</v>
      </c>
      <c r="AM146" s="58">
        <v>7.0137999999999998</v>
      </c>
      <c r="AN146" s="13">
        <v>152.93</v>
      </c>
      <c r="AO146" s="57">
        <f t="shared" si="574"/>
        <v>21804.15751803587</v>
      </c>
      <c r="AP146" s="58">
        <v>0</v>
      </c>
      <c r="AQ146" s="13">
        <v>0</v>
      </c>
      <c r="AR146" s="57">
        <v>0</v>
      </c>
      <c r="AS146" s="58">
        <v>0</v>
      </c>
      <c r="AT146" s="13">
        <v>0</v>
      </c>
      <c r="AU146" s="57">
        <v>0</v>
      </c>
      <c r="AV146" s="58">
        <v>0</v>
      </c>
      <c r="AW146" s="13">
        <v>0</v>
      </c>
      <c r="AX146" s="57">
        <v>0</v>
      </c>
      <c r="AY146" s="58">
        <v>0</v>
      </c>
      <c r="AZ146" s="13">
        <v>0</v>
      </c>
      <c r="BA146" s="57">
        <v>0</v>
      </c>
      <c r="BB146" s="58">
        <v>21.593139999999998</v>
      </c>
      <c r="BC146" s="13">
        <v>1247.317</v>
      </c>
      <c r="BD146" s="57">
        <f t="shared" si="578"/>
        <v>57764.502985670457</v>
      </c>
      <c r="BE146" s="58">
        <v>0</v>
      </c>
      <c r="BF146" s="13">
        <v>0</v>
      </c>
      <c r="BG146" s="57">
        <v>0</v>
      </c>
      <c r="BH146" s="58">
        <v>8.9599999999999999E-2</v>
      </c>
      <c r="BI146" s="13">
        <v>4.8499999999999996</v>
      </c>
      <c r="BJ146" s="57">
        <f t="shared" si="579"/>
        <v>54129.464285714283</v>
      </c>
      <c r="BK146" s="58">
        <v>0</v>
      </c>
      <c r="BL146" s="13">
        <v>0</v>
      </c>
      <c r="BM146" s="57">
        <v>0</v>
      </c>
      <c r="BN146" s="58">
        <v>0</v>
      </c>
      <c r="BO146" s="13">
        <v>0</v>
      </c>
      <c r="BP146" s="57">
        <v>0</v>
      </c>
      <c r="BQ146" s="58">
        <v>0</v>
      </c>
      <c r="BR146" s="13">
        <v>0</v>
      </c>
      <c r="BS146" s="57">
        <v>0</v>
      </c>
      <c r="BT146" s="58">
        <v>1.6061400000000001</v>
      </c>
      <c r="BU146" s="13">
        <v>42.258000000000003</v>
      </c>
      <c r="BV146" s="57">
        <f t="shared" si="580"/>
        <v>26310.284284059919</v>
      </c>
      <c r="BW146" s="58">
        <v>22.532209999999999</v>
      </c>
      <c r="BX146" s="13">
        <v>1258.6590000000001</v>
      </c>
      <c r="BY146" s="57">
        <f t="shared" si="581"/>
        <v>55860.432687250832</v>
      </c>
      <c r="BZ146" s="58">
        <v>0</v>
      </c>
      <c r="CA146" s="13">
        <v>0</v>
      </c>
      <c r="CB146" s="57">
        <v>0</v>
      </c>
      <c r="CC146" s="58">
        <v>0</v>
      </c>
      <c r="CD146" s="13">
        <v>0</v>
      </c>
      <c r="CE146" s="57">
        <v>0</v>
      </c>
      <c r="CF146" s="58">
        <v>0.05</v>
      </c>
      <c r="CG146" s="13">
        <v>1.25</v>
      </c>
      <c r="CH146" s="57">
        <f t="shared" ref="CH146" si="595">CG146/CF146*1000</f>
        <v>25000</v>
      </c>
      <c r="CI146" s="58">
        <v>0</v>
      </c>
      <c r="CJ146" s="13">
        <v>0</v>
      </c>
      <c r="CK146" s="57">
        <v>0</v>
      </c>
      <c r="CL146" s="58">
        <v>0</v>
      </c>
      <c r="CM146" s="13">
        <v>0</v>
      </c>
      <c r="CN146" s="57">
        <v>0</v>
      </c>
      <c r="CO146" s="58">
        <v>0</v>
      </c>
      <c r="CP146" s="13">
        <v>0</v>
      </c>
      <c r="CQ146" s="57">
        <v>0</v>
      </c>
      <c r="CR146" s="58">
        <v>0</v>
      </c>
      <c r="CS146" s="13">
        <v>0</v>
      </c>
      <c r="CT146" s="57">
        <v>0</v>
      </c>
      <c r="CU146" s="58">
        <v>0</v>
      </c>
      <c r="CV146" s="13">
        <v>0</v>
      </c>
      <c r="CW146" s="57">
        <v>0</v>
      </c>
      <c r="CX146" s="58">
        <v>0</v>
      </c>
      <c r="CY146" s="13">
        <v>0</v>
      </c>
      <c r="CZ146" s="57">
        <v>0</v>
      </c>
      <c r="DA146" s="58">
        <v>0</v>
      </c>
      <c r="DB146" s="13">
        <v>0</v>
      </c>
      <c r="DC146" s="57">
        <v>0</v>
      </c>
      <c r="DD146" s="58">
        <v>0</v>
      </c>
      <c r="DE146" s="13">
        <v>0</v>
      </c>
      <c r="DF146" s="57">
        <v>0</v>
      </c>
      <c r="DG146" s="58">
        <v>0</v>
      </c>
      <c r="DH146" s="13">
        <v>0</v>
      </c>
      <c r="DI146" s="57">
        <v>0</v>
      </c>
      <c r="DJ146" s="58">
        <v>4.9111199999999995</v>
      </c>
      <c r="DK146" s="13">
        <v>701.98900000000003</v>
      </c>
      <c r="DL146" s="57">
        <f t="shared" si="583"/>
        <v>142938.67793904449</v>
      </c>
      <c r="DM146" s="58">
        <v>0</v>
      </c>
      <c r="DN146" s="13">
        <v>0</v>
      </c>
      <c r="DO146" s="57">
        <v>0</v>
      </c>
      <c r="DP146" s="58">
        <v>0</v>
      </c>
      <c r="DQ146" s="13">
        <v>0</v>
      </c>
      <c r="DR146" s="57">
        <v>0</v>
      </c>
      <c r="DS146" s="58">
        <v>0</v>
      </c>
      <c r="DT146" s="13">
        <v>0</v>
      </c>
      <c r="DU146" s="57">
        <v>0</v>
      </c>
      <c r="DV146" s="58">
        <v>0</v>
      </c>
      <c r="DW146" s="13">
        <v>0</v>
      </c>
      <c r="DX146" s="57">
        <v>0</v>
      </c>
      <c r="DY146" s="58">
        <v>0.35683999999999999</v>
      </c>
      <c r="DZ146" s="13">
        <v>20.173999999999999</v>
      </c>
      <c r="EA146" s="57">
        <f t="shared" si="584"/>
        <v>56535.141800246609</v>
      </c>
      <c r="EB146" s="58">
        <v>0</v>
      </c>
      <c r="EC146" s="13">
        <v>0</v>
      </c>
      <c r="ED146" s="57">
        <v>0</v>
      </c>
      <c r="EE146" s="11">
        <f>C146+R146+AA146+AG146+AJ146+AV146+AY146+BE146+BH146+BN146+BQ146+BT146+CC146+CL146+CO146+CX146+DA146+DD146+DG146+DJ146+DS146+DV146+DY146+EB146+AM146+CU146+BW146+BB146+L146+CR146+AD146+BZ146+O146+AP146+DM146+U146+CI146+BK146+AS146+DP146+CF146</f>
        <v>76.229559999999992</v>
      </c>
      <c r="EF146" s="18">
        <f>D146+S146+AB146+AH146+AK146+AW146+AZ146+BF146+BI146+BO146+BR146+BU146+CD146+CM146+CP146+CY146+DB146+DE146+DH146+DK146+DT146+DW146+DZ146+EC146+AN146+CV146+BX146+BC146+M146+CS146+AE146+CA146+P146+AQ146+DN146+V146+CJ146+BL146+AT146+DQ146+CG146</f>
        <v>4141.6990000000005</v>
      </c>
      <c r="EG146" s="6"/>
      <c r="EH146" s="9"/>
      <c r="EI146" s="6"/>
      <c r="EJ146" s="6"/>
      <c r="EK146" s="1"/>
      <c r="EL146" s="2"/>
      <c r="EM146" s="1"/>
      <c r="EN146" s="1"/>
      <c r="EO146" s="1"/>
      <c r="EP146" s="2"/>
      <c r="EQ146" s="1"/>
      <c r="ER146" s="1"/>
      <c r="ES146" s="1"/>
      <c r="ET146" s="2"/>
      <c r="EU146" s="1"/>
      <c r="EV146" s="1"/>
      <c r="EW146" s="1"/>
      <c r="EX146" s="2"/>
      <c r="EY146" s="1"/>
      <c r="EZ146" s="1"/>
      <c r="FA146" s="1"/>
      <c r="FB146" s="2"/>
      <c r="FC146" s="1"/>
      <c r="FD146" s="1"/>
      <c r="FE146" s="1"/>
      <c r="FF146" s="2"/>
      <c r="FG146" s="1"/>
      <c r="FH146" s="1"/>
      <c r="FI146" s="1"/>
      <c r="FJ146" s="2"/>
      <c r="FK146" s="1"/>
      <c r="FL146" s="1"/>
      <c r="FM146" s="1"/>
      <c r="FN146" s="2"/>
      <c r="FO146" s="1"/>
      <c r="FP146" s="1"/>
      <c r="FQ146" s="1"/>
      <c r="FR146" s="2"/>
      <c r="FS146" s="1"/>
      <c r="FT146" s="1"/>
      <c r="FU146" s="1"/>
      <c r="FV146" s="2"/>
      <c r="FW146" s="1"/>
      <c r="FX146" s="1"/>
      <c r="FY146" s="1"/>
    </row>
    <row r="147" spans="1:256" ht="15" thickBot="1" x14ac:dyDescent="0.35">
      <c r="A147" s="76"/>
      <c r="B147" s="77" t="s">
        <v>17</v>
      </c>
      <c r="C147" s="61">
        <f t="shared" ref="C147:D147" si="596">SUM(C135:C146)</f>
        <v>7.2220000000000006E-2</v>
      </c>
      <c r="D147" s="38">
        <f t="shared" si="596"/>
        <v>4.968</v>
      </c>
      <c r="E147" s="62"/>
      <c r="F147" s="61"/>
      <c r="G147" s="38"/>
      <c r="H147" s="62"/>
      <c r="I147" s="61">
        <f t="shared" ref="I147:J147" si="597">SUM(I135:I146)</f>
        <v>7.2220000000000006E-2</v>
      </c>
      <c r="J147" s="38">
        <f t="shared" si="597"/>
        <v>4.968</v>
      </c>
      <c r="K147" s="62"/>
      <c r="L147" s="61">
        <f t="shared" ref="L147:M147" si="598">SUM(L135:L146)</f>
        <v>866.04082000000005</v>
      </c>
      <c r="M147" s="38">
        <f t="shared" si="598"/>
        <v>25039.649000000001</v>
      </c>
      <c r="N147" s="62"/>
      <c r="O147" s="61">
        <f t="shared" ref="O147:P147" si="599">SUM(O135:O146)</f>
        <v>0</v>
      </c>
      <c r="P147" s="38">
        <f t="shared" si="599"/>
        <v>0</v>
      </c>
      <c r="Q147" s="62"/>
      <c r="R147" s="61">
        <f t="shared" ref="R147:S147" si="600">SUM(R135:R146)</f>
        <v>0</v>
      </c>
      <c r="S147" s="38">
        <f t="shared" si="600"/>
        <v>0</v>
      </c>
      <c r="T147" s="62"/>
      <c r="U147" s="61">
        <f t="shared" ref="U147:V147" si="601">SUM(U135:U146)</f>
        <v>0</v>
      </c>
      <c r="V147" s="38">
        <f t="shared" si="601"/>
        <v>0</v>
      </c>
      <c r="W147" s="62"/>
      <c r="X147" s="61">
        <f t="shared" ref="X147:Y147" si="602">SUM(X135:X146)</f>
        <v>0</v>
      </c>
      <c r="Y147" s="38">
        <f t="shared" si="602"/>
        <v>0</v>
      </c>
      <c r="Z147" s="62"/>
      <c r="AA147" s="61">
        <f t="shared" ref="AA147:AB147" si="603">SUM(AA135:AA146)</f>
        <v>0.27168000000000003</v>
      </c>
      <c r="AB147" s="38">
        <f t="shared" si="603"/>
        <v>33.25</v>
      </c>
      <c r="AC147" s="62"/>
      <c r="AD147" s="61">
        <f t="shared" ref="AD147:AE147" si="604">SUM(AD135:AD146)</f>
        <v>0</v>
      </c>
      <c r="AE147" s="38">
        <f t="shared" si="604"/>
        <v>0</v>
      </c>
      <c r="AF147" s="62"/>
      <c r="AG147" s="61">
        <f t="shared" ref="AG147:AH147" si="605">SUM(AG135:AG146)</f>
        <v>0</v>
      </c>
      <c r="AH147" s="38">
        <f t="shared" si="605"/>
        <v>0</v>
      </c>
      <c r="AI147" s="62"/>
      <c r="AJ147" s="61">
        <f t="shared" ref="AJ147:AK147" si="606">SUM(AJ135:AJ146)</f>
        <v>0</v>
      </c>
      <c r="AK147" s="38">
        <f t="shared" si="606"/>
        <v>0</v>
      </c>
      <c r="AL147" s="62"/>
      <c r="AM147" s="61">
        <f>SUM(AM135:AM146)</f>
        <v>169.32678000000001</v>
      </c>
      <c r="AN147" s="38">
        <f>SUM(AN135:AN146)</f>
        <v>4012.3269999999998</v>
      </c>
      <c r="AO147" s="62"/>
      <c r="AP147" s="61">
        <f t="shared" ref="AP147:AQ147" si="607">SUM(AP135:AP146)</f>
        <v>0</v>
      </c>
      <c r="AQ147" s="38">
        <f t="shared" si="607"/>
        <v>0</v>
      </c>
      <c r="AR147" s="62"/>
      <c r="AS147" s="61">
        <f t="shared" ref="AS147:AT147" si="608">SUM(AS135:AS146)</f>
        <v>4.6899999999999997E-2</v>
      </c>
      <c r="AT147" s="38">
        <f t="shared" si="608"/>
        <v>2.3000000000000003</v>
      </c>
      <c r="AU147" s="62"/>
      <c r="AV147" s="61">
        <f t="shared" ref="AV147:AW147" si="609">SUM(AV135:AV146)</f>
        <v>0.24805999999999997</v>
      </c>
      <c r="AW147" s="38">
        <f t="shared" si="609"/>
        <v>14.967999999999998</v>
      </c>
      <c r="AX147" s="62"/>
      <c r="AY147" s="61">
        <f t="shared" ref="AY147:AZ147" si="610">SUM(AY135:AY146)</f>
        <v>0.10047999999999999</v>
      </c>
      <c r="AZ147" s="38">
        <f t="shared" si="610"/>
        <v>5.7519999999999998</v>
      </c>
      <c r="BA147" s="62"/>
      <c r="BB147" s="61">
        <f t="shared" ref="BB147:BC147" si="611">SUM(BB135:BB146)</f>
        <v>237.15824999999998</v>
      </c>
      <c r="BC147" s="38">
        <f t="shared" si="611"/>
        <v>9641.5969999999979</v>
      </c>
      <c r="BD147" s="62"/>
      <c r="BE147" s="61">
        <f t="shared" ref="BE147:BF147" si="612">SUM(BE135:BE146)</f>
        <v>0</v>
      </c>
      <c r="BF147" s="38">
        <f t="shared" si="612"/>
        <v>0</v>
      </c>
      <c r="BG147" s="62"/>
      <c r="BH147" s="61">
        <f t="shared" ref="BH147:BI147" si="613">SUM(BH135:BH146)</f>
        <v>0.56509999999999994</v>
      </c>
      <c r="BI147" s="38">
        <f t="shared" si="613"/>
        <v>30.604000000000006</v>
      </c>
      <c r="BJ147" s="62"/>
      <c r="BK147" s="61">
        <f t="shared" ref="BK147:BL147" si="614">SUM(BK135:BK146)</f>
        <v>0</v>
      </c>
      <c r="BL147" s="38">
        <f t="shared" si="614"/>
        <v>0</v>
      </c>
      <c r="BM147" s="62"/>
      <c r="BN147" s="61">
        <f t="shared" ref="BN147:BO147" si="615">SUM(BN135:BN146)</f>
        <v>0</v>
      </c>
      <c r="BO147" s="38">
        <f t="shared" si="615"/>
        <v>0</v>
      </c>
      <c r="BP147" s="62"/>
      <c r="BQ147" s="61">
        <f t="shared" ref="BQ147:BR147" si="616">SUM(BQ135:BQ146)</f>
        <v>3.5000000000000003E-2</v>
      </c>
      <c r="BR147" s="38">
        <f t="shared" si="616"/>
        <v>32.134</v>
      </c>
      <c r="BS147" s="62"/>
      <c r="BT147" s="61">
        <f t="shared" ref="BT147:BU147" si="617">SUM(BT135:BT146)</f>
        <v>13.869019999999999</v>
      </c>
      <c r="BU147" s="38">
        <f t="shared" si="617"/>
        <v>345.22699999999998</v>
      </c>
      <c r="BV147" s="62"/>
      <c r="BW147" s="61">
        <f t="shared" ref="BW147:BX147" si="618">SUM(BW135:BW146)</f>
        <v>348.17012</v>
      </c>
      <c r="BX147" s="38">
        <f t="shared" si="618"/>
        <v>10723.684999999999</v>
      </c>
      <c r="BY147" s="62"/>
      <c r="BZ147" s="61">
        <f t="shared" ref="BZ147:CA147" si="619">SUM(BZ135:BZ146)</f>
        <v>0</v>
      </c>
      <c r="CA147" s="38">
        <f t="shared" si="619"/>
        <v>0</v>
      </c>
      <c r="CB147" s="62"/>
      <c r="CC147" s="61">
        <f t="shared" ref="CC147:CD147" si="620">SUM(CC135:CC146)</f>
        <v>0</v>
      </c>
      <c r="CD147" s="38">
        <f t="shared" si="620"/>
        <v>0</v>
      </c>
      <c r="CE147" s="62"/>
      <c r="CF147" s="61">
        <f t="shared" ref="CF147:CG147" si="621">SUM(CF135:CF146)</f>
        <v>0.05</v>
      </c>
      <c r="CG147" s="38">
        <f t="shared" si="621"/>
        <v>1.25</v>
      </c>
      <c r="CH147" s="62"/>
      <c r="CI147" s="61">
        <f t="shared" ref="CI147:CJ147" si="622">SUM(CI135:CI146)</f>
        <v>0</v>
      </c>
      <c r="CJ147" s="38">
        <f t="shared" si="622"/>
        <v>0</v>
      </c>
      <c r="CK147" s="62"/>
      <c r="CL147" s="61">
        <f t="shared" ref="CL147:CM147" si="623">SUM(CL135:CL146)</f>
        <v>0</v>
      </c>
      <c r="CM147" s="38">
        <f t="shared" si="623"/>
        <v>0</v>
      </c>
      <c r="CN147" s="62"/>
      <c r="CO147" s="61">
        <f t="shared" ref="CO147:CP147" si="624">SUM(CO135:CO146)</f>
        <v>0</v>
      </c>
      <c r="CP147" s="38">
        <f t="shared" si="624"/>
        <v>0</v>
      </c>
      <c r="CQ147" s="62"/>
      <c r="CR147" s="61">
        <f t="shared" ref="CR147:CS147" si="625">SUM(CR135:CR146)</f>
        <v>0</v>
      </c>
      <c r="CS147" s="38">
        <f t="shared" si="625"/>
        <v>0</v>
      </c>
      <c r="CT147" s="62"/>
      <c r="CU147" s="61">
        <f t="shared" ref="CU147:CV147" si="626">SUM(CU135:CU146)</f>
        <v>0</v>
      </c>
      <c r="CV147" s="38">
        <f t="shared" si="626"/>
        <v>0</v>
      </c>
      <c r="CW147" s="62"/>
      <c r="CX147" s="61">
        <f t="shared" ref="CX147:CY147" si="627">SUM(CX135:CX146)</f>
        <v>0</v>
      </c>
      <c r="CY147" s="38">
        <f t="shared" si="627"/>
        <v>0</v>
      </c>
      <c r="CZ147" s="62"/>
      <c r="DA147" s="61">
        <f t="shared" ref="DA147:DB147" si="628">SUM(DA135:DA146)</f>
        <v>0</v>
      </c>
      <c r="DB147" s="38">
        <f t="shared" si="628"/>
        <v>0</v>
      </c>
      <c r="DC147" s="62"/>
      <c r="DD147" s="61">
        <f t="shared" ref="DD147:DE147" si="629">SUM(DD135:DD146)</f>
        <v>0</v>
      </c>
      <c r="DE147" s="38">
        <f t="shared" si="629"/>
        <v>0</v>
      </c>
      <c r="DF147" s="62"/>
      <c r="DG147" s="61">
        <f t="shared" ref="DG147:DH147" si="630">SUM(DG135:DG146)</f>
        <v>8.7919999999999984E-2</v>
      </c>
      <c r="DH147" s="38">
        <f t="shared" si="630"/>
        <v>5.1980000000000004</v>
      </c>
      <c r="DI147" s="62"/>
      <c r="DJ147" s="61">
        <f t="shared" ref="DJ147:DK147" si="631">SUM(DJ135:DJ146)</f>
        <v>8.2690199999999994</v>
      </c>
      <c r="DK147" s="38">
        <f t="shared" si="631"/>
        <v>1015.479</v>
      </c>
      <c r="DL147" s="62"/>
      <c r="DM147" s="61">
        <f t="shared" ref="DM147:DN147" si="632">SUM(DM135:DM146)</f>
        <v>0</v>
      </c>
      <c r="DN147" s="38">
        <f t="shared" si="632"/>
        <v>0</v>
      </c>
      <c r="DO147" s="62"/>
      <c r="DP147" s="61">
        <f t="shared" ref="DP147:DQ147" si="633">SUM(DP135:DP146)</f>
        <v>4.3000000000000003E-2</v>
      </c>
      <c r="DQ147" s="38">
        <f t="shared" si="633"/>
        <v>3.5060000000000002</v>
      </c>
      <c r="DR147" s="62"/>
      <c r="DS147" s="61">
        <f t="shared" ref="DS147:DT147" si="634">SUM(DS135:DS146)</f>
        <v>4.5900000000000003E-2</v>
      </c>
      <c r="DT147" s="38">
        <f t="shared" si="634"/>
        <v>1.9969999999999999</v>
      </c>
      <c r="DU147" s="62"/>
      <c r="DV147" s="61">
        <f t="shared" ref="DV147:DW147" si="635">SUM(DV135:DV146)</f>
        <v>0</v>
      </c>
      <c r="DW147" s="38">
        <f t="shared" si="635"/>
        <v>0</v>
      </c>
      <c r="DX147" s="62"/>
      <c r="DY147" s="61">
        <f t="shared" ref="DY147:DZ147" si="636">SUM(DY135:DY146)</f>
        <v>4.6536100000000005</v>
      </c>
      <c r="DZ147" s="38">
        <f t="shared" si="636"/>
        <v>242.49600000000004</v>
      </c>
      <c r="EA147" s="62"/>
      <c r="EB147" s="61">
        <f t="shared" ref="EB147:EC147" si="637">SUM(EB135:EB146)</f>
        <v>0.25</v>
      </c>
      <c r="EC147" s="38">
        <f t="shared" si="637"/>
        <v>9</v>
      </c>
      <c r="ED147" s="62"/>
      <c r="EE147" s="39">
        <f>C147+R147+AA147+AG147+AJ147+AV147+AY147+BE147+BH147+BN147+BQ147+BT147+CC147+CL147+CO147+CX147+DA147+DD147+DG147+DJ147+DS147+DV147+DY147+EB147+AM147+CU147+BW147+BB147+L147+CR147+AD147+BZ147+O147+AP147+DM147+U147+CI147+BK147+AS147+DP147+CF147</f>
        <v>1649.3038799999999</v>
      </c>
      <c r="EF147" s="40">
        <f>D147+S147+AB147+AH147+AK147+AW147+AZ147+BF147+BI147+BO147+BR147+BU147+CD147+CM147+CP147+CY147+DB147+DE147+DH147+DK147+DT147+DW147+DZ147+EC147+AN147+CV147+BX147+BC147+M147+CS147+AE147+CA147+P147+AQ147+DN147+V147+CJ147+BL147+AT147+DQ147+CG147</f>
        <v>51165.387000000002</v>
      </c>
      <c r="EG147" s="6"/>
      <c r="EH147" s="9"/>
      <c r="EI147" s="6"/>
      <c r="EJ147" s="6"/>
      <c r="EK147" s="1"/>
      <c r="EL147" s="2"/>
      <c r="EM147" s="1"/>
      <c r="EN147" s="1"/>
      <c r="EO147" s="1"/>
      <c r="EP147" s="2"/>
      <c r="EQ147" s="1"/>
      <c r="ER147" s="1"/>
      <c r="ES147" s="1"/>
      <c r="ET147" s="2"/>
      <c r="EU147" s="1"/>
      <c r="EV147" s="1"/>
      <c r="EW147" s="1"/>
      <c r="EX147" s="2"/>
      <c r="EY147" s="1"/>
      <c r="EZ147" s="1"/>
      <c r="FA147" s="1"/>
      <c r="FB147" s="2"/>
      <c r="FC147" s="1"/>
      <c r="FD147" s="1"/>
      <c r="FE147" s="1"/>
      <c r="FF147" s="2"/>
      <c r="FG147" s="1"/>
      <c r="FH147" s="1"/>
      <c r="FI147" s="1"/>
      <c r="FJ147" s="2"/>
      <c r="FK147" s="1"/>
      <c r="FL147" s="1"/>
      <c r="FM147" s="1"/>
      <c r="FN147" s="2"/>
      <c r="FO147" s="1"/>
      <c r="FP147" s="1"/>
      <c r="FQ147" s="1"/>
      <c r="FR147" s="2"/>
      <c r="FS147" s="1"/>
      <c r="FT147" s="1"/>
      <c r="FU147" s="1"/>
      <c r="FV147" s="2"/>
      <c r="FW147" s="1"/>
      <c r="FX147" s="1"/>
      <c r="FY147" s="1"/>
      <c r="GD147" s="3"/>
      <c r="GI147" s="3"/>
      <c r="GN147" s="3"/>
      <c r="GS147" s="3"/>
      <c r="GX147" s="3"/>
      <c r="HC147" s="3"/>
      <c r="HH147" s="3"/>
      <c r="HM147" s="3"/>
      <c r="HR147" s="3"/>
      <c r="HW147" s="3"/>
      <c r="IB147" s="3"/>
      <c r="IG147" s="3"/>
      <c r="IL147" s="3"/>
      <c r="IQ147" s="3"/>
      <c r="IV147" s="3"/>
    </row>
    <row r="148" spans="1:256" x14ac:dyDescent="0.3">
      <c r="A148" s="72">
        <v>2020</v>
      </c>
      <c r="B148" s="73" t="s">
        <v>5</v>
      </c>
      <c r="C148" s="58">
        <v>0</v>
      </c>
      <c r="D148" s="13">
        <v>0</v>
      </c>
      <c r="E148" s="57">
        <v>0</v>
      </c>
      <c r="F148" s="58"/>
      <c r="G148" s="13"/>
      <c r="H148" s="57"/>
      <c r="I148" s="58">
        <v>0</v>
      </c>
      <c r="J148" s="13">
        <v>0</v>
      </c>
      <c r="K148" s="57">
        <v>0</v>
      </c>
      <c r="L148" s="58">
        <v>107.32141</v>
      </c>
      <c r="M148" s="13">
        <v>3954.76</v>
      </c>
      <c r="N148" s="57">
        <f t="shared" ref="N148" si="638">M148/L148*1000</f>
        <v>36849.68358130964</v>
      </c>
      <c r="O148" s="58">
        <v>0</v>
      </c>
      <c r="P148" s="13">
        <v>0</v>
      </c>
      <c r="Q148" s="57">
        <v>0</v>
      </c>
      <c r="R148" s="58">
        <v>0</v>
      </c>
      <c r="S148" s="13">
        <v>0</v>
      </c>
      <c r="T148" s="57">
        <v>0</v>
      </c>
      <c r="U148" s="58">
        <v>0</v>
      </c>
      <c r="V148" s="13">
        <v>0</v>
      </c>
      <c r="W148" s="57">
        <v>0</v>
      </c>
      <c r="X148" s="58">
        <v>0</v>
      </c>
      <c r="Y148" s="13">
        <v>0</v>
      </c>
      <c r="Z148" s="57">
        <v>0</v>
      </c>
      <c r="AA148" s="58">
        <v>2.98E-3</v>
      </c>
      <c r="AB148" s="13">
        <v>6.7000000000000004E-2</v>
      </c>
      <c r="AC148" s="57">
        <f t="shared" ref="AC148" si="639">AB148/AA148*1000</f>
        <v>22483.221476510069</v>
      </c>
      <c r="AD148" s="58">
        <v>0</v>
      </c>
      <c r="AE148" s="13">
        <v>0</v>
      </c>
      <c r="AF148" s="57">
        <v>0</v>
      </c>
      <c r="AG148" s="58">
        <v>0</v>
      </c>
      <c r="AH148" s="13">
        <v>0</v>
      </c>
      <c r="AI148" s="57">
        <v>0</v>
      </c>
      <c r="AJ148" s="58">
        <v>0</v>
      </c>
      <c r="AK148" s="13">
        <v>0</v>
      </c>
      <c r="AL148" s="57">
        <v>0</v>
      </c>
      <c r="AM148" s="58">
        <v>10.337819999999999</v>
      </c>
      <c r="AN148" s="13">
        <v>251.68</v>
      </c>
      <c r="AO148" s="57">
        <f t="shared" ref="AO148" si="640">AN148/AM148*1000</f>
        <v>24345.558347891532</v>
      </c>
      <c r="AP148" s="58">
        <v>0</v>
      </c>
      <c r="AQ148" s="13">
        <v>0</v>
      </c>
      <c r="AR148" s="57">
        <v>0</v>
      </c>
      <c r="AS148" s="58">
        <v>0</v>
      </c>
      <c r="AT148" s="13">
        <v>0</v>
      </c>
      <c r="AU148" s="57">
        <v>0</v>
      </c>
      <c r="AV148" s="58">
        <v>0</v>
      </c>
      <c r="AW148" s="13">
        <v>0</v>
      </c>
      <c r="AX148" s="57">
        <v>0</v>
      </c>
      <c r="AY148" s="58">
        <v>0</v>
      </c>
      <c r="AZ148" s="13">
        <v>0</v>
      </c>
      <c r="BA148" s="57">
        <v>0</v>
      </c>
      <c r="BB148" s="58">
        <v>328.45276000000001</v>
      </c>
      <c r="BC148" s="13">
        <v>1749.05</v>
      </c>
      <c r="BD148" s="57">
        <f t="shared" ref="BD148" si="641">BC148/BB148*1000</f>
        <v>5325.1188998990292</v>
      </c>
      <c r="BE148" s="58">
        <v>0</v>
      </c>
      <c r="BF148" s="13">
        <v>0</v>
      </c>
      <c r="BG148" s="57">
        <v>0</v>
      </c>
      <c r="BH148" s="58">
        <v>4.7600000000000003E-2</v>
      </c>
      <c r="BI148" s="13">
        <v>2.633</v>
      </c>
      <c r="BJ148" s="57">
        <f t="shared" ref="BJ148" si="642">BI148/BH148*1000</f>
        <v>55315.126050420164</v>
      </c>
      <c r="BK148" s="58">
        <v>0</v>
      </c>
      <c r="BL148" s="13">
        <v>0</v>
      </c>
      <c r="BM148" s="57">
        <v>0</v>
      </c>
      <c r="BN148" s="58">
        <v>0</v>
      </c>
      <c r="BO148" s="13">
        <v>0</v>
      </c>
      <c r="BP148" s="57">
        <v>0</v>
      </c>
      <c r="BQ148" s="58">
        <v>0</v>
      </c>
      <c r="BR148" s="13">
        <v>0</v>
      </c>
      <c r="BS148" s="57">
        <v>0</v>
      </c>
      <c r="BT148" s="58">
        <v>2.6879200000000001</v>
      </c>
      <c r="BU148" s="13">
        <v>77.272999999999996</v>
      </c>
      <c r="BV148" s="57">
        <f t="shared" ref="BV148" si="643">BU148/BT148*1000</f>
        <v>28748.251436054641</v>
      </c>
      <c r="BW148" s="58">
        <v>75.724119999999999</v>
      </c>
      <c r="BX148" s="13">
        <v>2919.06</v>
      </c>
      <c r="BY148" s="57">
        <f t="shared" ref="BY148" si="644">BX148/BW148*1000</f>
        <v>38548.615685464552</v>
      </c>
      <c r="BZ148" s="58">
        <v>0</v>
      </c>
      <c r="CA148" s="13">
        <v>0</v>
      </c>
      <c r="CB148" s="57">
        <v>0</v>
      </c>
      <c r="CC148" s="58">
        <v>0</v>
      </c>
      <c r="CD148" s="13">
        <v>0</v>
      </c>
      <c r="CE148" s="57">
        <v>0</v>
      </c>
      <c r="CF148" s="58">
        <v>0.5</v>
      </c>
      <c r="CG148" s="13">
        <v>15.074999999999999</v>
      </c>
      <c r="CH148" s="57">
        <f t="shared" ref="CH148" si="645">CG148/CF148*1000</f>
        <v>30150</v>
      </c>
      <c r="CI148" s="58">
        <v>0</v>
      </c>
      <c r="CJ148" s="13">
        <v>0</v>
      </c>
      <c r="CK148" s="57">
        <v>0</v>
      </c>
      <c r="CL148" s="58">
        <v>0</v>
      </c>
      <c r="CM148" s="13">
        <v>0</v>
      </c>
      <c r="CN148" s="57">
        <v>0</v>
      </c>
      <c r="CO148" s="58">
        <v>0</v>
      </c>
      <c r="CP148" s="13">
        <v>0</v>
      </c>
      <c r="CQ148" s="57">
        <v>0</v>
      </c>
      <c r="CR148" s="58">
        <v>0</v>
      </c>
      <c r="CS148" s="13">
        <v>0</v>
      </c>
      <c r="CT148" s="57">
        <v>0</v>
      </c>
      <c r="CU148" s="58">
        <v>0</v>
      </c>
      <c r="CV148" s="13">
        <v>0</v>
      </c>
      <c r="CW148" s="57">
        <v>0</v>
      </c>
      <c r="CX148" s="58">
        <v>0</v>
      </c>
      <c r="CY148" s="13">
        <v>0</v>
      </c>
      <c r="CZ148" s="57">
        <v>0</v>
      </c>
      <c r="DA148" s="58">
        <v>0</v>
      </c>
      <c r="DB148" s="13">
        <v>0</v>
      </c>
      <c r="DC148" s="57">
        <v>0</v>
      </c>
      <c r="DD148" s="58">
        <v>0</v>
      </c>
      <c r="DE148" s="13">
        <v>0</v>
      </c>
      <c r="DF148" s="57">
        <v>0</v>
      </c>
      <c r="DG148" s="58">
        <v>0</v>
      </c>
      <c r="DH148" s="13">
        <v>0</v>
      </c>
      <c r="DI148" s="57">
        <v>0</v>
      </c>
      <c r="DJ148" s="58">
        <v>0</v>
      </c>
      <c r="DK148" s="13">
        <v>0</v>
      </c>
      <c r="DL148" s="57">
        <v>0</v>
      </c>
      <c r="DM148" s="58">
        <v>0</v>
      </c>
      <c r="DN148" s="13">
        <v>0</v>
      </c>
      <c r="DO148" s="57">
        <v>0</v>
      </c>
      <c r="DP148" s="58">
        <v>0</v>
      </c>
      <c r="DQ148" s="13">
        <v>0</v>
      </c>
      <c r="DR148" s="57">
        <v>0</v>
      </c>
      <c r="DS148" s="58">
        <v>0</v>
      </c>
      <c r="DT148" s="13">
        <v>0</v>
      </c>
      <c r="DU148" s="57">
        <v>0</v>
      </c>
      <c r="DV148" s="58">
        <v>0</v>
      </c>
      <c r="DW148" s="13">
        <v>0</v>
      </c>
      <c r="DX148" s="57">
        <v>0</v>
      </c>
      <c r="DY148" s="58">
        <v>0.86275999999999997</v>
      </c>
      <c r="DZ148" s="13">
        <v>49.798999999999999</v>
      </c>
      <c r="EA148" s="57">
        <f t="shared" ref="EA148:EA150" si="646">DZ148/DY148*1000</f>
        <v>57720.571190133989</v>
      </c>
      <c r="EB148" s="58">
        <v>0</v>
      </c>
      <c r="EC148" s="13">
        <v>0</v>
      </c>
      <c r="ED148" s="57">
        <v>0</v>
      </c>
      <c r="EE148" s="11">
        <f t="shared" ref="EE148:EE158" si="647">C148+R148+AA148+AG148+AJ148+AV148+AY148+BE148+BH148+BN148+BQ148+BT148+CC148+CL148+CO148+CX148+DA148+DD148+DG148+DJ148+DS148+DV148+DY148+EB148+AM148+CU148+BW148+BB148+L148+CR148+AD148+BZ148+O148+AP148+DM148+U148+CI148+BK148+AS148+DP148+CF148</f>
        <v>525.93736999999999</v>
      </c>
      <c r="EF148" s="18">
        <f t="shared" ref="EF148:EF158" si="648">D148+S148+AB148+AH148+AK148+AW148+AZ148+BF148+BI148+BO148+BR148+BU148+CD148+CM148+CP148+CY148+DB148+DE148+DH148+DK148+DT148+DW148+DZ148+EC148+AN148+CV148+BX148+BC148+M148+CS148+AE148+CA148+P148+AQ148+DN148+V148+CJ148+BL148+AT148+DQ148+CG148</f>
        <v>9019.3970000000008</v>
      </c>
    </row>
    <row r="149" spans="1:256" x14ac:dyDescent="0.3">
      <c r="A149" s="72">
        <v>2020</v>
      </c>
      <c r="B149" s="73" t="s">
        <v>6</v>
      </c>
      <c r="C149" s="58">
        <v>0</v>
      </c>
      <c r="D149" s="13">
        <v>0</v>
      </c>
      <c r="E149" s="57">
        <v>0</v>
      </c>
      <c r="F149" s="58"/>
      <c r="G149" s="13"/>
      <c r="H149" s="57"/>
      <c r="I149" s="58">
        <v>0</v>
      </c>
      <c r="J149" s="13">
        <v>0</v>
      </c>
      <c r="K149" s="57">
        <v>0</v>
      </c>
      <c r="L149" s="58">
        <v>0</v>
      </c>
      <c r="M149" s="13">
        <v>0</v>
      </c>
      <c r="N149" s="57">
        <v>0</v>
      </c>
      <c r="O149" s="58">
        <v>0</v>
      </c>
      <c r="P149" s="13">
        <v>0</v>
      </c>
      <c r="Q149" s="57">
        <v>0</v>
      </c>
      <c r="R149" s="58">
        <v>0</v>
      </c>
      <c r="S149" s="13">
        <v>0</v>
      </c>
      <c r="T149" s="57">
        <v>0</v>
      </c>
      <c r="U149" s="58">
        <v>0</v>
      </c>
      <c r="V149" s="13">
        <v>0</v>
      </c>
      <c r="W149" s="57">
        <v>0</v>
      </c>
      <c r="X149" s="58">
        <v>0</v>
      </c>
      <c r="Y149" s="13">
        <v>0</v>
      </c>
      <c r="Z149" s="57">
        <v>0</v>
      </c>
      <c r="AA149" s="58">
        <v>0</v>
      </c>
      <c r="AB149" s="13">
        <v>0</v>
      </c>
      <c r="AC149" s="57">
        <v>0</v>
      </c>
      <c r="AD149" s="58">
        <v>0</v>
      </c>
      <c r="AE149" s="13">
        <v>0</v>
      </c>
      <c r="AF149" s="57">
        <v>0</v>
      </c>
      <c r="AG149" s="58">
        <v>0</v>
      </c>
      <c r="AH149" s="13">
        <v>0</v>
      </c>
      <c r="AI149" s="57">
        <v>0</v>
      </c>
      <c r="AJ149" s="58">
        <v>0</v>
      </c>
      <c r="AK149" s="13">
        <v>0</v>
      </c>
      <c r="AL149" s="57">
        <v>0</v>
      </c>
      <c r="AM149" s="58">
        <v>0</v>
      </c>
      <c r="AN149" s="13">
        <v>0</v>
      </c>
      <c r="AO149" s="57">
        <v>0</v>
      </c>
      <c r="AP149" s="58">
        <v>0</v>
      </c>
      <c r="AQ149" s="13">
        <v>0</v>
      </c>
      <c r="AR149" s="57">
        <v>0</v>
      </c>
      <c r="AS149" s="58">
        <v>0</v>
      </c>
      <c r="AT149" s="13">
        <v>0</v>
      </c>
      <c r="AU149" s="57">
        <v>0</v>
      </c>
      <c r="AV149" s="58">
        <v>0</v>
      </c>
      <c r="AW149" s="13">
        <v>0</v>
      </c>
      <c r="AX149" s="57">
        <v>0</v>
      </c>
      <c r="AY149" s="58">
        <v>0</v>
      </c>
      <c r="AZ149" s="13">
        <v>0</v>
      </c>
      <c r="BA149" s="57">
        <v>0</v>
      </c>
      <c r="BB149" s="58">
        <v>0</v>
      </c>
      <c r="BC149" s="13">
        <v>0</v>
      </c>
      <c r="BD149" s="57">
        <v>0</v>
      </c>
      <c r="BE149" s="58">
        <v>0</v>
      </c>
      <c r="BF149" s="13">
        <v>0</v>
      </c>
      <c r="BG149" s="57">
        <v>0</v>
      </c>
      <c r="BH149" s="58">
        <v>0</v>
      </c>
      <c r="BI149" s="13">
        <v>0</v>
      </c>
      <c r="BJ149" s="57">
        <v>0</v>
      </c>
      <c r="BK149" s="58">
        <v>0</v>
      </c>
      <c r="BL149" s="13">
        <v>0</v>
      </c>
      <c r="BM149" s="57">
        <v>0</v>
      </c>
      <c r="BN149" s="58">
        <v>0</v>
      </c>
      <c r="BO149" s="13">
        <v>0</v>
      </c>
      <c r="BP149" s="57">
        <v>0</v>
      </c>
      <c r="BQ149" s="58">
        <v>0</v>
      </c>
      <c r="BR149" s="13">
        <v>0</v>
      </c>
      <c r="BS149" s="57">
        <v>0</v>
      </c>
      <c r="BT149" s="58">
        <v>2.2037199999999997</v>
      </c>
      <c r="BU149" s="13">
        <v>46.423000000000002</v>
      </c>
      <c r="BV149" s="57">
        <f t="shared" ref="BV149:BV150" si="649">BU149/BT149*1000</f>
        <v>21065.743379376694</v>
      </c>
      <c r="BW149" s="58">
        <v>0</v>
      </c>
      <c r="BX149" s="13">
        <v>0</v>
      </c>
      <c r="BY149" s="57">
        <v>0</v>
      </c>
      <c r="BZ149" s="58">
        <v>0</v>
      </c>
      <c r="CA149" s="13">
        <v>0</v>
      </c>
      <c r="CB149" s="57">
        <v>0</v>
      </c>
      <c r="CC149" s="58">
        <v>0</v>
      </c>
      <c r="CD149" s="13">
        <v>0</v>
      </c>
      <c r="CE149" s="57">
        <v>0</v>
      </c>
      <c r="CF149" s="58">
        <v>0</v>
      </c>
      <c r="CG149" s="13">
        <v>0</v>
      </c>
      <c r="CH149" s="57">
        <v>0</v>
      </c>
      <c r="CI149" s="58">
        <v>0</v>
      </c>
      <c r="CJ149" s="13">
        <v>0</v>
      </c>
      <c r="CK149" s="57">
        <v>0</v>
      </c>
      <c r="CL149" s="58">
        <v>0</v>
      </c>
      <c r="CM149" s="13">
        <v>0</v>
      </c>
      <c r="CN149" s="57">
        <v>0</v>
      </c>
      <c r="CO149" s="58">
        <v>0</v>
      </c>
      <c r="CP149" s="13">
        <v>0</v>
      </c>
      <c r="CQ149" s="57">
        <v>0</v>
      </c>
      <c r="CR149" s="58">
        <v>0</v>
      </c>
      <c r="CS149" s="13">
        <v>0</v>
      </c>
      <c r="CT149" s="57">
        <v>0</v>
      </c>
      <c r="CU149" s="58">
        <v>0</v>
      </c>
      <c r="CV149" s="13">
        <v>0</v>
      </c>
      <c r="CW149" s="57">
        <v>0</v>
      </c>
      <c r="CX149" s="58">
        <v>0</v>
      </c>
      <c r="CY149" s="13">
        <v>0</v>
      </c>
      <c r="CZ149" s="57">
        <v>0</v>
      </c>
      <c r="DA149" s="58">
        <v>0</v>
      </c>
      <c r="DB149" s="13">
        <v>0</v>
      </c>
      <c r="DC149" s="57">
        <v>0</v>
      </c>
      <c r="DD149" s="58">
        <v>0</v>
      </c>
      <c r="DE149" s="13">
        <v>0</v>
      </c>
      <c r="DF149" s="57">
        <v>0</v>
      </c>
      <c r="DG149" s="58">
        <v>0</v>
      </c>
      <c r="DH149" s="13">
        <v>0</v>
      </c>
      <c r="DI149" s="57">
        <v>0</v>
      </c>
      <c r="DJ149" s="58">
        <v>0</v>
      </c>
      <c r="DK149" s="13">
        <v>0</v>
      </c>
      <c r="DL149" s="57">
        <v>0</v>
      </c>
      <c r="DM149" s="58">
        <v>0</v>
      </c>
      <c r="DN149" s="13">
        <v>0</v>
      </c>
      <c r="DO149" s="57">
        <v>0</v>
      </c>
      <c r="DP149" s="58">
        <v>0</v>
      </c>
      <c r="DQ149" s="13">
        <v>0</v>
      </c>
      <c r="DR149" s="57">
        <v>0</v>
      </c>
      <c r="DS149" s="58">
        <v>0</v>
      </c>
      <c r="DT149" s="13">
        <v>0</v>
      </c>
      <c r="DU149" s="57">
        <v>0</v>
      </c>
      <c r="DV149" s="58">
        <v>0</v>
      </c>
      <c r="DW149" s="13">
        <v>0</v>
      </c>
      <c r="DX149" s="57">
        <v>0</v>
      </c>
      <c r="DY149" s="58">
        <v>0.20504</v>
      </c>
      <c r="DZ149" s="13">
        <v>11.787000000000001</v>
      </c>
      <c r="EA149" s="57">
        <f t="shared" si="646"/>
        <v>57486.344127975033</v>
      </c>
      <c r="EB149" s="58">
        <v>0</v>
      </c>
      <c r="EC149" s="13">
        <v>0</v>
      </c>
      <c r="ED149" s="57">
        <v>0</v>
      </c>
      <c r="EE149" s="11">
        <f t="shared" si="647"/>
        <v>2.4087599999999996</v>
      </c>
      <c r="EF149" s="18">
        <f t="shared" si="648"/>
        <v>58.21</v>
      </c>
    </row>
    <row r="150" spans="1:256" x14ac:dyDescent="0.3">
      <c r="A150" s="72">
        <v>2020</v>
      </c>
      <c r="B150" s="73" t="s">
        <v>7</v>
      </c>
      <c r="C150" s="58">
        <v>0</v>
      </c>
      <c r="D150" s="13">
        <v>0</v>
      </c>
      <c r="E150" s="57">
        <v>0</v>
      </c>
      <c r="F150" s="58"/>
      <c r="G150" s="13"/>
      <c r="H150" s="57"/>
      <c r="I150" s="58">
        <v>0</v>
      </c>
      <c r="J150" s="13">
        <v>0</v>
      </c>
      <c r="K150" s="57">
        <v>0</v>
      </c>
      <c r="L150" s="58">
        <v>76.769210000000001</v>
      </c>
      <c r="M150" s="13">
        <v>3620.4920000000002</v>
      </c>
      <c r="N150" s="57">
        <f t="shared" ref="N150" si="650">M150/L150*1000</f>
        <v>47160.730193784722</v>
      </c>
      <c r="O150" s="58">
        <v>0</v>
      </c>
      <c r="P150" s="13">
        <v>0</v>
      </c>
      <c r="Q150" s="57">
        <v>0</v>
      </c>
      <c r="R150" s="58">
        <v>0</v>
      </c>
      <c r="S150" s="13">
        <v>0</v>
      </c>
      <c r="T150" s="57">
        <v>0</v>
      </c>
      <c r="U150" s="58">
        <v>0</v>
      </c>
      <c r="V150" s="13">
        <v>0</v>
      </c>
      <c r="W150" s="57">
        <v>0</v>
      </c>
      <c r="X150" s="58">
        <v>0</v>
      </c>
      <c r="Y150" s="13">
        <v>0</v>
      </c>
      <c r="Z150" s="57">
        <v>0</v>
      </c>
      <c r="AA150" s="58">
        <v>0.03</v>
      </c>
      <c r="AB150" s="13">
        <v>5.28</v>
      </c>
      <c r="AC150" s="57">
        <f t="shared" ref="AC150" si="651">AB150/AA150*1000</f>
        <v>176000.00000000003</v>
      </c>
      <c r="AD150" s="58">
        <v>0</v>
      </c>
      <c r="AE150" s="13">
        <v>0</v>
      </c>
      <c r="AF150" s="57">
        <v>0</v>
      </c>
      <c r="AG150" s="58">
        <v>0</v>
      </c>
      <c r="AH150" s="13">
        <v>0</v>
      </c>
      <c r="AI150" s="57">
        <v>0</v>
      </c>
      <c r="AJ150" s="58">
        <v>0</v>
      </c>
      <c r="AK150" s="13">
        <v>0</v>
      </c>
      <c r="AL150" s="57">
        <v>0</v>
      </c>
      <c r="AM150" s="58">
        <v>11.50207</v>
      </c>
      <c r="AN150" s="13">
        <v>266.60399999999998</v>
      </c>
      <c r="AO150" s="57">
        <f t="shared" ref="AO150" si="652">AN150/AM150*1000</f>
        <v>23178.784340557828</v>
      </c>
      <c r="AP150" s="58">
        <v>0</v>
      </c>
      <c r="AQ150" s="13">
        <v>0</v>
      </c>
      <c r="AR150" s="57">
        <v>0</v>
      </c>
      <c r="AS150" s="58">
        <v>0</v>
      </c>
      <c r="AT150" s="13">
        <v>0</v>
      </c>
      <c r="AU150" s="57">
        <v>0</v>
      </c>
      <c r="AV150" s="58">
        <v>0</v>
      </c>
      <c r="AW150" s="13">
        <v>0</v>
      </c>
      <c r="AX150" s="57">
        <v>0</v>
      </c>
      <c r="AY150" s="58">
        <v>0</v>
      </c>
      <c r="AZ150" s="13">
        <v>0</v>
      </c>
      <c r="BA150" s="57">
        <v>0</v>
      </c>
      <c r="BB150" s="58">
        <v>14.306179999999999</v>
      </c>
      <c r="BC150" s="13">
        <v>1020.588</v>
      </c>
      <c r="BD150" s="57">
        <f t="shared" ref="BD150" si="653">BC150/BB150*1000</f>
        <v>71338.959806181665</v>
      </c>
      <c r="BE150" s="58">
        <v>0</v>
      </c>
      <c r="BF150" s="13">
        <v>0</v>
      </c>
      <c r="BG150" s="57">
        <v>0</v>
      </c>
      <c r="BH150" s="58">
        <v>0</v>
      </c>
      <c r="BI150" s="13">
        <v>0</v>
      </c>
      <c r="BJ150" s="57">
        <v>0</v>
      </c>
      <c r="BK150" s="58">
        <v>0</v>
      </c>
      <c r="BL150" s="13">
        <v>0</v>
      </c>
      <c r="BM150" s="57">
        <v>0</v>
      </c>
      <c r="BN150" s="58">
        <v>0</v>
      </c>
      <c r="BO150" s="13">
        <v>0</v>
      </c>
      <c r="BP150" s="57">
        <v>0</v>
      </c>
      <c r="BQ150" s="58">
        <v>0</v>
      </c>
      <c r="BR150" s="13">
        <v>0</v>
      </c>
      <c r="BS150" s="57">
        <v>0</v>
      </c>
      <c r="BT150" s="58">
        <v>1.524</v>
      </c>
      <c r="BU150" s="13">
        <v>40.762</v>
      </c>
      <c r="BV150" s="57">
        <f t="shared" si="649"/>
        <v>26746.719160104989</v>
      </c>
      <c r="BW150" s="58">
        <v>18.092169999999999</v>
      </c>
      <c r="BX150" s="13">
        <v>1149.52</v>
      </c>
      <c r="BY150" s="57">
        <f t="shared" ref="BY150" si="654">BX150/BW150*1000</f>
        <v>63536.878108043427</v>
      </c>
      <c r="BZ150" s="58">
        <v>0</v>
      </c>
      <c r="CA150" s="13">
        <v>0</v>
      </c>
      <c r="CB150" s="57">
        <v>0</v>
      </c>
      <c r="CC150" s="58">
        <v>0</v>
      </c>
      <c r="CD150" s="13">
        <v>0</v>
      </c>
      <c r="CE150" s="57">
        <v>0</v>
      </c>
      <c r="CF150" s="58">
        <v>0</v>
      </c>
      <c r="CG150" s="13">
        <v>0</v>
      </c>
      <c r="CH150" s="57">
        <v>0</v>
      </c>
      <c r="CI150" s="58">
        <v>0</v>
      </c>
      <c r="CJ150" s="13">
        <v>0</v>
      </c>
      <c r="CK150" s="57">
        <v>0</v>
      </c>
      <c r="CL150" s="58">
        <v>0</v>
      </c>
      <c r="CM150" s="13">
        <v>0</v>
      </c>
      <c r="CN150" s="57">
        <v>0</v>
      </c>
      <c r="CO150" s="58">
        <v>0</v>
      </c>
      <c r="CP150" s="13">
        <v>0</v>
      </c>
      <c r="CQ150" s="57">
        <v>0</v>
      </c>
      <c r="CR150" s="58">
        <v>0</v>
      </c>
      <c r="CS150" s="13">
        <v>0</v>
      </c>
      <c r="CT150" s="57">
        <v>0</v>
      </c>
      <c r="CU150" s="58">
        <v>0</v>
      </c>
      <c r="CV150" s="13">
        <v>0</v>
      </c>
      <c r="CW150" s="57">
        <v>0</v>
      </c>
      <c r="CX150" s="58">
        <v>0</v>
      </c>
      <c r="CY150" s="13">
        <v>0</v>
      </c>
      <c r="CZ150" s="57">
        <v>0</v>
      </c>
      <c r="DA150" s="58">
        <v>0</v>
      </c>
      <c r="DB150" s="13">
        <v>0</v>
      </c>
      <c r="DC150" s="57">
        <v>0</v>
      </c>
      <c r="DD150" s="58">
        <v>0</v>
      </c>
      <c r="DE150" s="13">
        <v>0</v>
      </c>
      <c r="DF150" s="57">
        <v>0</v>
      </c>
      <c r="DG150" s="58">
        <v>0</v>
      </c>
      <c r="DH150" s="13">
        <v>0</v>
      </c>
      <c r="DI150" s="57">
        <v>0</v>
      </c>
      <c r="DJ150" s="58">
        <v>0</v>
      </c>
      <c r="DK150" s="13">
        <v>0</v>
      </c>
      <c r="DL150" s="57">
        <v>0</v>
      </c>
      <c r="DM150" s="58">
        <v>0</v>
      </c>
      <c r="DN150" s="13">
        <v>0</v>
      </c>
      <c r="DO150" s="57">
        <v>0</v>
      </c>
      <c r="DP150" s="58">
        <v>0</v>
      </c>
      <c r="DQ150" s="13">
        <v>0</v>
      </c>
      <c r="DR150" s="57">
        <v>0</v>
      </c>
      <c r="DS150" s="58">
        <v>0</v>
      </c>
      <c r="DT150" s="13">
        <v>0</v>
      </c>
      <c r="DU150" s="57">
        <v>0</v>
      </c>
      <c r="DV150" s="58">
        <v>0</v>
      </c>
      <c r="DW150" s="13">
        <v>0</v>
      </c>
      <c r="DX150" s="57">
        <v>0</v>
      </c>
      <c r="DY150" s="58">
        <v>4.9119999999999997E-2</v>
      </c>
      <c r="DZ150" s="13">
        <v>4.2839999999999998</v>
      </c>
      <c r="EA150" s="57">
        <f t="shared" si="646"/>
        <v>87214.983713355046</v>
      </c>
      <c r="EB150" s="58">
        <v>0</v>
      </c>
      <c r="EC150" s="13">
        <v>0</v>
      </c>
      <c r="ED150" s="57">
        <v>0</v>
      </c>
      <c r="EE150" s="11">
        <f t="shared" si="647"/>
        <v>122.27275</v>
      </c>
      <c r="EF150" s="18">
        <f t="shared" si="648"/>
        <v>6107.5300000000007</v>
      </c>
    </row>
    <row r="151" spans="1:256" x14ac:dyDescent="0.3">
      <c r="A151" s="72">
        <v>2020</v>
      </c>
      <c r="B151" s="73" t="s">
        <v>8</v>
      </c>
      <c r="C151" s="58">
        <v>0</v>
      </c>
      <c r="D151" s="13">
        <v>0</v>
      </c>
      <c r="E151" s="57">
        <f>IF(C151=0,0,D151/C151*1000)</f>
        <v>0</v>
      </c>
      <c r="F151" s="58"/>
      <c r="G151" s="13"/>
      <c r="H151" s="57"/>
      <c r="I151" s="58">
        <v>0</v>
      </c>
      <c r="J151" s="13">
        <v>0</v>
      </c>
      <c r="K151" s="57">
        <f>IF(I151=0,0,J151/I151*1000)</f>
        <v>0</v>
      </c>
      <c r="L151" s="58">
        <v>33.002879999999998</v>
      </c>
      <c r="M151" s="13">
        <v>2398.63</v>
      </c>
      <c r="N151" s="57">
        <f>IF(L151=0,0,M151/L151*1000)</f>
        <v>72679.414645024939</v>
      </c>
      <c r="O151" s="58">
        <v>0</v>
      </c>
      <c r="P151" s="13">
        <v>0</v>
      </c>
      <c r="Q151" s="57">
        <f>IF(O151=0,0,P151/O151*1000)</f>
        <v>0</v>
      </c>
      <c r="R151" s="58">
        <v>0</v>
      </c>
      <c r="S151" s="13">
        <v>0</v>
      </c>
      <c r="T151" s="57">
        <f>IF(R151=0,0,S151/R151*1000)</f>
        <v>0</v>
      </c>
      <c r="U151" s="58">
        <v>0</v>
      </c>
      <c r="V151" s="13">
        <v>0</v>
      </c>
      <c r="W151" s="57">
        <f>IF(U151=0,0,V151/U151*1000)</f>
        <v>0</v>
      </c>
      <c r="X151" s="58">
        <v>0</v>
      </c>
      <c r="Y151" s="13">
        <v>0</v>
      </c>
      <c r="Z151" s="57">
        <f>IF(X151=0,0,Y151/X151*1000)</f>
        <v>0</v>
      </c>
      <c r="AA151" s="58">
        <v>0</v>
      </c>
      <c r="AB151" s="13">
        <v>0</v>
      </c>
      <c r="AC151" s="57">
        <f>IF(AA151=0,0,AB151/AA151*1000)</f>
        <v>0</v>
      </c>
      <c r="AD151" s="58">
        <v>0</v>
      </c>
      <c r="AE151" s="13">
        <v>0</v>
      </c>
      <c r="AF151" s="57">
        <f>IF(AD151=0,0,AE151/AD151*1000)</f>
        <v>0</v>
      </c>
      <c r="AG151" s="58">
        <v>0</v>
      </c>
      <c r="AH151" s="13">
        <v>0</v>
      </c>
      <c r="AI151" s="57">
        <f>IF(AG151=0,0,AH151/AG151*1000)</f>
        <v>0</v>
      </c>
      <c r="AJ151" s="58">
        <v>0</v>
      </c>
      <c r="AK151" s="13">
        <v>0</v>
      </c>
      <c r="AL151" s="57">
        <f>IF(AJ151=0,0,AK151/AJ151*1000)</f>
        <v>0</v>
      </c>
      <c r="AM151" s="58">
        <v>16.912299999999998</v>
      </c>
      <c r="AN151" s="13">
        <v>158.506</v>
      </c>
      <c r="AO151" s="57">
        <f>IF(AM151=0,0,AN151/AM151*1000)</f>
        <v>9372.2320441335614</v>
      </c>
      <c r="AP151" s="58">
        <v>0</v>
      </c>
      <c r="AQ151" s="13">
        <v>0</v>
      </c>
      <c r="AR151" s="57">
        <f>IF(AP151=0,0,AQ151/AP151*1000)</f>
        <v>0</v>
      </c>
      <c r="AS151" s="58">
        <v>0</v>
      </c>
      <c r="AT151" s="13">
        <v>0</v>
      </c>
      <c r="AU151" s="57">
        <f>IF(AS151=0,0,AT151/AS151*1000)</f>
        <v>0</v>
      </c>
      <c r="AV151" s="58">
        <v>1.8839999999999999E-2</v>
      </c>
      <c r="AW151" s="13">
        <v>1.153</v>
      </c>
      <c r="AX151" s="57">
        <f>IF(AV151=0,0,AW151/AV151*1000)</f>
        <v>61199.575371549901</v>
      </c>
      <c r="AY151" s="58">
        <v>0</v>
      </c>
      <c r="AZ151" s="13">
        <v>0</v>
      </c>
      <c r="BA151" s="57">
        <f>IF(AY151=0,0,AZ151/AY151*1000)</f>
        <v>0</v>
      </c>
      <c r="BB151" s="58">
        <v>5.8531199999999997</v>
      </c>
      <c r="BC151" s="13">
        <v>420.71800000000002</v>
      </c>
      <c r="BD151" s="57">
        <f>IF(BB151=0,0,BC151/BB151*1000)</f>
        <v>71879.271226286161</v>
      </c>
      <c r="BE151" s="58">
        <v>0</v>
      </c>
      <c r="BF151" s="13">
        <v>0</v>
      </c>
      <c r="BG151" s="57">
        <f>IF(BE151=0,0,BF151/BE151*1000)</f>
        <v>0</v>
      </c>
      <c r="BH151" s="58">
        <v>0</v>
      </c>
      <c r="BI151" s="13">
        <v>0</v>
      </c>
      <c r="BJ151" s="57">
        <f>IF(BH151=0,0,BI151/BH151*1000)</f>
        <v>0</v>
      </c>
      <c r="BK151" s="58">
        <v>0</v>
      </c>
      <c r="BL151" s="13">
        <v>0</v>
      </c>
      <c r="BM151" s="57">
        <f>IF(BK151=0,0,BL151/BK151*1000)</f>
        <v>0</v>
      </c>
      <c r="BN151" s="58">
        <v>0</v>
      </c>
      <c r="BO151" s="13">
        <v>0</v>
      </c>
      <c r="BP151" s="57">
        <f>IF(BN151=0,0,BO151/BN151*1000)</f>
        <v>0</v>
      </c>
      <c r="BQ151" s="58">
        <v>0</v>
      </c>
      <c r="BR151" s="13">
        <v>0</v>
      </c>
      <c r="BS151" s="57">
        <f>IF(BQ151=0,0,BR151/BQ151*1000)</f>
        <v>0</v>
      </c>
      <c r="BT151" s="58">
        <v>3.5720000000000002E-2</v>
      </c>
      <c r="BU151" s="13">
        <v>2.0880000000000001</v>
      </c>
      <c r="BV151" s="57">
        <f>IF(BT151=0,0,BU151/BT151*1000)</f>
        <v>58454.64725643897</v>
      </c>
      <c r="BW151" s="58">
        <v>40.3369</v>
      </c>
      <c r="BX151" s="13">
        <v>1915.7260000000001</v>
      </c>
      <c r="BY151" s="57">
        <f>IF(BW151=0,0,BX151/BW151*1000)</f>
        <v>47493.139036465371</v>
      </c>
      <c r="BZ151" s="58">
        <v>0</v>
      </c>
      <c r="CA151" s="13">
        <v>0</v>
      </c>
      <c r="CB151" s="57">
        <f>IF(BZ151=0,0,CA151/BZ151*1000)</f>
        <v>0</v>
      </c>
      <c r="CC151" s="58">
        <v>0</v>
      </c>
      <c r="CD151" s="13">
        <v>0</v>
      </c>
      <c r="CE151" s="57">
        <f>IF(CC151=0,0,CD151/CC151*1000)</f>
        <v>0</v>
      </c>
      <c r="CF151" s="58">
        <v>0</v>
      </c>
      <c r="CG151" s="13">
        <v>0</v>
      </c>
      <c r="CH151" s="57">
        <f>IF(CF151=0,0,CG151/CF151*1000)</f>
        <v>0</v>
      </c>
      <c r="CI151" s="58">
        <v>0</v>
      </c>
      <c r="CJ151" s="13">
        <v>0</v>
      </c>
      <c r="CK151" s="57">
        <f>IF(CI151=0,0,CJ151/CI151*1000)</f>
        <v>0</v>
      </c>
      <c r="CL151" s="58">
        <v>0</v>
      </c>
      <c r="CM151" s="13">
        <v>0</v>
      </c>
      <c r="CN151" s="57">
        <f>IF(CL151=0,0,CM151/CL151*1000)</f>
        <v>0</v>
      </c>
      <c r="CO151" s="58">
        <v>0</v>
      </c>
      <c r="CP151" s="13">
        <v>0</v>
      </c>
      <c r="CQ151" s="57">
        <f>IF(CO151=0,0,CP151/CO151*1000)</f>
        <v>0</v>
      </c>
      <c r="CR151" s="58">
        <v>0</v>
      </c>
      <c r="CS151" s="13">
        <v>0</v>
      </c>
      <c r="CT151" s="57">
        <f>IF(CR151=0,0,CS151/CR151*1000)</f>
        <v>0</v>
      </c>
      <c r="CU151" s="58">
        <v>0</v>
      </c>
      <c r="CV151" s="13">
        <v>0</v>
      </c>
      <c r="CW151" s="57">
        <f>IF(CU151=0,0,CV151/CU151*1000)</f>
        <v>0</v>
      </c>
      <c r="CX151" s="58">
        <v>0</v>
      </c>
      <c r="CY151" s="13">
        <v>0</v>
      </c>
      <c r="CZ151" s="57">
        <f>IF(CX151=0,0,CY151/CX151*1000)</f>
        <v>0</v>
      </c>
      <c r="DA151" s="58">
        <v>0</v>
      </c>
      <c r="DB151" s="13">
        <v>0</v>
      </c>
      <c r="DC151" s="57">
        <f>IF(DA151=0,0,DB151/DA151*1000)</f>
        <v>0</v>
      </c>
      <c r="DD151" s="58">
        <v>0</v>
      </c>
      <c r="DE151" s="13">
        <v>0</v>
      </c>
      <c r="DF151" s="57">
        <f>IF(DD151=0,0,DE151/DD151*1000)</f>
        <v>0</v>
      </c>
      <c r="DG151" s="58">
        <v>0</v>
      </c>
      <c r="DH151" s="13">
        <v>0</v>
      </c>
      <c r="DI151" s="57">
        <f>IF(DG151=0,0,DH151/DG151*1000)</f>
        <v>0</v>
      </c>
      <c r="DJ151" s="58">
        <v>0</v>
      </c>
      <c r="DK151" s="13">
        <v>0</v>
      </c>
      <c r="DL151" s="57">
        <f>IF(DJ151=0,0,DK151/DJ151*1000)</f>
        <v>0</v>
      </c>
      <c r="DM151" s="58">
        <v>0</v>
      </c>
      <c r="DN151" s="13">
        <v>0</v>
      </c>
      <c r="DO151" s="57">
        <f>IF(DM151=0,0,DN151/DM151*1000)</f>
        <v>0</v>
      </c>
      <c r="DP151" s="58">
        <v>0</v>
      </c>
      <c r="DQ151" s="13">
        <v>0</v>
      </c>
      <c r="DR151" s="57">
        <f>IF(DP151=0,0,DQ151/DP151*1000)</f>
        <v>0</v>
      </c>
      <c r="DS151" s="58">
        <v>1.7299999999999999E-2</v>
      </c>
      <c r="DT151" s="13">
        <v>0.31900000000000001</v>
      </c>
      <c r="DU151" s="57">
        <f>IF(DS151=0,0,DT151/DS151*1000)</f>
        <v>18439.306358381506</v>
      </c>
      <c r="DV151" s="58">
        <v>0</v>
      </c>
      <c r="DW151" s="13">
        <v>0</v>
      </c>
      <c r="DX151" s="57">
        <f>IF(DV151=0,0,DW151/DV151*1000)</f>
        <v>0</v>
      </c>
      <c r="DY151" s="58">
        <v>0.19047999999999998</v>
      </c>
      <c r="DZ151" s="13">
        <v>7.3719999999999999</v>
      </c>
      <c r="EA151" s="57">
        <f>IF(DY151=0,0,DZ151/DY151*1000)</f>
        <v>38702.225955480892</v>
      </c>
      <c r="EB151" s="58">
        <v>0</v>
      </c>
      <c r="EC151" s="13">
        <v>0</v>
      </c>
      <c r="ED151" s="57">
        <f>IF(EB151=0,0,EC151/EB151*1000)</f>
        <v>0</v>
      </c>
      <c r="EE151" s="11">
        <f t="shared" si="647"/>
        <v>96.367539999999991</v>
      </c>
      <c r="EF151" s="18">
        <f t="shared" si="648"/>
        <v>4904.5120000000006</v>
      </c>
    </row>
    <row r="152" spans="1:256" x14ac:dyDescent="0.3">
      <c r="A152" s="72">
        <v>2020</v>
      </c>
      <c r="B152" s="57" t="s">
        <v>9</v>
      </c>
      <c r="C152" s="58">
        <v>0</v>
      </c>
      <c r="D152" s="13">
        <v>0</v>
      </c>
      <c r="E152" s="57">
        <f t="shared" ref="E152:BY159" si="655">IF(C152=0,0,D152/C152*1000)</f>
        <v>0</v>
      </c>
      <c r="F152" s="58"/>
      <c r="G152" s="13"/>
      <c r="H152" s="57"/>
      <c r="I152" s="58">
        <v>0</v>
      </c>
      <c r="J152" s="13">
        <v>0</v>
      </c>
      <c r="K152" s="57">
        <f t="shared" ref="K152:K159" si="656">IF(I152=0,0,J152/I152*1000)</f>
        <v>0</v>
      </c>
      <c r="L152" s="58">
        <v>26.95055</v>
      </c>
      <c r="M152" s="13">
        <v>1646.749</v>
      </c>
      <c r="N152" s="57">
        <f t="shared" si="655"/>
        <v>61102.612006062955</v>
      </c>
      <c r="O152" s="58">
        <v>0</v>
      </c>
      <c r="P152" s="13">
        <v>0</v>
      </c>
      <c r="Q152" s="57">
        <f t="shared" si="655"/>
        <v>0</v>
      </c>
      <c r="R152" s="58">
        <v>0</v>
      </c>
      <c r="S152" s="13">
        <v>0</v>
      </c>
      <c r="T152" s="57">
        <f t="shared" si="655"/>
        <v>0</v>
      </c>
      <c r="U152" s="58">
        <v>0</v>
      </c>
      <c r="V152" s="13">
        <v>0</v>
      </c>
      <c r="W152" s="57">
        <f t="shared" si="655"/>
        <v>0</v>
      </c>
      <c r="X152" s="58">
        <v>0</v>
      </c>
      <c r="Y152" s="13">
        <v>0</v>
      </c>
      <c r="Z152" s="57">
        <f t="shared" ref="Z152:Z159" si="657">IF(X152=0,0,Y152/X152*1000)</f>
        <v>0</v>
      </c>
      <c r="AA152" s="58">
        <v>4.0680000000000001E-2</v>
      </c>
      <c r="AB152" s="13">
        <v>2.9089999999999998</v>
      </c>
      <c r="AC152" s="57">
        <f t="shared" si="655"/>
        <v>71509.341199606686</v>
      </c>
      <c r="AD152" s="58">
        <v>0</v>
      </c>
      <c r="AE152" s="13">
        <v>0</v>
      </c>
      <c r="AF152" s="57">
        <f t="shared" si="655"/>
        <v>0</v>
      </c>
      <c r="AG152" s="58">
        <v>0</v>
      </c>
      <c r="AH152" s="13">
        <v>0</v>
      </c>
      <c r="AI152" s="57">
        <f t="shared" si="655"/>
        <v>0</v>
      </c>
      <c r="AJ152" s="58">
        <v>0</v>
      </c>
      <c r="AK152" s="13">
        <v>0</v>
      </c>
      <c r="AL152" s="57">
        <f t="shared" si="655"/>
        <v>0</v>
      </c>
      <c r="AM152" s="58">
        <v>8.5935799999999993</v>
      </c>
      <c r="AN152" s="13">
        <v>183.38900000000001</v>
      </c>
      <c r="AO152" s="57">
        <f t="shared" si="655"/>
        <v>21340.233057701214</v>
      </c>
      <c r="AP152" s="58">
        <v>0</v>
      </c>
      <c r="AQ152" s="13">
        <v>0</v>
      </c>
      <c r="AR152" s="57">
        <f t="shared" si="655"/>
        <v>0</v>
      </c>
      <c r="AS152" s="58">
        <v>0</v>
      </c>
      <c r="AT152" s="13">
        <v>0</v>
      </c>
      <c r="AU152" s="57">
        <f t="shared" si="655"/>
        <v>0</v>
      </c>
      <c r="AV152" s="58">
        <v>2.826E-2</v>
      </c>
      <c r="AW152" s="13">
        <v>1.7450000000000001</v>
      </c>
      <c r="AX152" s="57">
        <f t="shared" si="655"/>
        <v>61748.05378627035</v>
      </c>
      <c r="AY152" s="58">
        <v>0</v>
      </c>
      <c r="AZ152" s="13">
        <v>0</v>
      </c>
      <c r="BA152" s="57">
        <f t="shared" si="655"/>
        <v>0</v>
      </c>
      <c r="BB152" s="58">
        <v>16.8184</v>
      </c>
      <c r="BC152" s="13">
        <v>1043.694</v>
      </c>
      <c r="BD152" s="57">
        <f t="shared" si="655"/>
        <v>62056.676021500258</v>
      </c>
      <c r="BE152" s="58">
        <v>0</v>
      </c>
      <c r="BF152" s="13">
        <v>0</v>
      </c>
      <c r="BG152" s="57">
        <f t="shared" si="655"/>
        <v>0</v>
      </c>
      <c r="BH152" s="58">
        <v>3.3439999999999998E-2</v>
      </c>
      <c r="BI152" s="13">
        <v>0.76100000000000001</v>
      </c>
      <c r="BJ152" s="57">
        <f t="shared" si="655"/>
        <v>22757.177033492826</v>
      </c>
      <c r="BK152" s="58">
        <v>0</v>
      </c>
      <c r="BL152" s="13">
        <v>0</v>
      </c>
      <c r="BM152" s="57">
        <f t="shared" si="655"/>
        <v>0</v>
      </c>
      <c r="BN152" s="58">
        <v>0</v>
      </c>
      <c r="BO152" s="13">
        <v>0</v>
      </c>
      <c r="BP152" s="57">
        <f t="shared" si="655"/>
        <v>0</v>
      </c>
      <c r="BQ152" s="58">
        <v>0</v>
      </c>
      <c r="BR152" s="13">
        <v>0</v>
      </c>
      <c r="BS152" s="57">
        <f t="shared" si="655"/>
        <v>0</v>
      </c>
      <c r="BT152" s="58">
        <v>0.2225</v>
      </c>
      <c r="BU152" s="13">
        <v>16.699000000000002</v>
      </c>
      <c r="BV152" s="57">
        <f t="shared" si="655"/>
        <v>75051.685393258434</v>
      </c>
      <c r="BW152" s="58">
        <v>24.636299999999999</v>
      </c>
      <c r="BX152" s="13">
        <v>1373.508</v>
      </c>
      <c r="BY152" s="57">
        <f t="shared" si="655"/>
        <v>55751.391239755976</v>
      </c>
      <c r="BZ152" s="58">
        <v>0</v>
      </c>
      <c r="CA152" s="13">
        <v>0</v>
      </c>
      <c r="CB152" s="57">
        <f t="shared" ref="CB152:ED159" si="658">IF(BZ152=0,0,CA152/BZ152*1000)</f>
        <v>0</v>
      </c>
      <c r="CC152" s="58">
        <v>0</v>
      </c>
      <c r="CD152" s="13">
        <v>0</v>
      </c>
      <c r="CE152" s="57">
        <f t="shared" si="658"/>
        <v>0</v>
      </c>
      <c r="CF152" s="58">
        <v>0</v>
      </c>
      <c r="CG152" s="13">
        <v>0</v>
      </c>
      <c r="CH152" s="57">
        <f t="shared" si="658"/>
        <v>0</v>
      </c>
      <c r="CI152" s="58">
        <v>0</v>
      </c>
      <c r="CJ152" s="13">
        <v>0</v>
      </c>
      <c r="CK152" s="57">
        <f t="shared" si="658"/>
        <v>0</v>
      </c>
      <c r="CL152" s="58">
        <v>0</v>
      </c>
      <c r="CM152" s="13">
        <v>0</v>
      </c>
      <c r="CN152" s="57">
        <f t="shared" si="658"/>
        <v>0</v>
      </c>
      <c r="CO152" s="58">
        <v>0</v>
      </c>
      <c r="CP152" s="13">
        <v>0</v>
      </c>
      <c r="CQ152" s="57">
        <f t="shared" si="658"/>
        <v>0</v>
      </c>
      <c r="CR152" s="58">
        <v>0</v>
      </c>
      <c r="CS152" s="13">
        <v>0</v>
      </c>
      <c r="CT152" s="57">
        <f t="shared" si="658"/>
        <v>0</v>
      </c>
      <c r="CU152" s="58">
        <v>0</v>
      </c>
      <c r="CV152" s="13">
        <v>0</v>
      </c>
      <c r="CW152" s="57">
        <f t="shared" si="658"/>
        <v>0</v>
      </c>
      <c r="CX152" s="58">
        <v>0</v>
      </c>
      <c r="CY152" s="13">
        <v>0</v>
      </c>
      <c r="CZ152" s="57">
        <f t="shared" si="658"/>
        <v>0</v>
      </c>
      <c r="DA152" s="58">
        <v>0</v>
      </c>
      <c r="DB152" s="13">
        <v>0</v>
      </c>
      <c r="DC152" s="57">
        <f t="shared" si="658"/>
        <v>0</v>
      </c>
      <c r="DD152" s="58">
        <v>0</v>
      </c>
      <c r="DE152" s="13">
        <v>0</v>
      </c>
      <c r="DF152" s="57">
        <f t="shared" si="658"/>
        <v>0</v>
      </c>
      <c r="DG152" s="58">
        <v>0</v>
      </c>
      <c r="DH152" s="13">
        <v>0</v>
      </c>
      <c r="DI152" s="57">
        <f t="shared" si="658"/>
        <v>0</v>
      </c>
      <c r="DJ152" s="58">
        <v>0</v>
      </c>
      <c r="DK152" s="13">
        <v>0</v>
      </c>
      <c r="DL152" s="57">
        <f t="shared" si="658"/>
        <v>0</v>
      </c>
      <c r="DM152" s="58">
        <v>0</v>
      </c>
      <c r="DN152" s="13">
        <v>0</v>
      </c>
      <c r="DO152" s="57">
        <f t="shared" si="658"/>
        <v>0</v>
      </c>
      <c r="DP152" s="58">
        <v>0</v>
      </c>
      <c r="DQ152" s="13">
        <v>0</v>
      </c>
      <c r="DR152" s="57">
        <f t="shared" si="658"/>
        <v>0</v>
      </c>
      <c r="DS152" s="58">
        <v>0</v>
      </c>
      <c r="DT152" s="13">
        <v>0</v>
      </c>
      <c r="DU152" s="57">
        <f t="shared" si="658"/>
        <v>0</v>
      </c>
      <c r="DV152" s="58">
        <v>0</v>
      </c>
      <c r="DW152" s="13">
        <v>0</v>
      </c>
      <c r="DX152" s="57">
        <f t="shared" si="658"/>
        <v>0</v>
      </c>
      <c r="DY152" s="58">
        <v>3.6119999999999999E-2</v>
      </c>
      <c r="DZ152" s="13">
        <v>2.7429999999999999</v>
      </c>
      <c r="EA152" s="57">
        <f t="shared" si="658"/>
        <v>75941.306755260244</v>
      </c>
      <c r="EB152" s="58">
        <v>0</v>
      </c>
      <c r="EC152" s="13">
        <v>0</v>
      </c>
      <c r="ED152" s="57">
        <f t="shared" si="658"/>
        <v>0</v>
      </c>
      <c r="EE152" s="11">
        <f t="shared" si="647"/>
        <v>77.359829999999988</v>
      </c>
      <c r="EF152" s="18">
        <f t="shared" si="648"/>
        <v>4272.1970000000001</v>
      </c>
    </row>
    <row r="153" spans="1:256" x14ac:dyDescent="0.3">
      <c r="A153" s="72">
        <v>2020</v>
      </c>
      <c r="B153" s="73" t="s">
        <v>10</v>
      </c>
      <c r="C153" s="58">
        <v>0</v>
      </c>
      <c r="D153" s="13">
        <v>0</v>
      </c>
      <c r="E153" s="57">
        <f t="shared" si="655"/>
        <v>0</v>
      </c>
      <c r="F153" s="58"/>
      <c r="G153" s="13"/>
      <c r="H153" s="57"/>
      <c r="I153" s="58">
        <v>0</v>
      </c>
      <c r="J153" s="13">
        <v>0</v>
      </c>
      <c r="K153" s="57">
        <f t="shared" si="656"/>
        <v>0</v>
      </c>
      <c r="L153" s="58">
        <v>47.537480000000002</v>
      </c>
      <c r="M153" s="13">
        <v>1890.549</v>
      </c>
      <c r="N153" s="57">
        <f t="shared" si="655"/>
        <v>39769.651230986579</v>
      </c>
      <c r="O153" s="58">
        <v>0</v>
      </c>
      <c r="P153" s="13">
        <v>0</v>
      </c>
      <c r="Q153" s="57">
        <f t="shared" si="655"/>
        <v>0</v>
      </c>
      <c r="R153" s="58">
        <v>0</v>
      </c>
      <c r="S153" s="13">
        <v>0</v>
      </c>
      <c r="T153" s="57">
        <f t="shared" si="655"/>
        <v>0</v>
      </c>
      <c r="U153" s="58">
        <v>0</v>
      </c>
      <c r="V153" s="13">
        <v>0</v>
      </c>
      <c r="W153" s="57">
        <f t="shared" si="655"/>
        <v>0</v>
      </c>
      <c r="X153" s="58">
        <v>0</v>
      </c>
      <c r="Y153" s="13">
        <v>0</v>
      </c>
      <c r="Z153" s="57">
        <f t="shared" si="657"/>
        <v>0</v>
      </c>
      <c r="AA153" s="58">
        <v>0</v>
      </c>
      <c r="AB153" s="13">
        <v>0</v>
      </c>
      <c r="AC153" s="57">
        <f t="shared" si="655"/>
        <v>0</v>
      </c>
      <c r="AD153" s="58">
        <v>0</v>
      </c>
      <c r="AE153" s="13">
        <v>0</v>
      </c>
      <c r="AF153" s="57">
        <f t="shared" si="655"/>
        <v>0</v>
      </c>
      <c r="AG153" s="58">
        <v>0</v>
      </c>
      <c r="AH153" s="13">
        <v>0</v>
      </c>
      <c r="AI153" s="57">
        <f t="shared" si="655"/>
        <v>0</v>
      </c>
      <c r="AJ153" s="58">
        <v>0</v>
      </c>
      <c r="AK153" s="13">
        <v>0</v>
      </c>
      <c r="AL153" s="57">
        <f t="shared" si="655"/>
        <v>0</v>
      </c>
      <c r="AM153" s="58">
        <v>9.0583600000000004</v>
      </c>
      <c r="AN153" s="13">
        <v>113.688</v>
      </c>
      <c r="AO153" s="57">
        <f t="shared" si="655"/>
        <v>12550.616226336777</v>
      </c>
      <c r="AP153" s="58">
        <v>0</v>
      </c>
      <c r="AQ153" s="13">
        <v>0</v>
      </c>
      <c r="AR153" s="57">
        <f t="shared" si="655"/>
        <v>0</v>
      </c>
      <c r="AS153" s="58">
        <v>0</v>
      </c>
      <c r="AT153" s="13">
        <v>0</v>
      </c>
      <c r="AU153" s="57">
        <f t="shared" si="655"/>
        <v>0</v>
      </c>
      <c r="AV153" s="58">
        <v>2.198E-2</v>
      </c>
      <c r="AW153" s="13">
        <v>1.446</v>
      </c>
      <c r="AX153" s="57">
        <f t="shared" si="655"/>
        <v>65787.07916287535</v>
      </c>
      <c r="AY153" s="58">
        <v>1.9E-2</v>
      </c>
      <c r="AZ153" s="13">
        <v>0.996</v>
      </c>
      <c r="BA153" s="57">
        <f t="shared" si="655"/>
        <v>52421.052631578947</v>
      </c>
      <c r="BB153" s="58">
        <v>15.3155</v>
      </c>
      <c r="BC153" s="13">
        <v>498.46199999999999</v>
      </c>
      <c r="BD153" s="57">
        <f t="shared" si="655"/>
        <v>32546.244001175281</v>
      </c>
      <c r="BE153" s="58">
        <v>0</v>
      </c>
      <c r="BF153" s="13">
        <v>0</v>
      </c>
      <c r="BG153" s="57">
        <f t="shared" si="655"/>
        <v>0</v>
      </c>
      <c r="BH153" s="58">
        <v>4.2000000000000003E-2</v>
      </c>
      <c r="BI153" s="13">
        <v>1.1200000000000001</v>
      </c>
      <c r="BJ153" s="57">
        <f t="shared" si="655"/>
        <v>26666.666666666668</v>
      </c>
      <c r="BK153" s="58">
        <v>0</v>
      </c>
      <c r="BL153" s="13">
        <v>0</v>
      </c>
      <c r="BM153" s="57">
        <f t="shared" si="655"/>
        <v>0</v>
      </c>
      <c r="BN153" s="58">
        <v>0</v>
      </c>
      <c r="BO153" s="13">
        <v>0</v>
      </c>
      <c r="BP153" s="57">
        <f t="shared" si="655"/>
        <v>0</v>
      </c>
      <c r="BQ153" s="58">
        <v>0</v>
      </c>
      <c r="BR153" s="13">
        <v>0</v>
      </c>
      <c r="BS153" s="57">
        <f t="shared" si="655"/>
        <v>0</v>
      </c>
      <c r="BT153" s="58">
        <v>1.20076</v>
      </c>
      <c r="BU153" s="13">
        <v>60.002000000000002</v>
      </c>
      <c r="BV153" s="57">
        <f t="shared" si="655"/>
        <v>49970.018987974283</v>
      </c>
      <c r="BW153" s="58">
        <v>31.45749</v>
      </c>
      <c r="BX153" s="13">
        <v>1364.4069999999999</v>
      </c>
      <c r="BY153" s="57">
        <f t="shared" si="655"/>
        <v>43373.040887877571</v>
      </c>
      <c r="BZ153" s="58">
        <v>0</v>
      </c>
      <c r="CA153" s="13">
        <v>0</v>
      </c>
      <c r="CB153" s="57">
        <f t="shared" si="658"/>
        <v>0</v>
      </c>
      <c r="CC153" s="58">
        <v>0</v>
      </c>
      <c r="CD153" s="13">
        <v>0</v>
      </c>
      <c r="CE153" s="57">
        <f t="shared" si="658"/>
        <v>0</v>
      </c>
      <c r="CF153" s="58">
        <v>0</v>
      </c>
      <c r="CG153" s="13">
        <v>0</v>
      </c>
      <c r="CH153" s="57">
        <f t="shared" si="658"/>
        <v>0</v>
      </c>
      <c r="CI153" s="58">
        <v>0</v>
      </c>
      <c r="CJ153" s="13">
        <v>0</v>
      </c>
      <c r="CK153" s="57">
        <f t="shared" si="658"/>
        <v>0</v>
      </c>
      <c r="CL153" s="58">
        <v>0</v>
      </c>
      <c r="CM153" s="13">
        <v>0</v>
      </c>
      <c r="CN153" s="57">
        <f t="shared" si="658"/>
        <v>0</v>
      </c>
      <c r="CO153" s="58">
        <v>0</v>
      </c>
      <c r="CP153" s="13">
        <v>0</v>
      </c>
      <c r="CQ153" s="57">
        <f t="shared" si="658"/>
        <v>0</v>
      </c>
      <c r="CR153" s="58">
        <v>0</v>
      </c>
      <c r="CS153" s="13">
        <v>0</v>
      </c>
      <c r="CT153" s="57">
        <f t="shared" si="658"/>
        <v>0</v>
      </c>
      <c r="CU153" s="58">
        <v>0</v>
      </c>
      <c r="CV153" s="13">
        <v>0</v>
      </c>
      <c r="CW153" s="57">
        <f t="shared" si="658"/>
        <v>0</v>
      </c>
      <c r="CX153" s="58">
        <v>0</v>
      </c>
      <c r="CY153" s="13">
        <v>0</v>
      </c>
      <c r="CZ153" s="57">
        <f t="shared" si="658"/>
        <v>0</v>
      </c>
      <c r="DA153" s="58">
        <v>0</v>
      </c>
      <c r="DB153" s="13">
        <v>0</v>
      </c>
      <c r="DC153" s="57">
        <f t="shared" si="658"/>
        <v>0</v>
      </c>
      <c r="DD153" s="58">
        <v>0</v>
      </c>
      <c r="DE153" s="13">
        <v>0</v>
      </c>
      <c r="DF153" s="57">
        <f t="shared" si="658"/>
        <v>0</v>
      </c>
      <c r="DG153" s="58">
        <v>0</v>
      </c>
      <c r="DH153" s="13">
        <v>0</v>
      </c>
      <c r="DI153" s="57">
        <f t="shared" si="658"/>
        <v>0</v>
      </c>
      <c r="DJ153" s="58">
        <v>0.27705000000000002</v>
      </c>
      <c r="DK153" s="13">
        <v>27.163</v>
      </c>
      <c r="DL153" s="57">
        <f t="shared" si="658"/>
        <v>98043.674426998739</v>
      </c>
      <c r="DM153" s="58">
        <v>0</v>
      </c>
      <c r="DN153" s="13">
        <v>0</v>
      </c>
      <c r="DO153" s="57">
        <f t="shared" si="658"/>
        <v>0</v>
      </c>
      <c r="DP153" s="58">
        <v>0</v>
      </c>
      <c r="DQ153" s="13">
        <v>0</v>
      </c>
      <c r="DR153" s="57">
        <f t="shared" si="658"/>
        <v>0</v>
      </c>
      <c r="DS153" s="58">
        <v>0</v>
      </c>
      <c r="DT153" s="13">
        <v>0</v>
      </c>
      <c r="DU153" s="57">
        <f t="shared" si="658"/>
        <v>0</v>
      </c>
      <c r="DV153" s="58">
        <v>0</v>
      </c>
      <c r="DW153" s="13">
        <v>0</v>
      </c>
      <c r="DX153" s="57">
        <f t="shared" si="658"/>
        <v>0</v>
      </c>
      <c r="DY153" s="58">
        <v>5.1959999999999999E-2</v>
      </c>
      <c r="DZ153" s="13">
        <v>13.021000000000001</v>
      </c>
      <c r="EA153" s="57">
        <f t="shared" si="658"/>
        <v>250596.61277906084</v>
      </c>
      <c r="EB153" s="58">
        <v>0</v>
      </c>
      <c r="EC153" s="13">
        <v>0</v>
      </c>
      <c r="ED153" s="57">
        <f t="shared" si="658"/>
        <v>0</v>
      </c>
      <c r="EE153" s="11">
        <f t="shared" si="647"/>
        <v>104.98158000000001</v>
      </c>
      <c r="EF153" s="18">
        <f t="shared" si="648"/>
        <v>3970.8539999999998</v>
      </c>
    </row>
    <row r="154" spans="1:256" x14ac:dyDescent="0.3">
      <c r="A154" s="72">
        <v>2020</v>
      </c>
      <c r="B154" s="73" t="s">
        <v>11</v>
      </c>
      <c r="C154" s="58">
        <v>0</v>
      </c>
      <c r="D154" s="13">
        <v>0</v>
      </c>
      <c r="E154" s="57">
        <f t="shared" si="655"/>
        <v>0</v>
      </c>
      <c r="F154" s="58"/>
      <c r="G154" s="13"/>
      <c r="H154" s="57"/>
      <c r="I154" s="58">
        <v>0</v>
      </c>
      <c r="J154" s="13">
        <v>0</v>
      </c>
      <c r="K154" s="57">
        <f t="shared" si="656"/>
        <v>0</v>
      </c>
      <c r="L154" s="58">
        <v>64.97966000000001</v>
      </c>
      <c r="M154" s="13">
        <v>3006.2080000000001</v>
      </c>
      <c r="N154" s="57">
        <f t="shared" si="655"/>
        <v>46263.830866458826</v>
      </c>
      <c r="O154" s="58">
        <v>0</v>
      </c>
      <c r="P154" s="13">
        <v>0</v>
      </c>
      <c r="Q154" s="57">
        <f t="shared" si="655"/>
        <v>0</v>
      </c>
      <c r="R154" s="58">
        <v>0</v>
      </c>
      <c r="S154" s="13">
        <v>0</v>
      </c>
      <c r="T154" s="57">
        <f t="shared" si="655"/>
        <v>0</v>
      </c>
      <c r="U154" s="58">
        <v>0</v>
      </c>
      <c r="V154" s="13">
        <v>0</v>
      </c>
      <c r="W154" s="57">
        <f t="shared" si="655"/>
        <v>0</v>
      </c>
      <c r="X154" s="58">
        <v>0</v>
      </c>
      <c r="Y154" s="13">
        <v>0</v>
      </c>
      <c r="Z154" s="57">
        <f t="shared" si="657"/>
        <v>0</v>
      </c>
      <c r="AA154" s="58">
        <v>3.4540000000000001E-2</v>
      </c>
      <c r="AB154" s="13">
        <v>2.286</v>
      </c>
      <c r="AC154" s="57">
        <f t="shared" si="655"/>
        <v>66184.134337000578</v>
      </c>
      <c r="AD154" s="58">
        <v>0</v>
      </c>
      <c r="AE154" s="13">
        <v>0</v>
      </c>
      <c r="AF154" s="57">
        <f t="shared" si="655"/>
        <v>0</v>
      </c>
      <c r="AG154" s="58">
        <v>0</v>
      </c>
      <c r="AH154" s="13">
        <v>0</v>
      </c>
      <c r="AI154" s="57">
        <f t="shared" si="655"/>
        <v>0</v>
      </c>
      <c r="AJ154" s="58">
        <v>0</v>
      </c>
      <c r="AK154" s="13">
        <v>0</v>
      </c>
      <c r="AL154" s="57">
        <f t="shared" si="655"/>
        <v>0</v>
      </c>
      <c r="AM154" s="58">
        <v>20.702480000000001</v>
      </c>
      <c r="AN154" s="13">
        <v>334.42899999999997</v>
      </c>
      <c r="AO154" s="57">
        <f t="shared" si="655"/>
        <v>16154.05497312399</v>
      </c>
      <c r="AP154" s="58">
        <v>0</v>
      </c>
      <c r="AQ154" s="13">
        <v>0</v>
      </c>
      <c r="AR154" s="57">
        <f t="shared" si="655"/>
        <v>0</v>
      </c>
      <c r="AS154" s="58">
        <v>0</v>
      </c>
      <c r="AT154" s="13">
        <v>0</v>
      </c>
      <c r="AU154" s="57">
        <f t="shared" si="655"/>
        <v>0</v>
      </c>
      <c r="AV154" s="58">
        <v>0</v>
      </c>
      <c r="AW154" s="13">
        <v>0</v>
      </c>
      <c r="AX154" s="57">
        <f t="shared" si="655"/>
        <v>0</v>
      </c>
      <c r="AY154" s="58">
        <v>0</v>
      </c>
      <c r="AZ154" s="13">
        <v>0</v>
      </c>
      <c r="BA154" s="57">
        <f t="shared" si="655"/>
        <v>0</v>
      </c>
      <c r="BB154" s="58">
        <v>19.43835</v>
      </c>
      <c r="BC154" s="13">
        <v>1039.201</v>
      </c>
      <c r="BD154" s="57">
        <f t="shared" si="655"/>
        <v>53461.379180846117</v>
      </c>
      <c r="BE154" s="58">
        <v>0</v>
      </c>
      <c r="BF154" s="13">
        <v>0</v>
      </c>
      <c r="BG154" s="57">
        <f t="shared" si="655"/>
        <v>0</v>
      </c>
      <c r="BH154" s="58">
        <v>3.1620000000000002E-2</v>
      </c>
      <c r="BI154" s="13">
        <v>1.006</v>
      </c>
      <c r="BJ154" s="57">
        <f t="shared" si="655"/>
        <v>31815.306767868435</v>
      </c>
      <c r="BK154" s="58">
        <v>0</v>
      </c>
      <c r="BL154" s="13">
        <v>0</v>
      </c>
      <c r="BM154" s="57">
        <f t="shared" si="655"/>
        <v>0</v>
      </c>
      <c r="BN154" s="58">
        <v>0</v>
      </c>
      <c r="BO154" s="13">
        <v>0</v>
      </c>
      <c r="BP154" s="57">
        <f t="shared" si="655"/>
        <v>0</v>
      </c>
      <c r="BQ154" s="58">
        <v>0</v>
      </c>
      <c r="BR154" s="13">
        <v>0</v>
      </c>
      <c r="BS154" s="57">
        <f t="shared" si="655"/>
        <v>0</v>
      </c>
      <c r="BT154" s="58">
        <v>0.20100000000000001</v>
      </c>
      <c r="BU154" s="13">
        <v>14.815</v>
      </c>
      <c r="BV154" s="57">
        <f t="shared" si="655"/>
        <v>73706.467661691539</v>
      </c>
      <c r="BW154" s="58">
        <v>26.151389999999999</v>
      </c>
      <c r="BX154" s="13">
        <v>1162.222</v>
      </c>
      <c r="BY154" s="57">
        <f t="shared" si="655"/>
        <v>44442.073633562119</v>
      </c>
      <c r="BZ154" s="58">
        <v>0</v>
      </c>
      <c r="CA154" s="13">
        <v>0</v>
      </c>
      <c r="CB154" s="57">
        <f t="shared" si="658"/>
        <v>0</v>
      </c>
      <c r="CC154" s="58">
        <v>0</v>
      </c>
      <c r="CD154" s="13">
        <v>0</v>
      </c>
      <c r="CE154" s="57">
        <f t="shared" si="658"/>
        <v>0</v>
      </c>
      <c r="CF154" s="58">
        <v>0</v>
      </c>
      <c r="CG154" s="13">
        <v>0</v>
      </c>
      <c r="CH154" s="57">
        <f t="shared" si="658"/>
        <v>0</v>
      </c>
      <c r="CI154" s="58">
        <v>0</v>
      </c>
      <c r="CJ154" s="13">
        <v>0</v>
      </c>
      <c r="CK154" s="57">
        <f t="shared" si="658"/>
        <v>0</v>
      </c>
      <c r="CL154" s="58">
        <v>0</v>
      </c>
      <c r="CM154" s="13">
        <v>0</v>
      </c>
      <c r="CN154" s="57">
        <f t="shared" si="658"/>
        <v>0</v>
      </c>
      <c r="CO154" s="58">
        <v>0</v>
      </c>
      <c r="CP154" s="13">
        <v>0</v>
      </c>
      <c r="CQ154" s="57">
        <f t="shared" si="658"/>
        <v>0</v>
      </c>
      <c r="CR154" s="58">
        <v>0</v>
      </c>
      <c r="CS154" s="13">
        <v>0</v>
      </c>
      <c r="CT154" s="57">
        <f t="shared" si="658"/>
        <v>0</v>
      </c>
      <c r="CU154" s="58">
        <v>0</v>
      </c>
      <c r="CV154" s="13">
        <v>0</v>
      </c>
      <c r="CW154" s="57">
        <f t="shared" si="658"/>
        <v>0</v>
      </c>
      <c r="CX154" s="58">
        <v>0</v>
      </c>
      <c r="CY154" s="13">
        <v>0</v>
      </c>
      <c r="CZ154" s="57">
        <f t="shared" si="658"/>
        <v>0</v>
      </c>
      <c r="DA154" s="58">
        <v>0</v>
      </c>
      <c r="DB154" s="13">
        <v>0</v>
      </c>
      <c r="DC154" s="57">
        <f t="shared" si="658"/>
        <v>0</v>
      </c>
      <c r="DD154" s="58">
        <v>0</v>
      </c>
      <c r="DE154" s="13">
        <v>0</v>
      </c>
      <c r="DF154" s="57">
        <f t="shared" si="658"/>
        <v>0</v>
      </c>
      <c r="DG154" s="58">
        <v>0</v>
      </c>
      <c r="DH154" s="13">
        <v>0</v>
      </c>
      <c r="DI154" s="57">
        <f t="shared" si="658"/>
        <v>0</v>
      </c>
      <c r="DJ154" s="58">
        <v>0.13963999999999999</v>
      </c>
      <c r="DK154" s="13">
        <v>13.457000000000001</v>
      </c>
      <c r="DL154" s="57">
        <f t="shared" si="658"/>
        <v>96369.235176167305</v>
      </c>
      <c r="DM154" s="58">
        <v>0</v>
      </c>
      <c r="DN154" s="13">
        <v>0</v>
      </c>
      <c r="DO154" s="57">
        <f t="shared" si="658"/>
        <v>0</v>
      </c>
      <c r="DP154" s="58">
        <v>0</v>
      </c>
      <c r="DQ154" s="13">
        <v>0</v>
      </c>
      <c r="DR154" s="57">
        <f t="shared" si="658"/>
        <v>0</v>
      </c>
      <c r="DS154" s="58">
        <v>0</v>
      </c>
      <c r="DT154" s="13">
        <v>0</v>
      </c>
      <c r="DU154" s="57">
        <f t="shared" si="658"/>
        <v>0</v>
      </c>
      <c r="DV154" s="58">
        <v>0</v>
      </c>
      <c r="DW154" s="13">
        <v>0</v>
      </c>
      <c r="DX154" s="57">
        <f t="shared" si="658"/>
        <v>0</v>
      </c>
      <c r="DY154" s="58">
        <v>0.23896000000000001</v>
      </c>
      <c r="DZ154" s="13">
        <v>16.577999999999999</v>
      </c>
      <c r="EA154" s="57">
        <f t="shared" si="658"/>
        <v>69375.627720120523</v>
      </c>
      <c r="EB154" s="58">
        <v>0</v>
      </c>
      <c r="EC154" s="13">
        <v>0</v>
      </c>
      <c r="ED154" s="57">
        <f t="shared" si="658"/>
        <v>0</v>
      </c>
      <c r="EE154" s="11">
        <f t="shared" si="647"/>
        <v>131.91764000000001</v>
      </c>
      <c r="EF154" s="18">
        <f t="shared" si="648"/>
        <v>5590.2019999999993</v>
      </c>
    </row>
    <row r="155" spans="1:256" x14ac:dyDescent="0.3">
      <c r="A155" s="72">
        <v>2020</v>
      </c>
      <c r="B155" s="73" t="s">
        <v>12</v>
      </c>
      <c r="C155" s="58">
        <v>0</v>
      </c>
      <c r="D155" s="13">
        <v>0</v>
      </c>
      <c r="E155" s="57">
        <f t="shared" si="655"/>
        <v>0</v>
      </c>
      <c r="F155" s="58"/>
      <c r="G155" s="13"/>
      <c r="H155" s="57"/>
      <c r="I155" s="58">
        <v>0</v>
      </c>
      <c r="J155" s="13">
        <v>0</v>
      </c>
      <c r="K155" s="57">
        <f t="shared" si="656"/>
        <v>0</v>
      </c>
      <c r="L155" s="100">
        <v>42.469410000000003</v>
      </c>
      <c r="M155" s="101">
        <v>1979.0029999999999</v>
      </c>
      <c r="N155" s="57">
        <f t="shared" si="655"/>
        <v>46598.316294010205</v>
      </c>
      <c r="O155" s="58">
        <v>0</v>
      </c>
      <c r="P155" s="13">
        <v>0</v>
      </c>
      <c r="Q155" s="57">
        <f t="shared" si="655"/>
        <v>0</v>
      </c>
      <c r="R155" s="58">
        <v>0</v>
      </c>
      <c r="S155" s="13">
        <v>0</v>
      </c>
      <c r="T155" s="57">
        <f t="shared" si="655"/>
        <v>0</v>
      </c>
      <c r="U155" s="58">
        <v>0</v>
      </c>
      <c r="V155" s="13">
        <v>0</v>
      </c>
      <c r="W155" s="57">
        <f t="shared" si="655"/>
        <v>0</v>
      </c>
      <c r="X155" s="58">
        <v>0</v>
      </c>
      <c r="Y155" s="13">
        <v>0</v>
      </c>
      <c r="Z155" s="57">
        <f t="shared" si="657"/>
        <v>0</v>
      </c>
      <c r="AA155" s="100">
        <v>9.4199999999999996E-3</v>
      </c>
      <c r="AB155" s="101">
        <v>0.61699999999999999</v>
      </c>
      <c r="AC155" s="57">
        <f t="shared" si="655"/>
        <v>65498.938428874739</v>
      </c>
      <c r="AD155" s="58">
        <v>0</v>
      </c>
      <c r="AE155" s="13">
        <v>0</v>
      </c>
      <c r="AF155" s="57">
        <f t="shared" si="655"/>
        <v>0</v>
      </c>
      <c r="AG155" s="58">
        <v>0</v>
      </c>
      <c r="AH155" s="13">
        <v>0</v>
      </c>
      <c r="AI155" s="57">
        <f t="shared" si="655"/>
        <v>0</v>
      </c>
      <c r="AJ155" s="58">
        <v>0</v>
      </c>
      <c r="AK155" s="13">
        <v>0</v>
      </c>
      <c r="AL155" s="57">
        <f t="shared" si="655"/>
        <v>0</v>
      </c>
      <c r="AM155" s="100">
        <v>9.0214999999999996</v>
      </c>
      <c r="AN155" s="101">
        <v>162.38800000000001</v>
      </c>
      <c r="AO155" s="57">
        <f t="shared" si="655"/>
        <v>18000.110846311589</v>
      </c>
      <c r="AP155" s="58">
        <v>0</v>
      </c>
      <c r="AQ155" s="13">
        <v>0</v>
      </c>
      <c r="AR155" s="57">
        <f t="shared" si="655"/>
        <v>0</v>
      </c>
      <c r="AS155" s="58">
        <v>0</v>
      </c>
      <c r="AT155" s="13">
        <v>0</v>
      </c>
      <c r="AU155" s="57">
        <f t="shared" si="655"/>
        <v>0</v>
      </c>
      <c r="AV155" s="100">
        <v>6.28E-3</v>
      </c>
      <c r="AW155" s="101">
        <v>0.40899999999999997</v>
      </c>
      <c r="AX155" s="57">
        <f t="shared" si="655"/>
        <v>65127.388535031838</v>
      </c>
      <c r="AY155" s="100">
        <v>3.14E-3</v>
      </c>
      <c r="AZ155" s="101">
        <v>0.20300000000000001</v>
      </c>
      <c r="BA155" s="57">
        <f t="shared" si="655"/>
        <v>64649.681528662426</v>
      </c>
      <c r="BB155" s="100">
        <v>14.979299999999999</v>
      </c>
      <c r="BC155" s="101">
        <v>380.77199999999999</v>
      </c>
      <c r="BD155" s="57">
        <f t="shared" si="655"/>
        <v>25419.879433618393</v>
      </c>
      <c r="BE155" s="58">
        <v>0</v>
      </c>
      <c r="BF155" s="13">
        <v>0</v>
      </c>
      <c r="BG155" s="57">
        <f t="shared" si="655"/>
        <v>0</v>
      </c>
      <c r="BH155" s="100">
        <v>0.17865999999999999</v>
      </c>
      <c r="BI155" s="101">
        <v>9.2360000000000007</v>
      </c>
      <c r="BJ155" s="57">
        <f t="shared" si="655"/>
        <v>51695.958804433008</v>
      </c>
      <c r="BK155" s="58">
        <v>0</v>
      </c>
      <c r="BL155" s="13">
        <v>0</v>
      </c>
      <c r="BM155" s="57">
        <f t="shared" si="655"/>
        <v>0</v>
      </c>
      <c r="BN155" s="58">
        <v>0</v>
      </c>
      <c r="BO155" s="13">
        <v>0</v>
      </c>
      <c r="BP155" s="57">
        <f t="shared" si="655"/>
        <v>0</v>
      </c>
      <c r="BQ155" s="58">
        <v>0</v>
      </c>
      <c r="BR155" s="13">
        <v>0</v>
      </c>
      <c r="BS155" s="57">
        <f t="shared" si="655"/>
        <v>0</v>
      </c>
      <c r="BT155" s="100">
        <v>0.30430000000000001</v>
      </c>
      <c r="BU155" s="101">
        <v>16.831</v>
      </c>
      <c r="BV155" s="57">
        <f t="shared" si="655"/>
        <v>55310.548800525794</v>
      </c>
      <c r="BW155" s="100">
        <v>28.59684</v>
      </c>
      <c r="BX155" s="101">
        <v>921.88599999999997</v>
      </c>
      <c r="BY155" s="57">
        <f t="shared" si="655"/>
        <v>32237.338111483645</v>
      </c>
      <c r="BZ155" s="58">
        <v>0</v>
      </c>
      <c r="CA155" s="13">
        <v>0</v>
      </c>
      <c r="CB155" s="57">
        <f t="shared" si="658"/>
        <v>0</v>
      </c>
      <c r="CC155" s="58">
        <v>0</v>
      </c>
      <c r="CD155" s="13">
        <v>0</v>
      </c>
      <c r="CE155" s="57">
        <f t="shared" si="658"/>
        <v>0</v>
      </c>
      <c r="CF155" s="58">
        <v>0</v>
      </c>
      <c r="CG155" s="13">
        <v>0</v>
      </c>
      <c r="CH155" s="57">
        <f t="shared" si="658"/>
        <v>0</v>
      </c>
      <c r="CI155" s="58">
        <v>0</v>
      </c>
      <c r="CJ155" s="13">
        <v>0</v>
      </c>
      <c r="CK155" s="57">
        <f t="shared" si="658"/>
        <v>0</v>
      </c>
      <c r="CL155" s="58">
        <v>0</v>
      </c>
      <c r="CM155" s="13">
        <v>0</v>
      </c>
      <c r="CN155" s="57">
        <f t="shared" si="658"/>
        <v>0</v>
      </c>
      <c r="CO155" s="100">
        <v>9.5000000000000001E-2</v>
      </c>
      <c r="CP155" s="101">
        <v>8.9209999999999994</v>
      </c>
      <c r="CQ155" s="57">
        <f t="shared" si="658"/>
        <v>93905.263157894718</v>
      </c>
      <c r="CR155" s="58">
        <v>0</v>
      </c>
      <c r="CS155" s="13">
        <v>0</v>
      </c>
      <c r="CT155" s="57">
        <f t="shared" si="658"/>
        <v>0</v>
      </c>
      <c r="CU155" s="58">
        <v>0</v>
      </c>
      <c r="CV155" s="13">
        <v>0</v>
      </c>
      <c r="CW155" s="57">
        <f t="shared" si="658"/>
        <v>0</v>
      </c>
      <c r="CX155" s="58">
        <v>0</v>
      </c>
      <c r="CY155" s="13">
        <v>0</v>
      </c>
      <c r="CZ155" s="57">
        <f t="shared" si="658"/>
        <v>0</v>
      </c>
      <c r="DA155" s="58">
        <v>0</v>
      </c>
      <c r="DB155" s="13">
        <v>0</v>
      </c>
      <c r="DC155" s="57">
        <f t="shared" si="658"/>
        <v>0</v>
      </c>
      <c r="DD155" s="58">
        <v>0</v>
      </c>
      <c r="DE155" s="13">
        <v>0</v>
      </c>
      <c r="DF155" s="57">
        <f t="shared" si="658"/>
        <v>0</v>
      </c>
      <c r="DG155" s="100">
        <v>6.28E-3</v>
      </c>
      <c r="DH155" s="101">
        <v>0.40600000000000003</v>
      </c>
      <c r="DI155" s="57">
        <f t="shared" si="658"/>
        <v>64649.681528662426</v>
      </c>
      <c r="DJ155" s="100">
        <v>2.1849600000000002</v>
      </c>
      <c r="DK155" s="101">
        <v>227.66</v>
      </c>
      <c r="DL155" s="57">
        <f t="shared" si="658"/>
        <v>104194.12712360865</v>
      </c>
      <c r="DM155" s="58">
        <v>0</v>
      </c>
      <c r="DN155" s="13">
        <v>0</v>
      </c>
      <c r="DO155" s="57">
        <f t="shared" si="658"/>
        <v>0</v>
      </c>
      <c r="DP155" s="58">
        <v>0</v>
      </c>
      <c r="DQ155" s="13">
        <v>0</v>
      </c>
      <c r="DR155" s="57">
        <f t="shared" si="658"/>
        <v>0</v>
      </c>
      <c r="DS155" s="100">
        <v>1E-3</v>
      </c>
      <c r="DT155" s="101">
        <v>9.5000000000000001E-2</v>
      </c>
      <c r="DU155" s="57">
        <f t="shared" si="658"/>
        <v>95000</v>
      </c>
      <c r="DV155" s="58">
        <v>0</v>
      </c>
      <c r="DW155" s="13">
        <v>0</v>
      </c>
      <c r="DX155" s="57">
        <f t="shared" si="658"/>
        <v>0</v>
      </c>
      <c r="DY155" s="100">
        <v>0.14649999999999999</v>
      </c>
      <c r="DZ155" s="101">
        <v>8.5609999999999999</v>
      </c>
      <c r="EA155" s="57">
        <f t="shared" si="658"/>
        <v>58436.86006825939</v>
      </c>
      <c r="EB155" s="58">
        <v>0</v>
      </c>
      <c r="EC155" s="13">
        <v>0</v>
      </c>
      <c r="ED155" s="57">
        <f t="shared" si="658"/>
        <v>0</v>
      </c>
      <c r="EE155" s="11">
        <f t="shared" si="647"/>
        <v>98.002589999999998</v>
      </c>
      <c r="EF155" s="18">
        <f t="shared" si="648"/>
        <v>3716.9879999999998</v>
      </c>
    </row>
    <row r="156" spans="1:256" x14ac:dyDescent="0.3">
      <c r="A156" s="72">
        <v>2020</v>
      </c>
      <c r="B156" s="73" t="s">
        <v>13</v>
      </c>
      <c r="C156" s="58">
        <v>0</v>
      </c>
      <c r="D156" s="13">
        <v>0</v>
      </c>
      <c r="E156" s="57">
        <f t="shared" si="655"/>
        <v>0</v>
      </c>
      <c r="F156" s="58"/>
      <c r="G156" s="13"/>
      <c r="H156" s="57"/>
      <c r="I156" s="58">
        <v>0</v>
      </c>
      <c r="J156" s="13">
        <v>0</v>
      </c>
      <c r="K156" s="57">
        <f t="shared" si="656"/>
        <v>0</v>
      </c>
      <c r="L156" s="102">
        <v>58.887190000000004</v>
      </c>
      <c r="M156" s="103">
        <v>2898.2539999999999</v>
      </c>
      <c r="N156" s="57">
        <f t="shared" si="655"/>
        <v>49217.053827835894</v>
      </c>
      <c r="O156" s="58">
        <v>0</v>
      </c>
      <c r="P156" s="13">
        <v>0</v>
      </c>
      <c r="Q156" s="57">
        <f t="shared" si="655"/>
        <v>0</v>
      </c>
      <c r="R156" s="102">
        <v>1.44E-2</v>
      </c>
      <c r="S156" s="103">
        <v>1.6180000000000001</v>
      </c>
      <c r="T156" s="99">
        <f t="shared" si="655"/>
        <v>112361.11111111112</v>
      </c>
      <c r="U156" s="58">
        <v>0</v>
      </c>
      <c r="V156" s="13">
        <v>0</v>
      </c>
      <c r="W156" s="57">
        <f t="shared" si="655"/>
        <v>0</v>
      </c>
      <c r="X156" s="58">
        <v>0</v>
      </c>
      <c r="Y156" s="13">
        <v>0</v>
      </c>
      <c r="Z156" s="57">
        <f t="shared" si="657"/>
        <v>0</v>
      </c>
      <c r="AA156" s="102">
        <v>0.26148000000000005</v>
      </c>
      <c r="AB156" s="103">
        <v>14.226000000000001</v>
      </c>
      <c r="AC156" s="57">
        <f t="shared" si="655"/>
        <v>54405.690683799905</v>
      </c>
      <c r="AD156" s="58">
        <v>0</v>
      </c>
      <c r="AE156" s="13">
        <v>0</v>
      </c>
      <c r="AF156" s="57">
        <f t="shared" si="655"/>
        <v>0</v>
      </c>
      <c r="AG156" s="58">
        <v>0</v>
      </c>
      <c r="AH156" s="13">
        <v>0</v>
      </c>
      <c r="AI156" s="57">
        <f t="shared" si="655"/>
        <v>0</v>
      </c>
      <c r="AJ156" s="58">
        <v>0</v>
      </c>
      <c r="AK156" s="13">
        <v>0</v>
      </c>
      <c r="AL156" s="57">
        <f t="shared" si="655"/>
        <v>0</v>
      </c>
      <c r="AM156" s="102">
        <v>15.113389999999999</v>
      </c>
      <c r="AN156" s="103">
        <v>270.16300000000001</v>
      </c>
      <c r="AO156" s="57">
        <f t="shared" si="655"/>
        <v>17875.738004511233</v>
      </c>
      <c r="AP156" s="58">
        <v>0</v>
      </c>
      <c r="AQ156" s="13">
        <v>0</v>
      </c>
      <c r="AR156" s="57">
        <f t="shared" si="655"/>
        <v>0</v>
      </c>
      <c r="AS156" s="58">
        <v>0</v>
      </c>
      <c r="AT156" s="13">
        <v>0</v>
      </c>
      <c r="AU156" s="57">
        <f t="shared" si="655"/>
        <v>0</v>
      </c>
      <c r="AV156" s="58">
        <v>0</v>
      </c>
      <c r="AW156" s="13">
        <v>0</v>
      </c>
      <c r="AX156" s="57">
        <f t="shared" si="655"/>
        <v>0</v>
      </c>
      <c r="AY156" s="58">
        <v>0</v>
      </c>
      <c r="AZ156" s="13">
        <v>0</v>
      </c>
      <c r="BA156" s="57">
        <f t="shared" si="655"/>
        <v>0</v>
      </c>
      <c r="BB156" s="102">
        <v>14.1006</v>
      </c>
      <c r="BC156" s="103">
        <v>1619.519</v>
      </c>
      <c r="BD156" s="57">
        <f t="shared" si="655"/>
        <v>114854.61611562628</v>
      </c>
      <c r="BE156" s="58">
        <v>0</v>
      </c>
      <c r="BF156" s="13">
        <v>0</v>
      </c>
      <c r="BG156" s="57">
        <f t="shared" si="655"/>
        <v>0</v>
      </c>
      <c r="BH156" s="58">
        <v>0</v>
      </c>
      <c r="BI156" s="13">
        <v>0</v>
      </c>
      <c r="BJ156" s="57">
        <f t="shared" si="655"/>
        <v>0</v>
      </c>
      <c r="BK156" s="58">
        <v>0</v>
      </c>
      <c r="BL156" s="13">
        <v>0</v>
      </c>
      <c r="BM156" s="57">
        <f t="shared" si="655"/>
        <v>0</v>
      </c>
      <c r="BN156" s="58">
        <v>0</v>
      </c>
      <c r="BO156" s="13">
        <v>0</v>
      </c>
      <c r="BP156" s="57">
        <f t="shared" si="655"/>
        <v>0</v>
      </c>
      <c r="BQ156" s="58">
        <v>0</v>
      </c>
      <c r="BR156" s="13">
        <v>0</v>
      </c>
      <c r="BS156" s="57">
        <f t="shared" si="655"/>
        <v>0</v>
      </c>
      <c r="BT156" s="102">
        <v>2.7250399999999999</v>
      </c>
      <c r="BU156" s="103">
        <v>48.694000000000003</v>
      </c>
      <c r="BV156" s="57">
        <f t="shared" si="655"/>
        <v>17869.095499515606</v>
      </c>
      <c r="BW156" s="102">
        <v>27.288049999999998</v>
      </c>
      <c r="BX156" s="103">
        <v>1153.229</v>
      </c>
      <c r="BY156" s="57">
        <f t="shared" si="655"/>
        <v>42261.319515318981</v>
      </c>
      <c r="BZ156" s="58">
        <v>0</v>
      </c>
      <c r="CA156" s="13">
        <v>0</v>
      </c>
      <c r="CB156" s="57">
        <f t="shared" si="658"/>
        <v>0</v>
      </c>
      <c r="CC156" s="58">
        <v>0</v>
      </c>
      <c r="CD156" s="13">
        <v>0</v>
      </c>
      <c r="CE156" s="57">
        <f t="shared" si="658"/>
        <v>0</v>
      </c>
      <c r="CF156" s="58">
        <v>0</v>
      </c>
      <c r="CG156" s="13">
        <v>0</v>
      </c>
      <c r="CH156" s="57">
        <f t="shared" si="658"/>
        <v>0</v>
      </c>
      <c r="CI156" s="58">
        <v>0</v>
      </c>
      <c r="CJ156" s="13">
        <v>0</v>
      </c>
      <c r="CK156" s="57">
        <f t="shared" si="658"/>
        <v>0</v>
      </c>
      <c r="CL156" s="58">
        <v>0</v>
      </c>
      <c r="CM156" s="13">
        <v>0</v>
      </c>
      <c r="CN156" s="57">
        <f t="shared" si="658"/>
        <v>0</v>
      </c>
      <c r="CO156" s="58">
        <v>0</v>
      </c>
      <c r="CP156" s="13">
        <v>0</v>
      </c>
      <c r="CQ156" s="57">
        <f t="shared" si="658"/>
        <v>0</v>
      </c>
      <c r="CR156" s="58">
        <v>0</v>
      </c>
      <c r="CS156" s="13">
        <v>0</v>
      </c>
      <c r="CT156" s="57">
        <f t="shared" si="658"/>
        <v>0</v>
      </c>
      <c r="CU156" s="58">
        <v>0</v>
      </c>
      <c r="CV156" s="13">
        <v>0</v>
      </c>
      <c r="CW156" s="57">
        <f t="shared" si="658"/>
        <v>0</v>
      </c>
      <c r="CX156" s="58">
        <v>0</v>
      </c>
      <c r="CY156" s="13">
        <v>0</v>
      </c>
      <c r="CZ156" s="57">
        <f t="shared" si="658"/>
        <v>0</v>
      </c>
      <c r="DA156" s="58">
        <v>0</v>
      </c>
      <c r="DB156" s="13">
        <v>0</v>
      </c>
      <c r="DC156" s="57">
        <f t="shared" si="658"/>
        <v>0</v>
      </c>
      <c r="DD156" s="58">
        <v>0</v>
      </c>
      <c r="DE156" s="13">
        <v>0</v>
      </c>
      <c r="DF156" s="57">
        <f t="shared" si="658"/>
        <v>0</v>
      </c>
      <c r="DG156" s="102">
        <v>3.14E-3</v>
      </c>
      <c r="DH156" s="103">
        <v>0.20499999999999999</v>
      </c>
      <c r="DI156" s="57">
        <f t="shared" si="658"/>
        <v>65286.624203821644</v>
      </c>
      <c r="DJ156" s="58">
        <v>0</v>
      </c>
      <c r="DK156" s="13">
        <v>0</v>
      </c>
      <c r="DL156" s="57">
        <f t="shared" si="658"/>
        <v>0</v>
      </c>
      <c r="DM156" s="58">
        <v>0</v>
      </c>
      <c r="DN156" s="13">
        <v>0</v>
      </c>
      <c r="DO156" s="57">
        <f t="shared" si="658"/>
        <v>0</v>
      </c>
      <c r="DP156" s="58">
        <v>0</v>
      </c>
      <c r="DQ156" s="13">
        <v>0</v>
      </c>
      <c r="DR156" s="57">
        <f t="shared" si="658"/>
        <v>0</v>
      </c>
      <c r="DS156" s="58">
        <v>0</v>
      </c>
      <c r="DT156" s="13">
        <v>0</v>
      </c>
      <c r="DU156" s="57">
        <f t="shared" si="658"/>
        <v>0</v>
      </c>
      <c r="DV156" s="58">
        <v>0</v>
      </c>
      <c r="DW156" s="13">
        <v>0</v>
      </c>
      <c r="DX156" s="57">
        <f t="shared" si="658"/>
        <v>0</v>
      </c>
      <c r="DY156" s="102">
        <v>7.2279999999999997E-2</v>
      </c>
      <c r="DZ156" s="103">
        <v>11.635</v>
      </c>
      <c r="EA156" s="57">
        <f t="shared" si="658"/>
        <v>160971.22302158276</v>
      </c>
      <c r="EB156" s="58">
        <v>0</v>
      </c>
      <c r="EC156" s="13">
        <v>0</v>
      </c>
      <c r="ED156" s="57">
        <f t="shared" si="658"/>
        <v>0</v>
      </c>
      <c r="EE156" s="11">
        <f t="shared" si="647"/>
        <v>118.46557</v>
      </c>
      <c r="EF156" s="18">
        <f t="shared" si="648"/>
        <v>6017.5429999999997</v>
      </c>
    </row>
    <row r="157" spans="1:256" x14ac:dyDescent="0.3">
      <c r="A157" s="72">
        <v>2020</v>
      </c>
      <c r="B157" s="73" t="s">
        <v>14</v>
      </c>
      <c r="C157" s="58">
        <v>0</v>
      </c>
      <c r="D157" s="13">
        <v>0</v>
      </c>
      <c r="E157" s="57">
        <f t="shared" si="655"/>
        <v>0</v>
      </c>
      <c r="F157" s="58"/>
      <c r="G157" s="13"/>
      <c r="H157" s="57"/>
      <c r="I157" s="58">
        <v>0</v>
      </c>
      <c r="J157" s="13">
        <v>0</v>
      </c>
      <c r="K157" s="57">
        <f t="shared" si="656"/>
        <v>0</v>
      </c>
      <c r="L157" s="104">
        <v>80.388770000000008</v>
      </c>
      <c r="M157" s="13">
        <v>4301.5389999999998</v>
      </c>
      <c r="N157" s="57">
        <f t="shared" si="655"/>
        <v>53509.202840147933</v>
      </c>
      <c r="O157" s="58">
        <v>0</v>
      </c>
      <c r="P157" s="13">
        <v>0</v>
      </c>
      <c r="Q157" s="57">
        <f t="shared" si="655"/>
        <v>0</v>
      </c>
      <c r="R157" s="58">
        <v>0</v>
      </c>
      <c r="S157" s="13">
        <v>0</v>
      </c>
      <c r="T157" s="57">
        <f t="shared" si="655"/>
        <v>0</v>
      </c>
      <c r="U157" s="58">
        <v>0</v>
      </c>
      <c r="V157" s="13">
        <v>0</v>
      </c>
      <c r="W157" s="57">
        <f t="shared" si="655"/>
        <v>0</v>
      </c>
      <c r="X157" s="58">
        <v>0</v>
      </c>
      <c r="Y157" s="13">
        <v>0</v>
      </c>
      <c r="Z157" s="57">
        <f t="shared" si="657"/>
        <v>0</v>
      </c>
      <c r="AA157" s="58">
        <v>0</v>
      </c>
      <c r="AB157" s="13">
        <v>0</v>
      </c>
      <c r="AC157" s="57">
        <f t="shared" si="655"/>
        <v>0</v>
      </c>
      <c r="AD157" s="58">
        <v>0</v>
      </c>
      <c r="AE157" s="13">
        <v>0</v>
      </c>
      <c r="AF157" s="57">
        <f t="shared" si="655"/>
        <v>0</v>
      </c>
      <c r="AG157" s="58">
        <v>0</v>
      </c>
      <c r="AH157" s="13">
        <v>0</v>
      </c>
      <c r="AI157" s="57">
        <f t="shared" si="655"/>
        <v>0</v>
      </c>
      <c r="AJ157" s="58">
        <v>0</v>
      </c>
      <c r="AK157" s="13">
        <v>0</v>
      </c>
      <c r="AL157" s="57">
        <f t="shared" si="655"/>
        <v>0</v>
      </c>
      <c r="AM157" s="104">
        <v>12.95806</v>
      </c>
      <c r="AN157" s="13">
        <v>207.89400000000001</v>
      </c>
      <c r="AO157" s="57">
        <f t="shared" si="655"/>
        <v>16043.60529276759</v>
      </c>
      <c r="AP157" s="58">
        <v>0</v>
      </c>
      <c r="AQ157" s="13">
        <v>0</v>
      </c>
      <c r="AR157" s="57">
        <f t="shared" si="655"/>
        <v>0</v>
      </c>
      <c r="AS157" s="58">
        <v>0</v>
      </c>
      <c r="AT157" s="13">
        <v>0</v>
      </c>
      <c r="AU157" s="57">
        <f t="shared" si="655"/>
        <v>0</v>
      </c>
      <c r="AV157" s="58">
        <v>0</v>
      </c>
      <c r="AW157" s="13">
        <v>0</v>
      </c>
      <c r="AX157" s="57">
        <f t="shared" si="655"/>
        <v>0</v>
      </c>
      <c r="AY157" s="58">
        <v>0</v>
      </c>
      <c r="AZ157" s="13">
        <v>0</v>
      </c>
      <c r="BA157" s="57">
        <f t="shared" si="655"/>
        <v>0</v>
      </c>
      <c r="BB157" s="104">
        <v>54.512250000000002</v>
      </c>
      <c r="BC157" s="13">
        <v>1598.171</v>
      </c>
      <c r="BD157" s="57">
        <f t="shared" si="655"/>
        <v>29317.648785364756</v>
      </c>
      <c r="BE157" s="58">
        <v>0</v>
      </c>
      <c r="BF157" s="13">
        <v>0</v>
      </c>
      <c r="BG157" s="57">
        <f t="shared" si="655"/>
        <v>0</v>
      </c>
      <c r="BH157" s="58">
        <v>0</v>
      </c>
      <c r="BI157" s="13">
        <v>0</v>
      </c>
      <c r="BJ157" s="57">
        <f t="shared" si="655"/>
        <v>0</v>
      </c>
      <c r="BK157" s="58">
        <v>0</v>
      </c>
      <c r="BL157" s="13">
        <v>0</v>
      </c>
      <c r="BM157" s="57">
        <f t="shared" si="655"/>
        <v>0</v>
      </c>
      <c r="BN157" s="58">
        <v>0</v>
      </c>
      <c r="BO157" s="13">
        <v>0</v>
      </c>
      <c r="BP157" s="57">
        <f t="shared" si="655"/>
        <v>0</v>
      </c>
      <c r="BQ157" s="58">
        <v>0</v>
      </c>
      <c r="BR157" s="13">
        <v>0</v>
      </c>
      <c r="BS157" s="57">
        <f t="shared" si="655"/>
        <v>0</v>
      </c>
      <c r="BT157" s="104">
        <v>2.63E-2</v>
      </c>
      <c r="BU157" s="13">
        <v>3.62</v>
      </c>
      <c r="BV157" s="57">
        <f t="shared" si="655"/>
        <v>137642.58555133079</v>
      </c>
      <c r="BW157" s="104">
        <v>16.639650000000003</v>
      </c>
      <c r="BX157" s="13">
        <v>632.63800000000003</v>
      </c>
      <c r="BY157" s="57">
        <f t="shared" si="655"/>
        <v>38019.910274555055</v>
      </c>
      <c r="BZ157" s="58">
        <v>0</v>
      </c>
      <c r="CA157" s="13">
        <v>0</v>
      </c>
      <c r="CB157" s="57">
        <f t="shared" si="658"/>
        <v>0</v>
      </c>
      <c r="CC157" s="58">
        <v>0</v>
      </c>
      <c r="CD157" s="13">
        <v>0</v>
      </c>
      <c r="CE157" s="57">
        <f t="shared" si="658"/>
        <v>0</v>
      </c>
      <c r="CF157" s="58">
        <v>0</v>
      </c>
      <c r="CG157" s="13">
        <v>0</v>
      </c>
      <c r="CH157" s="57">
        <f t="shared" si="658"/>
        <v>0</v>
      </c>
      <c r="CI157" s="58">
        <v>0</v>
      </c>
      <c r="CJ157" s="13">
        <v>0</v>
      </c>
      <c r="CK157" s="57">
        <f t="shared" si="658"/>
        <v>0</v>
      </c>
      <c r="CL157" s="58">
        <v>0</v>
      </c>
      <c r="CM157" s="13">
        <v>0</v>
      </c>
      <c r="CN157" s="57">
        <f t="shared" si="658"/>
        <v>0</v>
      </c>
      <c r="CO157" s="58">
        <v>0</v>
      </c>
      <c r="CP157" s="13">
        <v>0</v>
      </c>
      <c r="CQ157" s="57">
        <f t="shared" si="658"/>
        <v>0</v>
      </c>
      <c r="CR157" s="58">
        <v>0</v>
      </c>
      <c r="CS157" s="13">
        <v>0</v>
      </c>
      <c r="CT157" s="57">
        <f t="shared" si="658"/>
        <v>0</v>
      </c>
      <c r="CU157" s="58">
        <v>0</v>
      </c>
      <c r="CV157" s="13">
        <v>0</v>
      </c>
      <c r="CW157" s="57">
        <f t="shared" si="658"/>
        <v>0</v>
      </c>
      <c r="CX157" s="58">
        <v>0</v>
      </c>
      <c r="CY157" s="13">
        <v>0</v>
      </c>
      <c r="CZ157" s="57">
        <f t="shared" si="658"/>
        <v>0</v>
      </c>
      <c r="DA157" s="58">
        <v>0</v>
      </c>
      <c r="DB157" s="13">
        <v>0</v>
      </c>
      <c r="DC157" s="57">
        <f t="shared" si="658"/>
        <v>0</v>
      </c>
      <c r="DD157" s="58">
        <v>0</v>
      </c>
      <c r="DE157" s="13">
        <v>0</v>
      </c>
      <c r="DF157" s="57">
        <f t="shared" si="658"/>
        <v>0</v>
      </c>
      <c r="DG157" s="104">
        <v>9.7400000000000004E-3</v>
      </c>
      <c r="DH157" s="13">
        <v>0.59399999999999997</v>
      </c>
      <c r="DI157" s="57">
        <f t="shared" si="658"/>
        <v>60985.62628336755</v>
      </c>
      <c r="DJ157" s="104">
        <v>0.32255</v>
      </c>
      <c r="DK157" s="13">
        <v>32.664999999999999</v>
      </c>
      <c r="DL157" s="57">
        <f t="shared" si="658"/>
        <v>101271.12075647186</v>
      </c>
      <c r="DM157" s="58">
        <v>0</v>
      </c>
      <c r="DN157" s="13">
        <v>0</v>
      </c>
      <c r="DO157" s="57">
        <f t="shared" si="658"/>
        <v>0</v>
      </c>
      <c r="DP157" s="58">
        <v>0</v>
      </c>
      <c r="DQ157" s="13">
        <v>0</v>
      </c>
      <c r="DR157" s="57">
        <f t="shared" si="658"/>
        <v>0</v>
      </c>
      <c r="DS157" s="58">
        <v>0</v>
      </c>
      <c r="DT157" s="13">
        <v>0</v>
      </c>
      <c r="DU157" s="57">
        <f t="shared" si="658"/>
        <v>0</v>
      </c>
      <c r="DV157" s="58">
        <v>0</v>
      </c>
      <c r="DW157" s="13">
        <v>0</v>
      </c>
      <c r="DX157" s="57">
        <f t="shared" si="658"/>
        <v>0</v>
      </c>
      <c r="DY157" s="104">
        <v>0.38988</v>
      </c>
      <c r="DZ157" s="13">
        <v>16.241</v>
      </c>
      <c r="EA157" s="57">
        <f t="shared" si="658"/>
        <v>41656.407099620395</v>
      </c>
      <c r="EB157" s="58">
        <v>0</v>
      </c>
      <c r="EC157" s="13">
        <v>0</v>
      </c>
      <c r="ED157" s="57">
        <f t="shared" si="658"/>
        <v>0</v>
      </c>
      <c r="EE157" s="11">
        <f t="shared" si="647"/>
        <v>165.24720000000002</v>
      </c>
      <c r="EF157" s="18">
        <f t="shared" si="648"/>
        <v>6793.3620000000001</v>
      </c>
    </row>
    <row r="158" spans="1:256" x14ac:dyDescent="0.3">
      <c r="A158" s="72">
        <v>2020</v>
      </c>
      <c r="B158" s="57" t="s">
        <v>15</v>
      </c>
      <c r="C158" s="107">
        <v>1E-3</v>
      </c>
      <c r="D158" s="108">
        <v>7.1999999999999995E-2</v>
      </c>
      <c r="E158" s="57">
        <f t="shared" si="655"/>
        <v>72000</v>
      </c>
      <c r="F158" s="107"/>
      <c r="G158" s="108"/>
      <c r="H158" s="57"/>
      <c r="I158" s="107">
        <v>1E-3</v>
      </c>
      <c r="J158" s="108">
        <v>7.1999999999999995E-2</v>
      </c>
      <c r="K158" s="57">
        <f t="shared" si="656"/>
        <v>72000</v>
      </c>
      <c r="L158" s="107">
        <v>50.121519999999997</v>
      </c>
      <c r="M158" s="108">
        <v>2409.4920000000002</v>
      </c>
      <c r="N158" s="57">
        <f t="shared" si="655"/>
        <v>48073.003372603234</v>
      </c>
      <c r="O158" s="58">
        <v>0</v>
      </c>
      <c r="P158" s="13">
        <v>0</v>
      </c>
      <c r="Q158" s="57">
        <f t="shared" si="655"/>
        <v>0</v>
      </c>
      <c r="R158" s="58">
        <v>0</v>
      </c>
      <c r="S158" s="13">
        <v>0</v>
      </c>
      <c r="T158" s="57">
        <f t="shared" si="655"/>
        <v>0</v>
      </c>
      <c r="U158" s="58">
        <v>0</v>
      </c>
      <c r="V158" s="13">
        <v>0</v>
      </c>
      <c r="W158" s="57">
        <f t="shared" si="655"/>
        <v>0</v>
      </c>
      <c r="X158" s="58">
        <v>0</v>
      </c>
      <c r="Y158" s="13">
        <v>0</v>
      </c>
      <c r="Z158" s="57">
        <f t="shared" si="657"/>
        <v>0</v>
      </c>
      <c r="AA158" s="58">
        <v>0</v>
      </c>
      <c r="AB158" s="13">
        <v>0</v>
      </c>
      <c r="AC158" s="57">
        <f t="shared" si="655"/>
        <v>0</v>
      </c>
      <c r="AD158" s="58">
        <v>0</v>
      </c>
      <c r="AE158" s="13">
        <v>0</v>
      </c>
      <c r="AF158" s="57">
        <f t="shared" si="655"/>
        <v>0</v>
      </c>
      <c r="AG158" s="58">
        <v>0</v>
      </c>
      <c r="AH158" s="13">
        <v>0</v>
      </c>
      <c r="AI158" s="57">
        <f t="shared" si="655"/>
        <v>0</v>
      </c>
      <c r="AJ158" s="58">
        <v>0</v>
      </c>
      <c r="AK158" s="13">
        <v>0</v>
      </c>
      <c r="AL158" s="57">
        <f t="shared" si="655"/>
        <v>0</v>
      </c>
      <c r="AM158" s="107">
        <v>17.752740000000003</v>
      </c>
      <c r="AN158" s="108">
        <v>239.773</v>
      </c>
      <c r="AO158" s="57">
        <f t="shared" si="655"/>
        <v>13506.253119236802</v>
      </c>
      <c r="AP158" s="58">
        <v>0</v>
      </c>
      <c r="AQ158" s="13">
        <v>0</v>
      </c>
      <c r="AR158" s="57">
        <f t="shared" si="655"/>
        <v>0</v>
      </c>
      <c r="AS158" s="58">
        <v>0</v>
      </c>
      <c r="AT158" s="13">
        <v>0</v>
      </c>
      <c r="AU158" s="57">
        <f t="shared" si="655"/>
        <v>0</v>
      </c>
      <c r="AV158" s="107">
        <v>2.3100000000000002E-2</v>
      </c>
      <c r="AW158" s="108">
        <v>1.4019999999999999</v>
      </c>
      <c r="AX158" s="57">
        <f t="shared" si="655"/>
        <v>60692.640692640678</v>
      </c>
      <c r="AY158" s="58">
        <v>0</v>
      </c>
      <c r="AZ158" s="13">
        <v>0</v>
      </c>
      <c r="BA158" s="57">
        <f t="shared" si="655"/>
        <v>0</v>
      </c>
      <c r="BB158" s="107">
        <v>29.052490000000002</v>
      </c>
      <c r="BC158" s="108">
        <v>1328.164</v>
      </c>
      <c r="BD158" s="57">
        <f t="shared" si="655"/>
        <v>45716.012637815205</v>
      </c>
      <c r="BE158" s="58">
        <v>0</v>
      </c>
      <c r="BF158" s="13">
        <v>0</v>
      </c>
      <c r="BG158" s="57">
        <f t="shared" si="655"/>
        <v>0</v>
      </c>
      <c r="BH158" s="107">
        <v>5.1900000000000002E-2</v>
      </c>
      <c r="BI158" s="108">
        <v>2.8540000000000001</v>
      </c>
      <c r="BJ158" s="57">
        <f t="shared" si="655"/>
        <v>54990.366088631985</v>
      </c>
      <c r="BK158" s="58">
        <v>0</v>
      </c>
      <c r="BL158" s="13">
        <v>0</v>
      </c>
      <c r="BM158" s="57">
        <f t="shared" si="655"/>
        <v>0</v>
      </c>
      <c r="BN158" s="58">
        <v>0</v>
      </c>
      <c r="BO158" s="13">
        <v>0</v>
      </c>
      <c r="BP158" s="57">
        <f t="shared" si="655"/>
        <v>0</v>
      </c>
      <c r="BQ158" s="58">
        <v>0</v>
      </c>
      <c r="BR158" s="13">
        <v>0</v>
      </c>
      <c r="BS158" s="57">
        <f t="shared" si="655"/>
        <v>0</v>
      </c>
      <c r="BT158" s="107">
        <v>0.31881999999999999</v>
      </c>
      <c r="BU158" s="108">
        <v>21.2</v>
      </c>
      <c r="BV158" s="57">
        <f t="shared" si="655"/>
        <v>66495.201053886209</v>
      </c>
      <c r="BW158" s="107">
        <v>26.25647</v>
      </c>
      <c r="BX158" s="108">
        <v>767.30899999999997</v>
      </c>
      <c r="BY158" s="57">
        <f t="shared" si="655"/>
        <v>29223.616122045347</v>
      </c>
      <c r="BZ158" s="58">
        <v>0</v>
      </c>
      <c r="CA158" s="13">
        <v>0</v>
      </c>
      <c r="CB158" s="57">
        <f t="shared" si="658"/>
        <v>0</v>
      </c>
      <c r="CC158" s="58">
        <v>0</v>
      </c>
      <c r="CD158" s="13">
        <v>0</v>
      </c>
      <c r="CE158" s="57">
        <f t="shared" si="658"/>
        <v>0</v>
      </c>
      <c r="CF158" s="58">
        <v>0</v>
      </c>
      <c r="CG158" s="13">
        <v>0</v>
      </c>
      <c r="CH158" s="57">
        <f t="shared" si="658"/>
        <v>0</v>
      </c>
      <c r="CI158" s="58">
        <v>0</v>
      </c>
      <c r="CJ158" s="13">
        <v>0</v>
      </c>
      <c r="CK158" s="57">
        <f t="shared" si="658"/>
        <v>0</v>
      </c>
      <c r="CL158" s="58">
        <v>0</v>
      </c>
      <c r="CM158" s="13">
        <v>0</v>
      </c>
      <c r="CN158" s="57">
        <f t="shared" si="658"/>
        <v>0</v>
      </c>
      <c r="CO158" s="58">
        <v>0</v>
      </c>
      <c r="CP158" s="13">
        <v>0</v>
      </c>
      <c r="CQ158" s="57">
        <f t="shared" si="658"/>
        <v>0</v>
      </c>
      <c r="CR158" s="58">
        <v>0</v>
      </c>
      <c r="CS158" s="13">
        <v>0</v>
      </c>
      <c r="CT158" s="57">
        <f t="shared" si="658"/>
        <v>0</v>
      </c>
      <c r="CU158" s="58">
        <v>0</v>
      </c>
      <c r="CV158" s="13">
        <v>0</v>
      </c>
      <c r="CW158" s="57">
        <f t="shared" si="658"/>
        <v>0</v>
      </c>
      <c r="CX158" s="58">
        <v>0</v>
      </c>
      <c r="CY158" s="13">
        <v>0</v>
      </c>
      <c r="CZ158" s="57">
        <f t="shared" si="658"/>
        <v>0</v>
      </c>
      <c r="DA158" s="58">
        <v>0</v>
      </c>
      <c r="DB158" s="13">
        <v>0</v>
      </c>
      <c r="DC158" s="57">
        <f t="shared" si="658"/>
        <v>0</v>
      </c>
      <c r="DD158" s="58">
        <v>0</v>
      </c>
      <c r="DE158" s="13">
        <v>0</v>
      </c>
      <c r="DF158" s="57">
        <f t="shared" si="658"/>
        <v>0</v>
      </c>
      <c r="DG158" s="107">
        <v>3.3E-3</v>
      </c>
      <c r="DH158" s="108">
        <v>0.20300000000000001</v>
      </c>
      <c r="DI158" s="57">
        <f t="shared" si="658"/>
        <v>61515.15151515152</v>
      </c>
      <c r="DJ158" s="58">
        <v>0</v>
      </c>
      <c r="DK158" s="13">
        <v>0</v>
      </c>
      <c r="DL158" s="57">
        <f t="shared" si="658"/>
        <v>0</v>
      </c>
      <c r="DM158" s="58">
        <v>0</v>
      </c>
      <c r="DN158" s="13">
        <v>0</v>
      </c>
      <c r="DO158" s="57">
        <f t="shared" si="658"/>
        <v>0</v>
      </c>
      <c r="DP158" s="58">
        <v>0</v>
      </c>
      <c r="DQ158" s="13">
        <v>0</v>
      </c>
      <c r="DR158" s="57">
        <f t="shared" si="658"/>
        <v>0</v>
      </c>
      <c r="DS158" s="58">
        <v>0</v>
      </c>
      <c r="DT158" s="13">
        <v>0</v>
      </c>
      <c r="DU158" s="57">
        <f t="shared" si="658"/>
        <v>0</v>
      </c>
      <c r="DV158" s="58">
        <v>0</v>
      </c>
      <c r="DW158" s="13">
        <v>0</v>
      </c>
      <c r="DX158" s="57">
        <f t="shared" si="658"/>
        <v>0</v>
      </c>
      <c r="DY158" s="107">
        <v>0.54536000000000007</v>
      </c>
      <c r="DZ158" s="108">
        <v>29.76</v>
      </c>
      <c r="EA158" s="57">
        <f t="shared" si="658"/>
        <v>54569.458706175734</v>
      </c>
      <c r="EB158" s="58">
        <v>0</v>
      </c>
      <c r="EC158" s="13">
        <v>0</v>
      </c>
      <c r="ED158" s="57">
        <f t="shared" si="658"/>
        <v>0</v>
      </c>
      <c r="EE158" s="11">
        <f t="shared" si="647"/>
        <v>124.1267</v>
      </c>
      <c r="EF158" s="18">
        <f t="shared" si="648"/>
        <v>4800.2290000000003</v>
      </c>
    </row>
    <row r="159" spans="1:256" x14ac:dyDescent="0.3">
      <c r="A159" s="72">
        <v>2020</v>
      </c>
      <c r="B159" s="73" t="s">
        <v>16</v>
      </c>
      <c r="C159" s="58">
        <v>0</v>
      </c>
      <c r="D159" s="13">
        <v>0</v>
      </c>
      <c r="E159" s="57">
        <f t="shared" si="655"/>
        <v>0</v>
      </c>
      <c r="F159" s="58"/>
      <c r="G159" s="13"/>
      <c r="H159" s="57"/>
      <c r="I159" s="58">
        <v>0</v>
      </c>
      <c r="J159" s="13">
        <v>0</v>
      </c>
      <c r="K159" s="57">
        <f t="shared" si="656"/>
        <v>0</v>
      </c>
      <c r="L159" s="107">
        <v>34.580489999999998</v>
      </c>
      <c r="M159" s="108">
        <v>1607.184</v>
      </c>
      <c r="N159" s="57">
        <f t="shared" si="655"/>
        <v>46476.611522855812</v>
      </c>
      <c r="O159" s="58">
        <v>0</v>
      </c>
      <c r="P159" s="13">
        <v>0</v>
      </c>
      <c r="Q159" s="57">
        <f t="shared" si="655"/>
        <v>0</v>
      </c>
      <c r="R159" s="58">
        <v>0</v>
      </c>
      <c r="S159" s="13">
        <v>0</v>
      </c>
      <c r="T159" s="57">
        <f t="shared" si="655"/>
        <v>0</v>
      </c>
      <c r="U159" s="58">
        <v>0</v>
      </c>
      <c r="V159" s="13">
        <v>0</v>
      </c>
      <c r="W159" s="57">
        <f t="shared" si="655"/>
        <v>0</v>
      </c>
      <c r="X159" s="58">
        <v>0</v>
      </c>
      <c r="Y159" s="13">
        <v>0</v>
      </c>
      <c r="Z159" s="57">
        <f t="shared" si="657"/>
        <v>0</v>
      </c>
      <c r="AA159" s="107">
        <v>8.2200000000000009E-2</v>
      </c>
      <c r="AB159" s="108">
        <v>6.0330000000000004</v>
      </c>
      <c r="AC159" s="57">
        <f t="shared" si="655"/>
        <v>73394.160583941601</v>
      </c>
      <c r="AD159" s="58">
        <v>0</v>
      </c>
      <c r="AE159" s="13">
        <v>0</v>
      </c>
      <c r="AF159" s="57">
        <f t="shared" si="655"/>
        <v>0</v>
      </c>
      <c r="AG159" s="58">
        <v>0</v>
      </c>
      <c r="AH159" s="13">
        <v>0</v>
      </c>
      <c r="AI159" s="57">
        <f t="shared" si="655"/>
        <v>0</v>
      </c>
      <c r="AJ159" s="58">
        <v>0</v>
      </c>
      <c r="AK159" s="13">
        <v>0</v>
      </c>
      <c r="AL159" s="57">
        <f t="shared" si="655"/>
        <v>0</v>
      </c>
      <c r="AM159" s="107">
        <v>12.965399999999999</v>
      </c>
      <c r="AN159" s="108">
        <v>258.13099999999997</v>
      </c>
      <c r="AO159" s="57">
        <f t="shared" si="655"/>
        <v>19909.21992379718</v>
      </c>
      <c r="AP159" s="58">
        <v>0</v>
      </c>
      <c r="AQ159" s="13">
        <v>0</v>
      </c>
      <c r="AR159" s="57">
        <f t="shared" si="655"/>
        <v>0</v>
      </c>
      <c r="AS159" s="58">
        <v>0</v>
      </c>
      <c r="AT159" s="13">
        <v>0</v>
      </c>
      <c r="AU159" s="57">
        <f t="shared" si="655"/>
        <v>0</v>
      </c>
      <c r="AV159" s="107">
        <v>2.3100000000000002E-2</v>
      </c>
      <c r="AW159" s="108">
        <v>1.423</v>
      </c>
      <c r="AX159" s="57">
        <f t="shared" si="655"/>
        <v>61601.731601731597</v>
      </c>
      <c r="AY159" s="58">
        <v>0</v>
      </c>
      <c r="AZ159" s="13">
        <v>0</v>
      </c>
      <c r="BA159" s="57">
        <f t="shared" si="655"/>
        <v>0</v>
      </c>
      <c r="BB159" s="107">
        <v>7.1722399999999995</v>
      </c>
      <c r="BC159" s="108">
        <v>957.40099999999995</v>
      </c>
      <c r="BD159" s="57">
        <f t="shared" si="655"/>
        <v>133487.0277625958</v>
      </c>
      <c r="BE159" s="58">
        <v>0</v>
      </c>
      <c r="BF159" s="13">
        <v>0</v>
      </c>
      <c r="BG159" s="57">
        <f t="shared" si="655"/>
        <v>0</v>
      </c>
      <c r="BH159" s="58">
        <v>0</v>
      </c>
      <c r="BI159" s="13">
        <v>0</v>
      </c>
      <c r="BJ159" s="57">
        <f t="shared" si="655"/>
        <v>0</v>
      </c>
      <c r="BK159" s="58">
        <v>0</v>
      </c>
      <c r="BL159" s="13">
        <v>0</v>
      </c>
      <c r="BM159" s="57">
        <f t="shared" si="655"/>
        <v>0</v>
      </c>
      <c r="BN159" s="58">
        <v>0</v>
      </c>
      <c r="BO159" s="13">
        <v>0</v>
      </c>
      <c r="BP159" s="57">
        <f t="shared" si="655"/>
        <v>0</v>
      </c>
      <c r="BQ159" s="58">
        <v>0</v>
      </c>
      <c r="BR159" s="13">
        <v>0</v>
      </c>
      <c r="BS159" s="57">
        <f t="shared" si="655"/>
        <v>0</v>
      </c>
      <c r="BT159" s="107">
        <v>7.417E-2</v>
      </c>
      <c r="BU159" s="108">
        <v>5.1769999999999996</v>
      </c>
      <c r="BV159" s="57">
        <f t="shared" si="655"/>
        <v>69799.110152352703</v>
      </c>
      <c r="BW159" s="107">
        <v>26.58746</v>
      </c>
      <c r="BX159" s="108">
        <v>1402.8409999999999</v>
      </c>
      <c r="BY159" s="57">
        <f t="shared" si="655"/>
        <v>52763.25756578477</v>
      </c>
      <c r="BZ159" s="58">
        <v>0</v>
      </c>
      <c r="CA159" s="13">
        <v>0</v>
      </c>
      <c r="CB159" s="57">
        <f t="shared" si="658"/>
        <v>0</v>
      </c>
      <c r="CC159" s="58">
        <v>0</v>
      </c>
      <c r="CD159" s="13">
        <v>0</v>
      </c>
      <c r="CE159" s="57">
        <f t="shared" si="658"/>
        <v>0</v>
      </c>
      <c r="CF159" s="58">
        <v>0</v>
      </c>
      <c r="CG159" s="13">
        <v>0</v>
      </c>
      <c r="CH159" s="57">
        <f t="shared" si="658"/>
        <v>0</v>
      </c>
      <c r="CI159" s="58">
        <v>0</v>
      </c>
      <c r="CJ159" s="13">
        <v>0</v>
      </c>
      <c r="CK159" s="57">
        <f t="shared" si="658"/>
        <v>0</v>
      </c>
      <c r="CL159" s="58">
        <v>0</v>
      </c>
      <c r="CM159" s="13">
        <v>0</v>
      </c>
      <c r="CN159" s="57">
        <f t="shared" si="658"/>
        <v>0</v>
      </c>
      <c r="CO159" s="58">
        <v>0</v>
      </c>
      <c r="CP159" s="13">
        <v>0</v>
      </c>
      <c r="CQ159" s="57">
        <f t="shared" si="658"/>
        <v>0</v>
      </c>
      <c r="CR159" s="58">
        <v>0</v>
      </c>
      <c r="CS159" s="13">
        <v>0</v>
      </c>
      <c r="CT159" s="57">
        <f t="shared" si="658"/>
        <v>0</v>
      </c>
      <c r="CU159" s="58">
        <v>0</v>
      </c>
      <c r="CV159" s="13">
        <v>0</v>
      </c>
      <c r="CW159" s="57">
        <f t="shared" si="658"/>
        <v>0</v>
      </c>
      <c r="CX159" s="58">
        <v>0</v>
      </c>
      <c r="CY159" s="13">
        <v>0</v>
      </c>
      <c r="CZ159" s="57">
        <f t="shared" si="658"/>
        <v>0</v>
      </c>
      <c r="DA159" s="58">
        <v>0</v>
      </c>
      <c r="DB159" s="13">
        <v>0</v>
      </c>
      <c r="DC159" s="57">
        <f t="shared" si="658"/>
        <v>0</v>
      </c>
      <c r="DD159" s="58">
        <v>0</v>
      </c>
      <c r="DE159" s="13">
        <v>0</v>
      </c>
      <c r="DF159" s="57">
        <f t="shared" si="658"/>
        <v>0</v>
      </c>
      <c r="DG159" s="107">
        <v>6.0999999999999995E-3</v>
      </c>
      <c r="DH159" s="108">
        <v>0.40500000000000003</v>
      </c>
      <c r="DI159" s="57">
        <f t="shared" si="658"/>
        <v>66393.442622950824</v>
      </c>
      <c r="DJ159" s="58">
        <v>0</v>
      </c>
      <c r="DK159" s="13">
        <v>0</v>
      </c>
      <c r="DL159" s="57">
        <f t="shared" si="658"/>
        <v>0</v>
      </c>
      <c r="DM159" s="58">
        <v>0</v>
      </c>
      <c r="DN159" s="13">
        <v>0</v>
      </c>
      <c r="DO159" s="57">
        <f t="shared" si="658"/>
        <v>0</v>
      </c>
      <c r="DP159" s="58">
        <v>0</v>
      </c>
      <c r="DQ159" s="13">
        <v>0</v>
      </c>
      <c r="DR159" s="57">
        <f t="shared" si="658"/>
        <v>0</v>
      </c>
      <c r="DS159" s="58">
        <v>0</v>
      </c>
      <c r="DT159" s="13">
        <v>0</v>
      </c>
      <c r="DU159" s="57">
        <f t="shared" si="658"/>
        <v>0</v>
      </c>
      <c r="DV159" s="58">
        <v>0</v>
      </c>
      <c r="DW159" s="13">
        <v>0</v>
      </c>
      <c r="DX159" s="57">
        <f t="shared" si="658"/>
        <v>0</v>
      </c>
      <c r="DY159" s="107">
        <v>0.43045999999999995</v>
      </c>
      <c r="DZ159" s="108">
        <v>32.975000000000001</v>
      </c>
      <c r="EA159" s="57">
        <f t="shared" si="658"/>
        <v>76604.097941736749</v>
      </c>
      <c r="EB159" s="58">
        <v>0</v>
      </c>
      <c r="EC159" s="13">
        <v>0</v>
      </c>
      <c r="ED159" s="57">
        <f t="shared" si="658"/>
        <v>0</v>
      </c>
      <c r="EE159" s="11">
        <f>C159+R159+AA159+AG159+AJ159+AV159+AY159+BE159+BH159+BN159+BQ159+BT159+CC159+CL159+CO159+CX159+DA159+DD159+DG159+DJ159+DS159+DV159+DY159+EB159+AM159+CU159+BW159+BB159+L159+CR159+AD159+BZ159+O159+AP159+DM159+U159+CI159+BK159+AS159+DP159+CF159</f>
        <v>81.92161999999999</v>
      </c>
      <c r="EF159" s="18">
        <f>D159+S159+AB159+AH159+AK159+AW159+AZ159+BF159+BI159+BO159+BR159+BU159+CD159+CM159+CP159+CY159+DB159+DE159+DH159+DK159+DT159+DW159+DZ159+EC159+AN159+CV159+BX159+BC159+M159+CS159+AE159+CA159+P159+AQ159+DN159+V159+CJ159+BL159+AT159+DQ159+CG159</f>
        <v>4271.57</v>
      </c>
    </row>
    <row r="160" spans="1:256" ht="15" thickBot="1" x14ac:dyDescent="0.35">
      <c r="A160" s="93"/>
      <c r="B160" s="94" t="s">
        <v>17</v>
      </c>
      <c r="C160" s="95">
        <f t="shared" ref="C160:D160" si="659">SUM(C148:C159)</f>
        <v>1E-3</v>
      </c>
      <c r="D160" s="96">
        <f t="shared" si="659"/>
        <v>7.1999999999999995E-2</v>
      </c>
      <c r="E160" s="97"/>
      <c r="F160" s="95"/>
      <c r="G160" s="96"/>
      <c r="H160" s="97"/>
      <c r="I160" s="95">
        <f t="shared" ref="I160:J160" si="660">SUM(I148:I159)</f>
        <v>1E-3</v>
      </c>
      <c r="J160" s="96">
        <f t="shared" si="660"/>
        <v>7.1999999999999995E-2</v>
      </c>
      <c r="K160" s="97"/>
      <c r="L160" s="95">
        <f t="shared" ref="L160:M160" si="661">SUM(L148:L159)</f>
        <v>623.00856999999996</v>
      </c>
      <c r="M160" s="96">
        <f t="shared" si="661"/>
        <v>29712.86</v>
      </c>
      <c r="N160" s="97"/>
      <c r="O160" s="95">
        <f t="shared" ref="O160:P160" si="662">SUM(O148:O159)</f>
        <v>0</v>
      </c>
      <c r="P160" s="96">
        <f t="shared" si="662"/>
        <v>0</v>
      </c>
      <c r="Q160" s="97"/>
      <c r="R160" s="95">
        <f t="shared" ref="R160:S160" si="663">SUM(R148:R159)</f>
        <v>1.44E-2</v>
      </c>
      <c r="S160" s="96">
        <f t="shared" si="663"/>
        <v>1.6180000000000001</v>
      </c>
      <c r="T160" s="97"/>
      <c r="U160" s="95">
        <f t="shared" ref="U160:V160" si="664">SUM(U148:U159)</f>
        <v>0</v>
      </c>
      <c r="V160" s="96">
        <f t="shared" si="664"/>
        <v>0</v>
      </c>
      <c r="W160" s="97"/>
      <c r="X160" s="95">
        <f t="shared" ref="X160:Y160" si="665">SUM(X148:X159)</f>
        <v>0</v>
      </c>
      <c r="Y160" s="96">
        <f t="shared" si="665"/>
        <v>0</v>
      </c>
      <c r="Z160" s="97"/>
      <c r="AA160" s="95">
        <f t="shared" ref="AA160:AB160" si="666">SUM(AA148:AA159)</f>
        <v>0.46130000000000004</v>
      </c>
      <c r="AB160" s="96">
        <f t="shared" si="666"/>
        <v>31.417999999999999</v>
      </c>
      <c r="AC160" s="97"/>
      <c r="AD160" s="95">
        <f t="shared" ref="AD160:AE160" si="667">SUM(AD148:AD159)</f>
        <v>0</v>
      </c>
      <c r="AE160" s="96">
        <f t="shared" si="667"/>
        <v>0</v>
      </c>
      <c r="AF160" s="97"/>
      <c r="AG160" s="95">
        <f t="shared" ref="AG160:AH160" si="668">SUM(AG148:AG159)</f>
        <v>0</v>
      </c>
      <c r="AH160" s="96">
        <f t="shared" si="668"/>
        <v>0</v>
      </c>
      <c r="AI160" s="97"/>
      <c r="AJ160" s="95">
        <f t="shared" ref="AJ160:AK160" si="669">SUM(AJ148:AJ159)</f>
        <v>0</v>
      </c>
      <c r="AK160" s="96">
        <f t="shared" si="669"/>
        <v>0</v>
      </c>
      <c r="AL160" s="97"/>
      <c r="AM160" s="95">
        <f t="shared" ref="AM160:AN160" si="670">SUM(AM148:AM159)</f>
        <v>144.9177</v>
      </c>
      <c r="AN160" s="96">
        <f t="shared" si="670"/>
        <v>2446.6449999999995</v>
      </c>
      <c r="AO160" s="97"/>
      <c r="AP160" s="95">
        <f t="shared" ref="AP160:AQ160" si="671">SUM(AP148:AP159)</f>
        <v>0</v>
      </c>
      <c r="AQ160" s="96">
        <f t="shared" si="671"/>
        <v>0</v>
      </c>
      <c r="AR160" s="97"/>
      <c r="AS160" s="95">
        <f t="shared" ref="AS160:AT160" si="672">SUM(AS148:AS159)</f>
        <v>0</v>
      </c>
      <c r="AT160" s="96">
        <f t="shared" si="672"/>
        <v>0</v>
      </c>
      <c r="AU160" s="97"/>
      <c r="AV160" s="95">
        <f t="shared" ref="AV160:AW160" si="673">SUM(AV148:AV159)</f>
        <v>0.12156</v>
      </c>
      <c r="AW160" s="96">
        <f t="shared" si="673"/>
        <v>7.5780000000000003</v>
      </c>
      <c r="AX160" s="97"/>
      <c r="AY160" s="95">
        <f t="shared" ref="AY160:AZ160" si="674">SUM(AY148:AY159)</f>
        <v>2.214E-2</v>
      </c>
      <c r="AZ160" s="96">
        <f t="shared" si="674"/>
        <v>1.1990000000000001</v>
      </c>
      <c r="BA160" s="97"/>
      <c r="BB160" s="95">
        <f t="shared" ref="BB160:BC160" si="675">SUM(BB148:BB159)</f>
        <v>520.00118999999995</v>
      </c>
      <c r="BC160" s="96">
        <f t="shared" si="675"/>
        <v>11655.74</v>
      </c>
      <c r="BD160" s="97"/>
      <c r="BE160" s="95">
        <f t="shared" ref="BE160:BF160" si="676">SUM(BE148:BE159)</f>
        <v>0</v>
      </c>
      <c r="BF160" s="96">
        <f t="shared" si="676"/>
        <v>0</v>
      </c>
      <c r="BG160" s="97"/>
      <c r="BH160" s="95">
        <f t="shared" ref="BH160:BI160" si="677">SUM(BH148:BH159)</f>
        <v>0.38522000000000001</v>
      </c>
      <c r="BI160" s="96">
        <f t="shared" si="677"/>
        <v>17.61</v>
      </c>
      <c r="BJ160" s="97"/>
      <c r="BK160" s="95">
        <f t="shared" ref="BK160:BL160" si="678">SUM(BK148:BK159)</f>
        <v>0</v>
      </c>
      <c r="BL160" s="96">
        <f t="shared" si="678"/>
        <v>0</v>
      </c>
      <c r="BM160" s="97"/>
      <c r="BN160" s="95">
        <f t="shared" ref="BN160:BO160" si="679">SUM(BN148:BN159)</f>
        <v>0</v>
      </c>
      <c r="BO160" s="96">
        <f t="shared" si="679"/>
        <v>0</v>
      </c>
      <c r="BP160" s="97"/>
      <c r="BQ160" s="95">
        <f t="shared" ref="BQ160:BR160" si="680">SUM(BQ148:BQ159)</f>
        <v>0</v>
      </c>
      <c r="BR160" s="96">
        <f t="shared" si="680"/>
        <v>0</v>
      </c>
      <c r="BS160" s="97"/>
      <c r="BT160" s="95">
        <f t="shared" ref="BT160:BU160" si="681">SUM(BT148:BT159)</f>
        <v>11.524250000000002</v>
      </c>
      <c r="BU160" s="96">
        <f t="shared" si="681"/>
        <v>353.58400000000006</v>
      </c>
      <c r="BV160" s="97"/>
      <c r="BW160" s="95">
        <f t="shared" ref="BW160:BX160" si="682">SUM(BW148:BW159)</f>
        <v>341.76684</v>
      </c>
      <c r="BX160" s="96">
        <f t="shared" si="682"/>
        <v>14762.346</v>
      </c>
      <c r="BY160" s="97"/>
      <c r="BZ160" s="95">
        <f t="shared" ref="BZ160:CA160" si="683">SUM(BZ148:BZ159)</f>
        <v>0</v>
      </c>
      <c r="CA160" s="96">
        <f t="shared" si="683"/>
        <v>0</v>
      </c>
      <c r="CB160" s="97"/>
      <c r="CC160" s="95">
        <f t="shared" ref="CC160:CD160" si="684">SUM(CC148:CC159)</f>
        <v>0</v>
      </c>
      <c r="CD160" s="96">
        <f t="shared" si="684"/>
        <v>0</v>
      </c>
      <c r="CE160" s="97"/>
      <c r="CF160" s="95">
        <f t="shared" ref="CF160:CG160" si="685">SUM(CF148:CF159)</f>
        <v>0.5</v>
      </c>
      <c r="CG160" s="96">
        <f t="shared" si="685"/>
        <v>15.074999999999999</v>
      </c>
      <c r="CH160" s="97"/>
      <c r="CI160" s="95">
        <f t="shared" ref="CI160:CJ160" si="686">SUM(CI148:CI159)</f>
        <v>0</v>
      </c>
      <c r="CJ160" s="96">
        <f t="shared" si="686"/>
        <v>0</v>
      </c>
      <c r="CK160" s="97"/>
      <c r="CL160" s="95">
        <f t="shared" ref="CL160:CM160" si="687">SUM(CL148:CL159)</f>
        <v>0</v>
      </c>
      <c r="CM160" s="96">
        <f t="shared" si="687"/>
        <v>0</v>
      </c>
      <c r="CN160" s="97"/>
      <c r="CO160" s="95">
        <f t="shared" ref="CO160:CP160" si="688">SUM(CO148:CO159)</f>
        <v>9.5000000000000001E-2</v>
      </c>
      <c r="CP160" s="96">
        <f t="shared" si="688"/>
        <v>8.9209999999999994</v>
      </c>
      <c r="CQ160" s="97"/>
      <c r="CR160" s="95">
        <f t="shared" ref="CR160:CS160" si="689">SUM(CR148:CR159)</f>
        <v>0</v>
      </c>
      <c r="CS160" s="96">
        <f t="shared" si="689"/>
        <v>0</v>
      </c>
      <c r="CT160" s="97"/>
      <c r="CU160" s="95">
        <f t="shared" ref="CU160:CV160" si="690">SUM(CU148:CU159)</f>
        <v>0</v>
      </c>
      <c r="CV160" s="96">
        <f t="shared" si="690"/>
        <v>0</v>
      </c>
      <c r="CW160" s="97"/>
      <c r="CX160" s="95">
        <f t="shared" ref="CX160:CY160" si="691">SUM(CX148:CX159)</f>
        <v>0</v>
      </c>
      <c r="CY160" s="96">
        <f t="shared" si="691"/>
        <v>0</v>
      </c>
      <c r="CZ160" s="97"/>
      <c r="DA160" s="95">
        <f t="shared" ref="DA160:DB160" si="692">SUM(DA148:DA159)</f>
        <v>0</v>
      </c>
      <c r="DB160" s="96">
        <f t="shared" si="692"/>
        <v>0</v>
      </c>
      <c r="DC160" s="97"/>
      <c r="DD160" s="95">
        <f t="shared" ref="DD160:DE160" si="693">SUM(DD148:DD159)</f>
        <v>0</v>
      </c>
      <c r="DE160" s="96">
        <f t="shared" si="693"/>
        <v>0</v>
      </c>
      <c r="DF160" s="97"/>
      <c r="DG160" s="95">
        <f t="shared" ref="DG160:DH160" si="694">SUM(DG148:DG159)</f>
        <v>2.8560000000000002E-2</v>
      </c>
      <c r="DH160" s="96">
        <f t="shared" si="694"/>
        <v>1.8130000000000002</v>
      </c>
      <c r="DI160" s="97"/>
      <c r="DJ160" s="95">
        <f t="shared" ref="DJ160:DK160" si="695">SUM(DJ148:DJ159)</f>
        <v>2.9242000000000004</v>
      </c>
      <c r="DK160" s="96">
        <f t="shared" si="695"/>
        <v>300.94499999999999</v>
      </c>
      <c r="DL160" s="97"/>
      <c r="DM160" s="95">
        <f t="shared" ref="DM160:DN160" si="696">SUM(DM148:DM159)</f>
        <v>0</v>
      </c>
      <c r="DN160" s="96">
        <f t="shared" si="696"/>
        <v>0</v>
      </c>
      <c r="DO160" s="97"/>
      <c r="DP160" s="95">
        <f t="shared" ref="DP160:DQ160" si="697">SUM(DP148:DP159)</f>
        <v>0</v>
      </c>
      <c r="DQ160" s="96">
        <f t="shared" si="697"/>
        <v>0</v>
      </c>
      <c r="DR160" s="97"/>
      <c r="DS160" s="95">
        <f t="shared" ref="DS160:DT160" si="698">SUM(DS148:DS159)</f>
        <v>1.83E-2</v>
      </c>
      <c r="DT160" s="96">
        <f t="shared" si="698"/>
        <v>0.41400000000000003</v>
      </c>
      <c r="DU160" s="97"/>
      <c r="DV160" s="95">
        <f t="shared" ref="DV160:DW160" si="699">SUM(DV148:DV159)</f>
        <v>0</v>
      </c>
      <c r="DW160" s="96">
        <f t="shared" si="699"/>
        <v>0</v>
      </c>
      <c r="DX160" s="97"/>
      <c r="DY160" s="95">
        <f t="shared" ref="DY160:DZ160" si="700">SUM(DY148:DY159)</f>
        <v>3.2189200000000002</v>
      </c>
      <c r="DZ160" s="96">
        <f t="shared" si="700"/>
        <v>204.756</v>
      </c>
      <c r="EA160" s="97"/>
      <c r="EB160" s="95">
        <f t="shared" ref="EB160:EC160" si="701">SUM(EB148:EB159)</f>
        <v>0</v>
      </c>
      <c r="EC160" s="96">
        <f t="shared" si="701"/>
        <v>0</v>
      </c>
      <c r="ED160" s="97"/>
      <c r="EE160" s="39">
        <f>C160+R160+AA160+AG160+AJ160+AV160+AY160+BE160+BH160+BN160+BQ160+BT160+CC160+CL160+CO160+CX160+DA160+DD160+DG160+DJ160+DS160+DV160+DY160+EB160+AM160+CU160+BW160+BB160+L160+CR160+AD160+BZ160+O160+AP160+DM160+U160+CI160+BK160+AS160+DP160+CF160</f>
        <v>1649.0091499999999</v>
      </c>
      <c r="EF160" s="40">
        <f>D160+S160+AB160+AH160+AK160+AW160+AZ160+BF160+BI160+BO160+BR160+BU160+CD160+CM160+CP160+CY160+DB160+DE160+DH160+DK160+DT160+DW160+DZ160+EC160+AN160+CV160+BX160+BC160+M160+CS160+AE160+CA160+P160+AQ160+DN160+V160+CJ160+BL160+AT160+DQ160+CG160</f>
        <v>59522.593999999997</v>
      </c>
    </row>
    <row r="161" spans="1:136" x14ac:dyDescent="0.3">
      <c r="A161" s="72">
        <v>2021</v>
      </c>
      <c r="B161" s="73" t="s">
        <v>5</v>
      </c>
      <c r="C161" s="58">
        <v>0</v>
      </c>
      <c r="D161" s="13">
        <v>0</v>
      </c>
      <c r="E161" s="57">
        <f>IF(C161=0,0,D161/C161*1000)</f>
        <v>0</v>
      </c>
      <c r="F161" s="58"/>
      <c r="G161" s="13"/>
      <c r="H161" s="57"/>
      <c r="I161" s="58">
        <v>0</v>
      </c>
      <c r="J161" s="13">
        <v>0</v>
      </c>
      <c r="K161" s="57">
        <f>IF(I161=0,0,J161/I161*1000)</f>
        <v>0</v>
      </c>
      <c r="L161" s="107">
        <v>58.392589999999998</v>
      </c>
      <c r="M161" s="108">
        <v>2400.6239999999998</v>
      </c>
      <c r="N161" s="57">
        <f>IF(L161=0,0,M161/L161*1000)</f>
        <v>41111.791753028934</v>
      </c>
      <c r="O161" s="58">
        <v>0</v>
      </c>
      <c r="P161" s="13">
        <v>0</v>
      </c>
      <c r="Q161" s="57">
        <f t="shared" ref="Q161:Q172" si="702">IF(O161=0,0,P161/O161*1000)</f>
        <v>0</v>
      </c>
      <c r="R161" s="58">
        <v>0</v>
      </c>
      <c r="S161" s="13">
        <v>0</v>
      </c>
      <c r="T161" s="57">
        <f t="shared" ref="T161:T172" si="703">IF(R161=0,0,S161/R161*1000)</f>
        <v>0</v>
      </c>
      <c r="U161" s="58">
        <v>0</v>
      </c>
      <c r="V161" s="13">
        <v>0</v>
      </c>
      <c r="W161" s="57">
        <f t="shared" ref="W161:W172" si="704">IF(U161=0,0,V161/U161*1000)</f>
        <v>0</v>
      </c>
      <c r="X161" s="58">
        <v>0</v>
      </c>
      <c r="Y161" s="13">
        <v>0</v>
      </c>
      <c r="Z161" s="57">
        <f t="shared" ref="Z161:Z172" si="705">IF(X161=0,0,Y161/X161*1000)</f>
        <v>0</v>
      </c>
      <c r="AA161" s="58">
        <v>0</v>
      </c>
      <c r="AB161" s="13">
        <v>0</v>
      </c>
      <c r="AC161" s="57">
        <f t="shared" ref="AC161:AC172" si="706">IF(AA161=0,0,AB161/AA161*1000)</f>
        <v>0</v>
      </c>
      <c r="AD161" s="58">
        <v>0</v>
      </c>
      <c r="AE161" s="13">
        <v>0</v>
      </c>
      <c r="AF161" s="57">
        <f t="shared" ref="AF161:AF172" si="707">IF(AD161=0,0,AE161/AD161*1000)</f>
        <v>0</v>
      </c>
      <c r="AG161" s="58">
        <v>0</v>
      </c>
      <c r="AH161" s="13">
        <v>0</v>
      </c>
      <c r="AI161" s="57">
        <f t="shared" ref="AI161:AI172" si="708">IF(AG161=0,0,AH161/AG161*1000)</f>
        <v>0</v>
      </c>
      <c r="AJ161" s="58">
        <v>0</v>
      </c>
      <c r="AK161" s="13">
        <v>0</v>
      </c>
      <c r="AL161" s="57">
        <f t="shared" ref="AL161:AL172" si="709">IF(AJ161=0,0,AK161/AJ161*1000)</f>
        <v>0</v>
      </c>
      <c r="AM161" s="107">
        <v>6.1597600000000003</v>
      </c>
      <c r="AN161" s="108">
        <v>161.05600000000001</v>
      </c>
      <c r="AO161" s="57">
        <f t="shared" ref="AO161:AO172" si="710">IF(AM161=0,0,AN161/AM161*1000)</f>
        <v>26146.473239217114</v>
      </c>
      <c r="AP161" s="58">
        <v>0</v>
      </c>
      <c r="AQ161" s="13">
        <v>0</v>
      </c>
      <c r="AR161" s="57">
        <f t="shared" ref="AR161:AR172" si="711">IF(AP161=0,0,AQ161/AP161*1000)</f>
        <v>0</v>
      </c>
      <c r="AS161" s="58">
        <v>0</v>
      </c>
      <c r="AT161" s="13">
        <v>0</v>
      </c>
      <c r="AU161" s="57">
        <f t="shared" ref="AU161:AU172" si="712">IF(AS161=0,0,AT161/AS161*1000)</f>
        <v>0</v>
      </c>
      <c r="AV161" s="107">
        <v>2.24E-2</v>
      </c>
      <c r="AW161" s="108">
        <v>1.65</v>
      </c>
      <c r="AX161" s="57">
        <f t="shared" ref="AX161:AX172" si="713">IF(AV161=0,0,AW161/AV161*1000)</f>
        <v>73660.714285714275</v>
      </c>
      <c r="AY161" s="58">
        <v>0</v>
      </c>
      <c r="AZ161" s="13">
        <v>0</v>
      </c>
      <c r="BA161" s="57">
        <f t="shared" ref="BA161:BA172" si="714">IF(AY161=0,0,AZ161/AY161*1000)</f>
        <v>0</v>
      </c>
      <c r="BB161" s="107">
        <v>5.3079000000000001</v>
      </c>
      <c r="BC161" s="108">
        <v>541.57500000000005</v>
      </c>
      <c r="BD161" s="57">
        <f t="shared" ref="BD161:BD172" si="715">IF(BB161=0,0,BC161/BB161*1000)</f>
        <v>102031.87701350817</v>
      </c>
      <c r="BE161" s="58">
        <v>0</v>
      </c>
      <c r="BF161" s="13">
        <v>0</v>
      </c>
      <c r="BG161" s="57">
        <f t="shared" ref="BG161:BG172" si="716">IF(BE161=0,0,BF161/BE161*1000)</f>
        <v>0</v>
      </c>
      <c r="BH161" s="58">
        <v>0</v>
      </c>
      <c r="BI161" s="13">
        <v>0</v>
      </c>
      <c r="BJ161" s="57">
        <f t="shared" ref="BJ161:BJ172" si="717">IF(BH161=0,0,BI161/BH161*1000)</f>
        <v>0</v>
      </c>
      <c r="BK161" s="58">
        <v>0</v>
      </c>
      <c r="BL161" s="13">
        <v>0</v>
      </c>
      <c r="BM161" s="57">
        <f t="shared" ref="BM161:BM172" si="718">IF(BK161=0,0,BL161/BK161*1000)</f>
        <v>0</v>
      </c>
      <c r="BN161" s="58">
        <v>0</v>
      </c>
      <c r="BO161" s="13">
        <v>0</v>
      </c>
      <c r="BP161" s="57">
        <f t="shared" ref="BP161:BP172" si="719">IF(BN161=0,0,BO161/BN161*1000)</f>
        <v>0</v>
      </c>
      <c r="BQ161" s="58">
        <v>0</v>
      </c>
      <c r="BR161" s="13">
        <v>0</v>
      </c>
      <c r="BS161" s="57">
        <f t="shared" ref="BS161:BS172" si="720">IF(BQ161=0,0,BR161/BQ161*1000)</f>
        <v>0</v>
      </c>
      <c r="BT161" s="107">
        <v>0.38027</v>
      </c>
      <c r="BU161" s="108">
        <v>10.217000000000001</v>
      </c>
      <c r="BV161" s="57">
        <f t="shared" ref="BV161:BV172" si="721">IF(BT161=0,0,BU161/BT161*1000)</f>
        <v>26867.751860520159</v>
      </c>
      <c r="BW161" s="107">
        <v>26.379439999999999</v>
      </c>
      <c r="BX161" s="108">
        <v>999.06700000000001</v>
      </c>
      <c r="BY161" s="57">
        <f t="shared" ref="BY161:BY172" si="722">IF(BW161=0,0,BX161/BW161*1000)</f>
        <v>37872.941957827759</v>
      </c>
      <c r="BZ161" s="58">
        <v>0</v>
      </c>
      <c r="CA161" s="13">
        <v>0</v>
      </c>
      <c r="CB161" s="57">
        <f t="shared" ref="CB161:CB172" si="723">IF(BZ161=0,0,CA161/BZ161*1000)</f>
        <v>0</v>
      </c>
      <c r="CC161" s="58">
        <v>0</v>
      </c>
      <c r="CD161" s="13">
        <v>0</v>
      </c>
      <c r="CE161" s="57">
        <f t="shared" ref="CE161:CE172" si="724">IF(CC161=0,0,CD161/CC161*1000)</f>
        <v>0</v>
      </c>
      <c r="CF161" s="58">
        <v>0</v>
      </c>
      <c r="CG161" s="13">
        <v>0</v>
      </c>
      <c r="CH161" s="57">
        <f t="shared" ref="CH161:CH172" si="725">IF(CF161=0,0,CG161/CF161*1000)</f>
        <v>0</v>
      </c>
      <c r="CI161" s="58">
        <v>0</v>
      </c>
      <c r="CJ161" s="13">
        <v>0</v>
      </c>
      <c r="CK161" s="57">
        <f t="shared" ref="CK161:CK172" si="726">IF(CI161=0,0,CJ161/CI161*1000)</f>
        <v>0</v>
      </c>
      <c r="CL161" s="58">
        <v>0</v>
      </c>
      <c r="CM161" s="13">
        <v>0</v>
      </c>
      <c r="CN161" s="57">
        <f t="shared" ref="CN161:CN172" si="727">IF(CL161=0,0,CM161/CL161*1000)</f>
        <v>0</v>
      </c>
      <c r="CO161" s="58">
        <v>0</v>
      </c>
      <c r="CP161" s="13">
        <v>0</v>
      </c>
      <c r="CQ161" s="57">
        <f t="shared" ref="CQ161:CQ172" si="728">IF(CO161=0,0,CP161/CO161*1000)</f>
        <v>0</v>
      </c>
      <c r="CR161" s="58">
        <v>0</v>
      </c>
      <c r="CS161" s="13">
        <v>0</v>
      </c>
      <c r="CT161" s="57">
        <f t="shared" ref="CT161:CT172" si="729">IF(CR161=0,0,CS161/CR161*1000)</f>
        <v>0</v>
      </c>
      <c r="CU161" s="58">
        <v>0</v>
      </c>
      <c r="CV161" s="13">
        <v>0</v>
      </c>
      <c r="CW161" s="57">
        <f t="shared" ref="CW161:CW172" si="730">IF(CU161=0,0,CV161/CU161*1000)</f>
        <v>0</v>
      </c>
      <c r="CX161" s="58">
        <v>0</v>
      </c>
      <c r="CY161" s="13">
        <v>0</v>
      </c>
      <c r="CZ161" s="57">
        <f t="shared" ref="CZ161:CZ172" si="731">IF(CX161=0,0,CY161/CX161*1000)</f>
        <v>0</v>
      </c>
      <c r="DA161" s="58">
        <v>0</v>
      </c>
      <c r="DB161" s="13">
        <v>0</v>
      </c>
      <c r="DC161" s="57">
        <f t="shared" ref="DC161:DC172" si="732">IF(DA161=0,0,DB161/DA161*1000)</f>
        <v>0</v>
      </c>
      <c r="DD161" s="58">
        <v>0</v>
      </c>
      <c r="DE161" s="13">
        <v>0</v>
      </c>
      <c r="DF161" s="57">
        <f t="shared" ref="DF161:DF172" si="733">IF(DD161=0,0,DE161/DD161*1000)</f>
        <v>0</v>
      </c>
      <c r="DG161" s="107">
        <v>2.8E-3</v>
      </c>
      <c r="DH161" s="108">
        <v>0.20200000000000001</v>
      </c>
      <c r="DI161" s="57">
        <f t="shared" ref="DI161:DI172" si="734">IF(DG161=0,0,DH161/DG161*1000)</f>
        <v>72142.857142857159</v>
      </c>
      <c r="DJ161" s="58">
        <v>0</v>
      </c>
      <c r="DK161" s="13">
        <v>0</v>
      </c>
      <c r="DL161" s="57">
        <f t="shared" ref="DL161:DL172" si="735">IF(DJ161=0,0,DK161/DJ161*1000)</f>
        <v>0</v>
      </c>
      <c r="DM161" s="58">
        <v>0</v>
      </c>
      <c r="DN161" s="13">
        <v>0</v>
      </c>
      <c r="DO161" s="57">
        <f t="shared" ref="DO161:DO172" si="736">IF(DM161=0,0,DN161/DM161*1000)</f>
        <v>0</v>
      </c>
      <c r="DP161" s="58">
        <v>0</v>
      </c>
      <c r="DQ161" s="13">
        <v>0</v>
      </c>
      <c r="DR161" s="57">
        <f t="shared" ref="DR161:DR172" si="737">IF(DP161=0,0,DQ161/DP161*1000)</f>
        <v>0</v>
      </c>
      <c r="DS161" s="58">
        <v>0</v>
      </c>
      <c r="DT161" s="13">
        <v>0</v>
      </c>
      <c r="DU161" s="57">
        <f t="shared" ref="DU161:DU172" si="738">IF(DS161=0,0,DT161/DS161*1000)</f>
        <v>0</v>
      </c>
      <c r="DV161" s="58">
        <v>0</v>
      </c>
      <c r="DW161" s="13">
        <v>0</v>
      </c>
      <c r="DX161" s="57">
        <f t="shared" ref="DX161:DX172" si="739">IF(DV161=0,0,DW161/DV161*1000)</f>
        <v>0</v>
      </c>
      <c r="DY161" s="107">
        <v>0.19244</v>
      </c>
      <c r="DZ161" s="108">
        <v>11.16</v>
      </c>
      <c r="EA161" s="57">
        <f t="shared" ref="EA161:EA172" si="740">IF(DY161=0,0,DZ161/DY161*1000)</f>
        <v>57992.101434213262</v>
      </c>
      <c r="EB161" s="58">
        <v>0</v>
      </c>
      <c r="EC161" s="13">
        <v>0</v>
      </c>
      <c r="ED161" s="57">
        <f t="shared" ref="ED161:ED172" si="741">IF(EB161=0,0,EC161/EB161*1000)</f>
        <v>0</v>
      </c>
      <c r="EE161" s="11">
        <f t="shared" ref="EE161:EE171" si="742">C161+R161+AA161+AG161+AJ161+AV161+AY161+BE161+BH161+BN161+BQ161+BT161+CC161+CL161+CO161+CX161+DA161+DD161+DG161+DJ161+DS161+DV161+DY161+EB161+AM161+CU161+BW161+BB161+L161+CR161+AD161+BZ161+O161+AP161+DM161+U161+CI161+BK161+AS161+DP161+CF161</f>
        <v>96.837599999999995</v>
      </c>
      <c r="EF161" s="18">
        <f t="shared" ref="EF161:EF171" si="743">D161+S161+AB161+AH161+AK161+AW161+AZ161+BF161+BI161+BO161+BR161+BU161+CD161+CM161+CP161+CY161+DB161+DE161+DH161+DK161+DT161+DW161+DZ161+EC161+AN161+CV161+BX161+BC161+M161+CS161+AE161+CA161+P161+AQ161+DN161+V161+CJ161+BL161+AT161+DQ161+CG161</f>
        <v>4125.5509999999995</v>
      </c>
    </row>
    <row r="162" spans="1:136" x14ac:dyDescent="0.3">
      <c r="A162" s="72">
        <v>2021</v>
      </c>
      <c r="B162" s="73" t="s">
        <v>6</v>
      </c>
      <c r="C162" s="107">
        <v>20.225954198473282</v>
      </c>
      <c r="D162" s="108">
        <v>16.375</v>
      </c>
      <c r="E162" s="57">
        <f t="shared" ref="E162:E163" si="744">IF(C162=0,0,D162/C162*1000)</f>
        <v>809.60333635265704</v>
      </c>
      <c r="F162" s="107"/>
      <c r="G162" s="108"/>
      <c r="H162" s="57"/>
      <c r="I162" s="107">
        <v>20.225954198473282</v>
      </c>
      <c r="J162" s="108">
        <v>16.375</v>
      </c>
      <c r="K162" s="57">
        <f t="shared" ref="K162:K163" si="745">IF(I162=0,0,J162/I162*1000)</f>
        <v>809.60333635265704</v>
      </c>
      <c r="L162" s="107">
        <v>16.70129719365783</v>
      </c>
      <c r="M162" s="108">
        <v>2670.38</v>
      </c>
      <c r="N162" s="57">
        <f t="shared" ref="N162:N163" si="746">IF(L162=0,0,M162/L162*1000)</f>
        <v>159890.57430904548</v>
      </c>
      <c r="O162" s="58">
        <v>0</v>
      </c>
      <c r="P162" s="13">
        <v>0</v>
      </c>
      <c r="Q162" s="57">
        <f t="shared" si="702"/>
        <v>0</v>
      </c>
      <c r="R162" s="58">
        <v>0</v>
      </c>
      <c r="S162" s="13">
        <v>0</v>
      </c>
      <c r="T162" s="57">
        <f t="shared" si="703"/>
        <v>0</v>
      </c>
      <c r="U162" s="58">
        <v>0</v>
      </c>
      <c r="V162" s="13">
        <v>0</v>
      </c>
      <c r="W162" s="57">
        <f t="shared" si="704"/>
        <v>0</v>
      </c>
      <c r="X162" s="58">
        <v>0</v>
      </c>
      <c r="Y162" s="13">
        <v>0</v>
      </c>
      <c r="Z162" s="57">
        <f t="shared" si="705"/>
        <v>0</v>
      </c>
      <c r="AA162" s="107">
        <v>17.019133937562938</v>
      </c>
      <c r="AB162" s="108">
        <v>0.99299999999999999</v>
      </c>
      <c r="AC162" s="57">
        <f t="shared" si="706"/>
        <v>58.346094674556227</v>
      </c>
      <c r="AD162" s="58">
        <v>0</v>
      </c>
      <c r="AE162" s="13">
        <v>0</v>
      </c>
      <c r="AF162" s="57">
        <f t="shared" si="707"/>
        <v>0</v>
      </c>
      <c r="AG162" s="58">
        <v>0</v>
      </c>
      <c r="AH162" s="13">
        <v>0</v>
      </c>
      <c r="AI162" s="57">
        <f t="shared" si="708"/>
        <v>0</v>
      </c>
      <c r="AJ162" s="58">
        <v>0</v>
      </c>
      <c r="AK162" s="13">
        <v>0</v>
      </c>
      <c r="AL162" s="57">
        <f t="shared" si="709"/>
        <v>0</v>
      </c>
      <c r="AM162" s="107">
        <v>53.334288198884856</v>
      </c>
      <c r="AN162" s="108">
        <v>97.745000000000005</v>
      </c>
      <c r="AO162" s="57">
        <f t="shared" si="710"/>
        <v>1832.6859380874557</v>
      </c>
      <c r="AP162" s="58">
        <v>0</v>
      </c>
      <c r="AQ162" s="13">
        <v>0</v>
      </c>
      <c r="AR162" s="57">
        <f t="shared" si="711"/>
        <v>0</v>
      </c>
      <c r="AS162" s="58">
        <v>0</v>
      </c>
      <c r="AT162" s="13">
        <v>0</v>
      </c>
      <c r="AU162" s="57">
        <f t="shared" si="712"/>
        <v>0</v>
      </c>
      <c r="AV162" s="107">
        <v>13.725490196078431</v>
      </c>
      <c r="AW162" s="108">
        <v>0.81599999999999995</v>
      </c>
      <c r="AX162" s="57">
        <f t="shared" si="713"/>
        <v>59.451428571428572</v>
      </c>
      <c r="AY162" s="58">
        <v>0</v>
      </c>
      <c r="AZ162" s="13">
        <v>0</v>
      </c>
      <c r="BA162" s="57">
        <f t="shared" si="714"/>
        <v>0</v>
      </c>
      <c r="BB162" s="107">
        <v>9.928952771068408</v>
      </c>
      <c r="BC162" s="108">
        <v>1633.702</v>
      </c>
      <c r="BD162" s="57">
        <f t="shared" si="715"/>
        <v>164539.20545985285</v>
      </c>
      <c r="BE162" s="58">
        <v>0</v>
      </c>
      <c r="BF162" s="13">
        <v>0</v>
      </c>
      <c r="BG162" s="57">
        <f t="shared" si="716"/>
        <v>0</v>
      </c>
      <c r="BH162" s="107">
        <v>42.10526315789474</v>
      </c>
      <c r="BI162" s="108">
        <v>1.026</v>
      </c>
      <c r="BJ162" s="57">
        <f t="shared" si="717"/>
        <v>24.3675</v>
      </c>
      <c r="BK162" s="58">
        <v>0</v>
      </c>
      <c r="BL162" s="13">
        <v>0</v>
      </c>
      <c r="BM162" s="57">
        <f t="shared" si="718"/>
        <v>0</v>
      </c>
      <c r="BN162" s="58">
        <v>0</v>
      </c>
      <c r="BO162" s="13">
        <v>0</v>
      </c>
      <c r="BP162" s="57">
        <f t="shared" si="719"/>
        <v>0</v>
      </c>
      <c r="BQ162" s="58">
        <v>0</v>
      </c>
      <c r="BR162" s="13">
        <v>0</v>
      </c>
      <c r="BS162" s="57">
        <f t="shared" si="720"/>
        <v>0</v>
      </c>
      <c r="BT162" s="107">
        <v>9.3333333333333321</v>
      </c>
      <c r="BU162" s="108">
        <v>4.8600000000000003</v>
      </c>
      <c r="BV162" s="57">
        <f t="shared" si="721"/>
        <v>520.71428571428578</v>
      </c>
      <c r="BW162" s="107">
        <v>23.563112706316392</v>
      </c>
      <c r="BX162" s="108">
        <v>1737.9860000000001</v>
      </c>
      <c r="BY162" s="57">
        <f t="shared" si="722"/>
        <v>73758.761062756821</v>
      </c>
      <c r="BZ162" s="58">
        <v>0</v>
      </c>
      <c r="CA162" s="13">
        <v>0</v>
      </c>
      <c r="CB162" s="57">
        <f t="shared" si="723"/>
        <v>0</v>
      </c>
      <c r="CC162" s="58">
        <v>0</v>
      </c>
      <c r="CD162" s="13">
        <v>0</v>
      </c>
      <c r="CE162" s="57">
        <f t="shared" si="724"/>
        <v>0</v>
      </c>
      <c r="CF162" s="58">
        <v>0</v>
      </c>
      <c r="CG162" s="13">
        <v>0</v>
      </c>
      <c r="CH162" s="57">
        <f t="shared" si="725"/>
        <v>0</v>
      </c>
      <c r="CI162" s="58">
        <v>0</v>
      </c>
      <c r="CJ162" s="13">
        <v>0</v>
      </c>
      <c r="CK162" s="57">
        <f t="shared" si="726"/>
        <v>0</v>
      </c>
      <c r="CL162" s="58">
        <v>0</v>
      </c>
      <c r="CM162" s="13">
        <v>0</v>
      </c>
      <c r="CN162" s="57">
        <f t="shared" si="727"/>
        <v>0</v>
      </c>
      <c r="CO162" s="58">
        <v>0</v>
      </c>
      <c r="CP162" s="13">
        <v>0</v>
      </c>
      <c r="CQ162" s="57">
        <f t="shared" si="728"/>
        <v>0</v>
      </c>
      <c r="CR162" s="58">
        <v>0</v>
      </c>
      <c r="CS162" s="13">
        <v>0</v>
      </c>
      <c r="CT162" s="57">
        <f t="shared" si="729"/>
        <v>0</v>
      </c>
      <c r="CU162" s="58">
        <v>0</v>
      </c>
      <c r="CV162" s="13">
        <v>0</v>
      </c>
      <c r="CW162" s="57">
        <f t="shared" si="730"/>
        <v>0</v>
      </c>
      <c r="CX162" s="58">
        <v>0</v>
      </c>
      <c r="CY162" s="13">
        <v>0</v>
      </c>
      <c r="CZ162" s="57">
        <f t="shared" si="731"/>
        <v>0</v>
      </c>
      <c r="DA162" s="58">
        <v>0</v>
      </c>
      <c r="DB162" s="13">
        <v>0</v>
      </c>
      <c r="DC162" s="57">
        <f t="shared" si="732"/>
        <v>0</v>
      </c>
      <c r="DD162" s="58">
        <v>0</v>
      </c>
      <c r="DE162" s="13">
        <v>0</v>
      </c>
      <c r="DF162" s="57">
        <f t="shared" si="733"/>
        <v>0</v>
      </c>
      <c r="DG162" s="58">
        <v>0</v>
      </c>
      <c r="DH162" s="13">
        <v>0</v>
      </c>
      <c r="DI162" s="57">
        <f t="shared" si="734"/>
        <v>0</v>
      </c>
      <c r="DJ162" s="107">
        <v>12.12659009856505</v>
      </c>
      <c r="DK162" s="108">
        <v>35.610999999999997</v>
      </c>
      <c r="DL162" s="57">
        <f t="shared" si="735"/>
        <v>2936.6045780844752</v>
      </c>
      <c r="DM162" s="58">
        <v>0</v>
      </c>
      <c r="DN162" s="13">
        <v>0</v>
      </c>
      <c r="DO162" s="57">
        <f t="shared" si="736"/>
        <v>0</v>
      </c>
      <c r="DP162" s="58">
        <v>0</v>
      </c>
      <c r="DQ162" s="13">
        <v>0</v>
      </c>
      <c r="DR162" s="57">
        <f t="shared" si="737"/>
        <v>0</v>
      </c>
      <c r="DS162" s="58">
        <v>0</v>
      </c>
      <c r="DT162" s="13">
        <v>0</v>
      </c>
      <c r="DU162" s="57">
        <f t="shared" si="738"/>
        <v>0</v>
      </c>
      <c r="DV162" s="58">
        <v>0</v>
      </c>
      <c r="DW162" s="13">
        <v>0</v>
      </c>
      <c r="DX162" s="57">
        <f t="shared" si="739"/>
        <v>0</v>
      </c>
      <c r="DY162" s="107">
        <v>20.056953786070732</v>
      </c>
      <c r="DZ162" s="108">
        <v>18.436</v>
      </c>
      <c r="EA162" s="57">
        <f t="shared" si="740"/>
        <v>919.18245395786573</v>
      </c>
      <c r="EB162" s="58">
        <v>0</v>
      </c>
      <c r="EC162" s="13">
        <v>0</v>
      </c>
      <c r="ED162" s="57">
        <f t="shared" si="741"/>
        <v>0</v>
      </c>
      <c r="EE162" s="11">
        <f t="shared" si="742"/>
        <v>238.12036957790596</v>
      </c>
      <c r="EF162" s="18">
        <f t="shared" si="743"/>
        <v>6217.93</v>
      </c>
    </row>
    <row r="163" spans="1:136" x14ac:dyDescent="0.3">
      <c r="A163" s="72">
        <v>2021</v>
      </c>
      <c r="B163" s="73" t="s">
        <v>7</v>
      </c>
      <c r="C163" s="58">
        <v>0</v>
      </c>
      <c r="D163" s="13">
        <v>0</v>
      </c>
      <c r="E163" s="57">
        <f t="shared" si="744"/>
        <v>0</v>
      </c>
      <c r="F163" s="58"/>
      <c r="G163" s="13"/>
      <c r="H163" s="57"/>
      <c r="I163" s="58">
        <v>0</v>
      </c>
      <c r="J163" s="13">
        <v>0</v>
      </c>
      <c r="K163" s="57">
        <f t="shared" si="745"/>
        <v>0</v>
      </c>
      <c r="L163" s="107">
        <v>73.386229999999998</v>
      </c>
      <c r="M163" s="108">
        <v>3278.6770000000001</v>
      </c>
      <c r="N163" s="57">
        <f t="shared" si="746"/>
        <v>44677.005481818596</v>
      </c>
      <c r="O163" s="58">
        <v>0</v>
      </c>
      <c r="P163" s="13">
        <v>0</v>
      </c>
      <c r="Q163" s="57">
        <f t="shared" si="702"/>
        <v>0</v>
      </c>
      <c r="R163" s="58">
        <v>0</v>
      </c>
      <c r="S163" s="13">
        <v>0</v>
      </c>
      <c r="T163" s="57">
        <f t="shared" si="703"/>
        <v>0</v>
      </c>
      <c r="U163" s="58">
        <v>0</v>
      </c>
      <c r="V163" s="13">
        <v>0</v>
      </c>
      <c r="W163" s="57">
        <f t="shared" si="704"/>
        <v>0</v>
      </c>
      <c r="X163" s="58">
        <v>0</v>
      </c>
      <c r="Y163" s="13">
        <v>0</v>
      </c>
      <c r="Z163" s="57">
        <f t="shared" si="705"/>
        <v>0</v>
      </c>
      <c r="AA163" s="107">
        <v>8.4000000000000012E-3</v>
      </c>
      <c r="AB163" s="108">
        <v>0.60499999999999998</v>
      </c>
      <c r="AC163" s="57">
        <f t="shared" si="706"/>
        <v>72023.809523809497</v>
      </c>
      <c r="AD163" s="58">
        <v>0</v>
      </c>
      <c r="AE163" s="13">
        <v>0</v>
      </c>
      <c r="AF163" s="57">
        <f t="shared" si="707"/>
        <v>0</v>
      </c>
      <c r="AG163" s="58">
        <v>0</v>
      </c>
      <c r="AH163" s="13">
        <v>0</v>
      </c>
      <c r="AI163" s="57">
        <f t="shared" si="708"/>
        <v>0</v>
      </c>
      <c r="AJ163" s="58">
        <v>0</v>
      </c>
      <c r="AK163" s="13">
        <v>0</v>
      </c>
      <c r="AL163" s="57">
        <f t="shared" si="709"/>
        <v>0</v>
      </c>
      <c r="AM163" s="107">
        <v>6.8868100000000005</v>
      </c>
      <c r="AN163" s="108">
        <v>156.87799999999999</v>
      </c>
      <c r="AO163" s="57">
        <f t="shared" si="710"/>
        <v>22779.487164594342</v>
      </c>
      <c r="AP163" s="58">
        <v>0</v>
      </c>
      <c r="AQ163" s="13">
        <v>0</v>
      </c>
      <c r="AR163" s="57">
        <f t="shared" si="711"/>
        <v>0</v>
      </c>
      <c r="AS163" s="58">
        <v>0</v>
      </c>
      <c r="AT163" s="13">
        <v>0</v>
      </c>
      <c r="AU163" s="57">
        <f t="shared" si="712"/>
        <v>0</v>
      </c>
      <c r="AV163" s="107">
        <v>2.24E-2</v>
      </c>
      <c r="AW163" s="108">
        <v>1.6539999999999999</v>
      </c>
      <c r="AX163" s="57">
        <f t="shared" si="713"/>
        <v>73839.28571428571</v>
      </c>
      <c r="AY163" s="58">
        <v>0</v>
      </c>
      <c r="AZ163" s="13">
        <v>0</v>
      </c>
      <c r="BA163" s="57">
        <f t="shared" si="714"/>
        <v>0</v>
      </c>
      <c r="BB163" s="107">
        <v>7.5714100000000002</v>
      </c>
      <c r="BC163" s="108">
        <v>941.52099999999996</v>
      </c>
      <c r="BD163" s="57">
        <f t="shared" si="715"/>
        <v>124352.13520335048</v>
      </c>
      <c r="BE163" s="58">
        <v>0</v>
      </c>
      <c r="BF163" s="13">
        <v>0</v>
      </c>
      <c r="BG163" s="57">
        <f t="shared" si="716"/>
        <v>0</v>
      </c>
      <c r="BH163" s="107">
        <v>1.418E-2</v>
      </c>
      <c r="BI163" s="108">
        <v>0.72399999999999998</v>
      </c>
      <c r="BJ163" s="57">
        <f t="shared" si="717"/>
        <v>51057.827926657257</v>
      </c>
      <c r="BK163" s="58">
        <v>0</v>
      </c>
      <c r="BL163" s="13">
        <v>0</v>
      </c>
      <c r="BM163" s="57">
        <f t="shared" si="718"/>
        <v>0</v>
      </c>
      <c r="BN163" s="58">
        <v>0</v>
      </c>
      <c r="BO163" s="13">
        <v>0</v>
      </c>
      <c r="BP163" s="57">
        <f t="shared" si="719"/>
        <v>0</v>
      </c>
      <c r="BQ163" s="58">
        <v>0</v>
      </c>
      <c r="BR163" s="13">
        <v>0</v>
      </c>
      <c r="BS163" s="57">
        <f t="shared" si="720"/>
        <v>0</v>
      </c>
      <c r="BT163" s="107">
        <v>0.22719</v>
      </c>
      <c r="BU163" s="108">
        <v>8.7430000000000003</v>
      </c>
      <c r="BV163" s="57">
        <f t="shared" si="721"/>
        <v>38483.207887671117</v>
      </c>
      <c r="BW163" s="107">
        <v>15.34484</v>
      </c>
      <c r="BX163" s="108">
        <v>912.14499999999998</v>
      </c>
      <c r="BY163" s="57">
        <f t="shared" si="722"/>
        <v>59443.109214563337</v>
      </c>
      <c r="BZ163" s="58">
        <v>0</v>
      </c>
      <c r="CA163" s="13">
        <v>0</v>
      </c>
      <c r="CB163" s="57">
        <f t="shared" si="723"/>
        <v>0</v>
      </c>
      <c r="CC163" s="58">
        <v>0</v>
      </c>
      <c r="CD163" s="13">
        <v>0</v>
      </c>
      <c r="CE163" s="57">
        <f t="shared" si="724"/>
        <v>0</v>
      </c>
      <c r="CF163" s="58">
        <v>0</v>
      </c>
      <c r="CG163" s="13">
        <v>0</v>
      </c>
      <c r="CH163" s="57">
        <f t="shared" si="725"/>
        <v>0</v>
      </c>
      <c r="CI163" s="58">
        <v>0</v>
      </c>
      <c r="CJ163" s="13">
        <v>0</v>
      </c>
      <c r="CK163" s="57">
        <f t="shared" si="726"/>
        <v>0</v>
      </c>
      <c r="CL163" s="58">
        <v>0</v>
      </c>
      <c r="CM163" s="13">
        <v>0</v>
      </c>
      <c r="CN163" s="57">
        <f t="shared" si="727"/>
        <v>0</v>
      </c>
      <c r="CO163" s="58">
        <v>0</v>
      </c>
      <c r="CP163" s="13">
        <v>0</v>
      </c>
      <c r="CQ163" s="57">
        <f t="shared" si="728"/>
        <v>0</v>
      </c>
      <c r="CR163" s="58">
        <v>0</v>
      </c>
      <c r="CS163" s="13">
        <v>0</v>
      </c>
      <c r="CT163" s="57">
        <f t="shared" si="729"/>
        <v>0</v>
      </c>
      <c r="CU163" s="58">
        <v>0</v>
      </c>
      <c r="CV163" s="13">
        <v>0</v>
      </c>
      <c r="CW163" s="57">
        <f t="shared" si="730"/>
        <v>0</v>
      </c>
      <c r="CX163" s="58">
        <v>0</v>
      </c>
      <c r="CY163" s="13">
        <v>0</v>
      </c>
      <c r="CZ163" s="57">
        <f t="shared" si="731"/>
        <v>0</v>
      </c>
      <c r="DA163" s="58">
        <v>0</v>
      </c>
      <c r="DB163" s="13">
        <v>0</v>
      </c>
      <c r="DC163" s="57">
        <f t="shared" si="732"/>
        <v>0</v>
      </c>
      <c r="DD163" s="58">
        <v>0</v>
      </c>
      <c r="DE163" s="13">
        <v>0</v>
      </c>
      <c r="DF163" s="57">
        <f t="shared" si="733"/>
        <v>0</v>
      </c>
      <c r="DG163" s="58">
        <v>0</v>
      </c>
      <c r="DH163" s="13">
        <v>0</v>
      </c>
      <c r="DI163" s="57">
        <f t="shared" si="734"/>
        <v>0</v>
      </c>
      <c r="DJ163" s="107">
        <v>0.89954000000000001</v>
      </c>
      <c r="DK163" s="108">
        <v>83.388999999999996</v>
      </c>
      <c r="DL163" s="57">
        <f t="shared" si="735"/>
        <v>92701.825377415124</v>
      </c>
      <c r="DM163" s="58">
        <v>0</v>
      </c>
      <c r="DN163" s="13">
        <v>0</v>
      </c>
      <c r="DO163" s="57">
        <f t="shared" si="736"/>
        <v>0</v>
      </c>
      <c r="DP163" s="58">
        <v>0</v>
      </c>
      <c r="DQ163" s="13">
        <v>0</v>
      </c>
      <c r="DR163" s="57">
        <f t="shared" si="737"/>
        <v>0</v>
      </c>
      <c r="DS163" s="58">
        <v>0</v>
      </c>
      <c r="DT163" s="13">
        <v>0</v>
      </c>
      <c r="DU163" s="57">
        <f t="shared" si="738"/>
        <v>0</v>
      </c>
      <c r="DV163" s="58">
        <v>0</v>
      </c>
      <c r="DW163" s="13">
        <v>0</v>
      </c>
      <c r="DX163" s="57">
        <f t="shared" si="739"/>
        <v>0</v>
      </c>
      <c r="DY163" s="107">
        <v>0.56701000000000001</v>
      </c>
      <c r="DZ163" s="108">
        <v>35.771999999999998</v>
      </c>
      <c r="EA163" s="57">
        <f t="shared" si="740"/>
        <v>63088.834412091492</v>
      </c>
      <c r="EB163" s="58">
        <v>0</v>
      </c>
      <c r="EC163" s="13">
        <v>0</v>
      </c>
      <c r="ED163" s="57">
        <f t="shared" si="741"/>
        <v>0</v>
      </c>
      <c r="EE163" s="11">
        <f t="shared" si="742"/>
        <v>104.92801</v>
      </c>
      <c r="EF163" s="18">
        <f t="shared" si="743"/>
        <v>5420.1080000000002</v>
      </c>
    </row>
    <row r="164" spans="1:136" x14ac:dyDescent="0.3">
      <c r="A164" s="72">
        <v>2021</v>
      </c>
      <c r="B164" s="73" t="s">
        <v>8</v>
      </c>
      <c r="C164" s="58">
        <v>0</v>
      </c>
      <c r="D164" s="13">
        <v>0</v>
      </c>
      <c r="E164" s="57">
        <f>IF(C164=0,0,D164/C164*1000)</f>
        <v>0</v>
      </c>
      <c r="F164" s="58"/>
      <c r="G164" s="13"/>
      <c r="H164" s="57"/>
      <c r="I164" s="58">
        <v>0</v>
      </c>
      <c r="J164" s="13">
        <v>0</v>
      </c>
      <c r="K164" s="57">
        <f>IF(I164=0,0,J164/I164*1000)</f>
        <v>0</v>
      </c>
      <c r="L164" s="105">
        <v>53.300629999999998</v>
      </c>
      <c r="M164" s="106">
        <v>1537.123</v>
      </c>
      <c r="N164" s="57">
        <f>IF(L164=0,0,M164/L164*1000)</f>
        <v>28838.739804764034</v>
      </c>
      <c r="O164" s="58">
        <v>0</v>
      </c>
      <c r="P164" s="13">
        <v>0</v>
      </c>
      <c r="Q164" s="57">
        <f t="shared" si="702"/>
        <v>0</v>
      </c>
      <c r="R164" s="58">
        <v>0</v>
      </c>
      <c r="S164" s="13">
        <v>0</v>
      </c>
      <c r="T164" s="57">
        <f t="shared" si="703"/>
        <v>0</v>
      </c>
      <c r="U164" s="58">
        <v>0</v>
      </c>
      <c r="V164" s="13">
        <v>0</v>
      </c>
      <c r="W164" s="57">
        <f t="shared" si="704"/>
        <v>0</v>
      </c>
      <c r="X164" s="58">
        <v>0</v>
      </c>
      <c r="Y164" s="13">
        <v>0</v>
      </c>
      <c r="Z164" s="57">
        <f t="shared" si="705"/>
        <v>0</v>
      </c>
      <c r="AA164" s="105">
        <v>7.7599999999999995E-3</v>
      </c>
      <c r="AB164" s="106">
        <v>0.48</v>
      </c>
      <c r="AC164" s="57">
        <f t="shared" si="706"/>
        <v>61855.670103092787</v>
      </c>
      <c r="AD164" s="58">
        <v>0</v>
      </c>
      <c r="AE164" s="13">
        <v>0</v>
      </c>
      <c r="AF164" s="57">
        <f t="shared" si="707"/>
        <v>0</v>
      </c>
      <c r="AG164" s="58">
        <v>0</v>
      </c>
      <c r="AH164" s="13">
        <v>0</v>
      </c>
      <c r="AI164" s="57">
        <f t="shared" si="708"/>
        <v>0</v>
      </c>
      <c r="AJ164" s="58">
        <v>0</v>
      </c>
      <c r="AK164" s="13">
        <v>0</v>
      </c>
      <c r="AL164" s="57">
        <f t="shared" si="709"/>
        <v>0</v>
      </c>
      <c r="AM164" s="105">
        <v>10.789959999999999</v>
      </c>
      <c r="AN164" s="106">
        <v>217.15100000000001</v>
      </c>
      <c r="AO164" s="57">
        <f t="shared" si="710"/>
        <v>20125.283133579738</v>
      </c>
      <c r="AP164" s="58">
        <v>0</v>
      </c>
      <c r="AQ164" s="13">
        <v>0</v>
      </c>
      <c r="AR164" s="57">
        <f t="shared" si="711"/>
        <v>0</v>
      </c>
      <c r="AS164" s="58">
        <v>0</v>
      </c>
      <c r="AT164" s="13">
        <v>0</v>
      </c>
      <c r="AU164" s="57">
        <f t="shared" si="712"/>
        <v>0</v>
      </c>
      <c r="AV164" s="105">
        <v>1.8699999999999998E-2</v>
      </c>
      <c r="AW164" s="106">
        <v>1.35</v>
      </c>
      <c r="AX164" s="57">
        <f t="shared" si="713"/>
        <v>72192.513368983971</v>
      </c>
      <c r="AY164" s="58">
        <v>0</v>
      </c>
      <c r="AZ164" s="13">
        <v>0</v>
      </c>
      <c r="BA164" s="57">
        <f t="shared" si="714"/>
        <v>0</v>
      </c>
      <c r="BB164" s="105">
        <v>5.2767799999999996</v>
      </c>
      <c r="BC164" s="106">
        <v>904.02</v>
      </c>
      <c r="BD164" s="57">
        <f t="shared" si="715"/>
        <v>171320.38857030237</v>
      </c>
      <c r="BE164" s="105">
        <v>8.3500000000000005E-2</v>
      </c>
      <c r="BF164" s="106">
        <v>4.7460000000000004</v>
      </c>
      <c r="BG164" s="57">
        <f t="shared" si="716"/>
        <v>56838.323353293417</v>
      </c>
      <c r="BH164" s="58">
        <v>0</v>
      </c>
      <c r="BI164" s="13">
        <v>0</v>
      </c>
      <c r="BJ164" s="57">
        <f t="shared" si="717"/>
        <v>0</v>
      </c>
      <c r="BK164" s="58">
        <v>0</v>
      </c>
      <c r="BL164" s="13">
        <v>0</v>
      </c>
      <c r="BM164" s="57">
        <f t="shared" si="718"/>
        <v>0</v>
      </c>
      <c r="BN164" s="58">
        <v>0</v>
      </c>
      <c r="BO164" s="13">
        <v>0</v>
      </c>
      <c r="BP164" s="57">
        <f t="shared" si="719"/>
        <v>0</v>
      </c>
      <c r="BQ164" s="58">
        <v>0</v>
      </c>
      <c r="BR164" s="13">
        <v>0</v>
      </c>
      <c r="BS164" s="57">
        <f t="shared" si="720"/>
        <v>0</v>
      </c>
      <c r="BT164" s="105">
        <v>3.177E-2</v>
      </c>
      <c r="BU164" s="106">
        <v>2.3410000000000002</v>
      </c>
      <c r="BV164" s="57">
        <f t="shared" si="721"/>
        <v>73685.867170286438</v>
      </c>
      <c r="BW164" s="105">
        <v>34.589790000000001</v>
      </c>
      <c r="BX164" s="106">
        <v>1323.8789999999999</v>
      </c>
      <c r="BY164" s="57">
        <f t="shared" si="722"/>
        <v>38273.692901864968</v>
      </c>
      <c r="BZ164" s="58">
        <v>0</v>
      </c>
      <c r="CA164" s="13">
        <v>0</v>
      </c>
      <c r="CB164" s="57">
        <f t="shared" si="723"/>
        <v>0</v>
      </c>
      <c r="CC164" s="58">
        <v>0</v>
      </c>
      <c r="CD164" s="13">
        <v>0</v>
      </c>
      <c r="CE164" s="57">
        <f t="shared" si="724"/>
        <v>0</v>
      </c>
      <c r="CF164" s="58">
        <v>0</v>
      </c>
      <c r="CG164" s="13">
        <v>0</v>
      </c>
      <c r="CH164" s="57">
        <f t="shared" si="725"/>
        <v>0</v>
      </c>
      <c r="CI164" s="58">
        <v>0</v>
      </c>
      <c r="CJ164" s="13">
        <v>0</v>
      </c>
      <c r="CK164" s="57">
        <f t="shared" si="726"/>
        <v>0</v>
      </c>
      <c r="CL164" s="58">
        <v>0</v>
      </c>
      <c r="CM164" s="13">
        <v>0</v>
      </c>
      <c r="CN164" s="57">
        <f t="shared" si="727"/>
        <v>0</v>
      </c>
      <c r="CO164" s="58">
        <v>0</v>
      </c>
      <c r="CP164" s="13">
        <v>0</v>
      </c>
      <c r="CQ164" s="57">
        <f t="shared" si="728"/>
        <v>0</v>
      </c>
      <c r="CR164" s="58">
        <v>0</v>
      </c>
      <c r="CS164" s="13">
        <v>0</v>
      </c>
      <c r="CT164" s="57">
        <f t="shared" si="729"/>
        <v>0</v>
      </c>
      <c r="CU164" s="58">
        <v>0</v>
      </c>
      <c r="CV164" s="13">
        <v>0</v>
      </c>
      <c r="CW164" s="57">
        <f t="shared" si="730"/>
        <v>0</v>
      </c>
      <c r="CX164" s="58">
        <v>0</v>
      </c>
      <c r="CY164" s="13">
        <v>0</v>
      </c>
      <c r="CZ164" s="57">
        <f t="shared" si="731"/>
        <v>0</v>
      </c>
      <c r="DA164" s="58">
        <v>0</v>
      </c>
      <c r="DB164" s="13">
        <v>0</v>
      </c>
      <c r="DC164" s="57">
        <f t="shared" si="732"/>
        <v>0</v>
      </c>
      <c r="DD164" s="58">
        <v>0</v>
      </c>
      <c r="DE164" s="13">
        <v>0</v>
      </c>
      <c r="DF164" s="57">
        <f t="shared" si="733"/>
        <v>0</v>
      </c>
      <c r="DG164" s="58">
        <v>0</v>
      </c>
      <c r="DH164" s="13">
        <v>0</v>
      </c>
      <c r="DI164" s="57">
        <f t="shared" si="734"/>
        <v>0</v>
      </c>
      <c r="DJ164" s="58">
        <v>0</v>
      </c>
      <c r="DK164" s="13">
        <v>0</v>
      </c>
      <c r="DL164" s="57">
        <f t="shared" si="735"/>
        <v>0</v>
      </c>
      <c r="DM164" s="58">
        <v>0</v>
      </c>
      <c r="DN164" s="13">
        <v>0</v>
      </c>
      <c r="DO164" s="57">
        <f t="shared" si="736"/>
        <v>0</v>
      </c>
      <c r="DP164" s="58">
        <v>0</v>
      </c>
      <c r="DQ164" s="13">
        <v>0</v>
      </c>
      <c r="DR164" s="57">
        <f t="shared" si="737"/>
        <v>0</v>
      </c>
      <c r="DS164" s="58">
        <v>0</v>
      </c>
      <c r="DT164" s="13">
        <v>0</v>
      </c>
      <c r="DU164" s="57">
        <f t="shared" si="738"/>
        <v>0</v>
      </c>
      <c r="DV164" s="58">
        <v>0</v>
      </c>
      <c r="DW164" s="13">
        <v>0</v>
      </c>
      <c r="DX164" s="57">
        <f t="shared" si="739"/>
        <v>0</v>
      </c>
      <c r="DY164" s="105">
        <v>0.16341999999999998</v>
      </c>
      <c r="DZ164" s="106">
        <v>9.6880000000000006</v>
      </c>
      <c r="EA164" s="57">
        <f t="shared" si="740"/>
        <v>59282.829519030725</v>
      </c>
      <c r="EB164" s="105">
        <v>0.5</v>
      </c>
      <c r="EC164" s="106">
        <v>34.908000000000001</v>
      </c>
      <c r="ED164" s="57">
        <f t="shared" si="741"/>
        <v>69816</v>
      </c>
      <c r="EE164" s="11">
        <f t="shared" si="742"/>
        <v>104.76231</v>
      </c>
      <c r="EF164" s="18">
        <f t="shared" si="743"/>
        <v>4035.6860000000001</v>
      </c>
    </row>
    <row r="165" spans="1:136" x14ac:dyDescent="0.3">
      <c r="A165" s="72">
        <v>2021</v>
      </c>
      <c r="B165" s="57" t="s">
        <v>9</v>
      </c>
      <c r="C165" s="58">
        <v>0</v>
      </c>
      <c r="D165" s="13">
        <v>0</v>
      </c>
      <c r="E165" s="57">
        <f t="shared" ref="E165:E172" si="747">IF(C165=0,0,D165/C165*1000)</f>
        <v>0</v>
      </c>
      <c r="F165" s="58"/>
      <c r="G165" s="13"/>
      <c r="H165" s="57"/>
      <c r="I165" s="58">
        <v>0</v>
      </c>
      <c r="J165" s="13">
        <v>0</v>
      </c>
      <c r="K165" s="57">
        <f t="shared" ref="K165:K172" si="748">IF(I165=0,0,J165/I165*1000)</f>
        <v>0</v>
      </c>
      <c r="L165" s="109">
        <v>36.972529999999999</v>
      </c>
      <c r="M165" s="110">
        <v>2552.4259999999999</v>
      </c>
      <c r="N165" s="57">
        <f t="shared" ref="N165:N172" si="749">IF(L165=0,0,M165/L165*1000)</f>
        <v>69035.740859497586</v>
      </c>
      <c r="O165" s="58">
        <v>0</v>
      </c>
      <c r="P165" s="13">
        <v>0</v>
      </c>
      <c r="Q165" s="57">
        <f t="shared" si="702"/>
        <v>0</v>
      </c>
      <c r="R165" s="58">
        <v>0</v>
      </c>
      <c r="S165" s="13">
        <v>0</v>
      </c>
      <c r="T165" s="57">
        <f t="shared" si="703"/>
        <v>0</v>
      </c>
      <c r="U165" s="58">
        <v>0</v>
      </c>
      <c r="V165" s="13">
        <v>0</v>
      </c>
      <c r="W165" s="57">
        <f t="shared" si="704"/>
        <v>0</v>
      </c>
      <c r="X165" s="58">
        <v>0</v>
      </c>
      <c r="Y165" s="13">
        <v>0</v>
      </c>
      <c r="Z165" s="57">
        <f t="shared" si="705"/>
        <v>0</v>
      </c>
      <c r="AA165" s="109">
        <v>1.43E-2</v>
      </c>
      <c r="AB165" s="110">
        <v>1.004</v>
      </c>
      <c r="AC165" s="57">
        <f t="shared" si="706"/>
        <v>70209.790209790212</v>
      </c>
      <c r="AD165" s="58">
        <v>0</v>
      </c>
      <c r="AE165" s="13">
        <v>0</v>
      </c>
      <c r="AF165" s="57">
        <f t="shared" si="707"/>
        <v>0</v>
      </c>
      <c r="AG165" s="58">
        <v>0</v>
      </c>
      <c r="AH165" s="13">
        <v>0</v>
      </c>
      <c r="AI165" s="57">
        <f t="shared" si="708"/>
        <v>0</v>
      </c>
      <c r="AJ165" s="58">
        <v>0</v>
      </c>
      <c r="AK165" s="13">
        <v>0</v>
      </c>
      <c r="AL165" s="57">
        <f t="shared" si="709"/>
        <v>0</v>
      </c>
      <c r="AM165" s="109">
        <v>9.8655200000000001</v>
      </c>
      <c r="AN165" s="110">
        <v>303.423</v>
      </c>
      <c r="AO165" s="57">
        <f t="shared" si="710"/>
        <v>30755.905416034835</v>
      </c>
      <c r="AP165" s="58">
        <v>0</v>
      </c>
      <c r="AQ165" s="13">
        <v>0</v>
      </c>
      <c r="AR165" s="57">
        <f t="shared" si="711"/>
        <v>0</v>
      </c>
      <c r="AS165" s="58">
        <v>0</v>
      </c>
      <c r="AT165" s="13">
        <v>0</v>
      </c>
      <c r="AU165" s="57">
        <f t="shared" si="712"/>
        <v>0</v>
      </c>
      <c r="AV165" s="109">
        <v>1.4E-2</v>
      </c>
      <c r="AW165" s="110">
        <v>1.0129999999999999</v>
      </c>
      <c r="AX165" s="57">
        <f t="shared" si="713"/>
        <v>72357.142857142841</v>
      </c>
      <c r="AY165" s="58">
        <v>0</v>
      </c>
      <c r="AZ165" s="13">
        <v>0</v>
      </c>
      <c r="BA165" s="57">
        <f t="shared" si="714"/>
        <v>0</v>
      </c>
      <c r="BB165" s="109">
        <v>5.7831400000000004</v>
      </c>
      <c r="BC165" s="110">
        <v>838.99400000000003</v>
      </c>
      <c r="BD165" s="57">
        <f t="shared" si="715"/>
        <v>145075.85844368284</v>
      </c>
      <c r="BE165" s="58">
        <v>0</v>
      </c>
      <c r="BF165" s="13">
        <v>0</v>
      </c>
      <c r="BG165" s="57">
        <f t="shared" si="716"/>
        <v>0</v>
      </c>
      <c r="BH165" s="109">
        <v>5.4079999999999996E-2</v>
      </c>
      <c r="BI165" s="110">
        <v>3.2789999999999999</v>
      </c>
      <c r="BJ165" s="57">
        <f t="shared" si="717"/>
        <v>60632.396449704145</v>
      </c>
      <c r="BK165" s="58">
        <v>0</v>
      </c>
      <c r="BL165" s="13">
        <v>0</v>
      </c>
      <c r="BM165" s="57">
        <f t="shared" si="718"/>
        <v>0</v>
      </c>
      <c r="BN165" s="58">
        <v>0</v>
      </c>
      <c r="BO165" s="13">
        <v>0</v>
      </c>
      <c r="BP165" s="57">
        <f t="shared" si="719"/>
        <v>0</v>
      </c>
      <c r="BQ165" s="58">
        <v>0</v>
      </c>
      <c r="BR165" s="13">
        <v>0</v>
      </c>
      <c r="BS165" s="57">
        <f t="shared" si="720"/>
        <v>0</v>
      </c>
      <c r="BT165" s="109">
        <v>1.9179999999999999E-2</v>
      </c>
      <c r="BU165" s="110">
        <v>1.526</v>
      </c>
      <c r="BV165" s="57">
        <f t="shared" si="721"/>
        <v>79562.043795620441</v>
      </c>
      <c r="BW165" s="109">
        <v>5.4081800000000007</v>
      </c>
      <c r="BX165" s="110">
        <v>391.31799999999998</v>
      </c>
      <c r="BY165" s="57">
        <f t="shared" si="722"/>
        <v>72356.689311376453</v>
      </c>
      <c r="BZ165" s="58">
        <v>0</v>
      </c>
      <c r="CA165" s="13">
        <v>0</v>
      </c>
      <c r="CB165" s="57">
        <f t="shared" si="723"/>
        <v>0</v>
      </c>
      <c r="CC165" s="58">
        <v>0</v>
      </c>
      <c r="CD165" s="13">
        <v>0</v>
      </c>
      <c r="CE165" s="57">
        <f t="shared" si="724"/>
        <v>0</v>
      </c>
      <c r="CF165" s="58">
        <v>0</v>
      </c>
      <c r="CG165" s="13">
        <v>0</v>
      </c>
      <c r="CH165" s="57">
        <f t="shared" si="725"/>
        <v>0</v>
      </c>
      <c r="CI165" s="58">
        <v>0</v>
      </c>
      <c r="CJ165" s="13">
        <v>0</v>
      </c>
      <c r="CK165" s="57">
        <f t="shared" si="726"/>
        <v>0</v>
      </c>
      <c r="CL165" s="58">
        <v>0</v>
      </c>
      <c r="CM165" s="13">
        <v>0</v>
      </c>
      <c r="CN165" s="57">
        <f t="shared" si="727"/>
        <v>0</v>
      </c>
      <c r="CO165" s="58">
        <v>0</v>
      </c>
      <c r="CP165" s="13">
        <v>0</v>
      </c>
      <c r="CQ165" s="57">
        <f t="shared" si="728"/>
        <v>0</v>
      </c>
      <c r="CR165" s="58">
        <v>0</v>
      </c>
      <c r="CS165" s="13">
        <v>0</v>
      </c>
      <c r="CT165" s="57">
        <f t="shared" si="729"/>
        <v>0</v>
      </c>
      <c r="CU165" s="58">
        <v>0</v>
      </c>
      <c r="CV165" s="13">
        <v>0</v>
      </c>
      <c r="CW165" s="57">
        <f t="shared" si="730"/>
        <v>0</v>
      </c>
      <c r="CX165" s="58">
        <v>0</v>
      </c>
      <c r="CY165" s="13">
        <v>0</v>
      </c>
      <c r="CZ165" s="57">
        <f t="shared" si="731"/>
        <v>0</v>
      </c>
      <c r="DA165" s="58">
        <v>0</v>
      </c>
      <c r="DB165" s="13">
        <v>0</v>
      </c>
      <c r="DC165" s="57">
        <f t="shared" si="732"/>
        <v>0</v>
      </c>
      <c r="DD165" s="58">
        <v>0</v>
      </c>
      <c r="DE165" s="13">
        <v>0</v>
      </c>
      <c r="DF165" s="57">
        <f t="shared" si="733"/>
        <v>0</v>
      </c>
      <c r="DG165" s="58">
        <v>0</v>
      </c>
      <c r="DH165" s="13">
        <v>0</v>
      </c>
      <c r="DI165" s="57">
        <f t="shared" si="734"/>
        <v>0</v>
      </c>
      <c r="DJ165" s="109">
        <v>0.59130999999999989</v>
      </c>
      <c r="DK165" s="110">
        <v>43.445</v>
      </c>
      <c r="DL165" s="57">
        <f t="shared" si="735"/>
        <v>73472.459454431693</v>
      </c>
      <c r="DM165" s="58">
        <v>0</v>
      </c>
      <c r="DN165" s="13">
        <v>0</v>
      </c>
      <c r="DO165" s="57">
        <f t="shared" si="736"/>
        <v>0</v>
      </c>
      <c r="DP165" s="58">
        <v>0</v>
      </c>
      <c r="DQ165" s="13">
        <v>0</v>
      </c>
      <c r="DR165" s="57">
        <f t="shared" si="737"/>
        <v>0</v>
      </c>
      <c r="DS165" s="58">
        <v>0</v>
      </c>
      <c r="DT165" s="13">
        <v>0</v>
      </c>
      <c r="DU165" s="57">
        <f t="shared" si="738"/>
        <v>0</v>
      </c>
      <c r="DV165" s="58">
        <v>0</v>
      </c>
      <c r="DW165" s="13">
        <v>0</v>
      </c>
      <c r="DX165" s="57">
        <f t="shared" si="739"/>
        <v>0</v>
      </c>
      <c r="DY165" s="109">
        <v>0.50716000000000006</v>
      </c>
      <c r="DZ165" s="110">
        <v>33.798000000000002</v>
      </c>
      <c r="EA165" s="57">
        <f t="shared" si="740"/>
        <v>66641.690985093461</v>
      </c>
      <c r="EB165" s="58">
        <v>0</v>
      </c>
      <c r="EC165" s="13">
        <v>0</v>
      </c>
      <c r="ED165" s="57">
        <f t="shared" si="741"/>
        <v>0</v>
      </c>
      <c r="EE165" s="11">
        <f t="shared" si="742"/>
        <v>59.229399999999998</v>
      </c>
      <c r="EF165" s="18">
        <f t="shared" si="743"/>
        <v>4170.2260000000006</v>
      </c>
    </row>
    <row r="166" spans="1:136" x14ac:dyDescent="0.3">
      <c r="A166" s="72">
        <v>2021</v>
      </c>
      <c r="B166" s="73" t="s">
        <v>10</v>
      </c>
      <c r="C166" s="58">
        <v>0</v>
      </c>
      <c r="D166" s="13">
        <v>0</v>
      </c>
      <c r="E166" s="57">
        <f t="shared" si="747"/>
        <v>0</v>
      </c>
      <c r="F166" s="58"/>
      <c r="G166" s="13"/>
      <c r="H166" s="57"/>
      <c r="I166" s="58">
        <v>0</v>
      </c>
      <c r="J166" s="13">
        <v>0</v>
      </c>
      <c r="K166" s="57">
        <f t="shared" si="748"/>
        <v>0</v>
      </c>
      <c r="L166" s="107">
        <v>65.295209999999997</v>
      </c>
      <c r="M166" s="108">
        <v>3310.9870000000001</v>
      </c>
      <c r="N166" s="57">
        <f t="shared" si="749"/>
        <v>50707.961579417541</v>
      </c>
      <c r="O166" s="58">
        <v>0</v>
      </c>
      <c r="P166" s="13">
        <v>0</v>
      </c>
      <c r="Q166" s="57">
        <f t="shared" si="702"/>
        <v>0</v>
      </c>
      <c r="R166" s="58">
        <v>0</v>
      </c>
      <c r="S166" s="13">
        <v>0</v>
      </c>
      <c r="T166" s="57">
        <f t="shared" si="703"/>
        <v>0</v>
      </c>
      <c r="U166" s="58">
        <v>0</v>
      </c>
      <c r="V166" s="13">
        <v>0</v>
      </c>
      <c r="W166" s="57">
        <f t="shared" si="704"/>
        <v>0</v>
      </c>
      <c r="X166" s="58">
        <v>0</v>
      </c>
      <c r="Y166" s="13">
        <v>0</v>
      </c>
      <c r="Z166" s="57">
        <f t="shared" si="705"/>
        <v>0</v>
      </c>
      <c r="AA166" s="58">
        <v>0</v>
      </c>
      <c r="AB166" s="13">
        <v>0</v>
      </c>
      <c r="AC166" s="57">
        <f t="shared" si="706"/>
        <v>0</v>
      </c>
      <c r="AD166" s="58">
        <v>0</v>
      </c>
      <c r="AE166" s="13">
        <v>0</v>
      </c>
      <c r="AF166" s="57">
        <f t="shared" si="707"/>
        <v>0</v>
      </c>
      <c r="AG166" s="58">
        <v>0</v>
      </c>
      <c r="AH166" s="13">
        <v>0</v>
      </c>
      <c r="AI166" s="57">
        <f t="shared" si="708"/>
        <v>0</v>
      </c>
      <c r="AJ166" s="58">
        <v>0</v>
      </c>
      <c r="AK166" s="13">
        <v>0</v>
      </c>
      <c r="AL166" s="57">
        <f t="shared" si="709"/>
        <v>0</v>
      </c>
      <c r="AM166" s="107">
        <v>11.73343</v>
      </c>
      <c r="AN166" s="108">
        <v>223.13200000000001</v>
      </c>
      <c r="AO166" s="57">
        <f t="shared" si="710"/>
        <v>19016.775145886582</v>
      </c>
      <c r="AP166" s="58">
        <v>0</v>
      </c>
      <c r="AQ166" s="13">
        <v>0</v>
      </c>
      <c r="AR166" s="57">
        <f t="shared" si="711"/>
        <v>0</v>
      </c>
      <c r="AS166" s="58">
        <v>0</v>
      </c>
      <c r="AT166" s="13">
        <v>0</v>
      </c>
      <c r="AU166" s="57">
        <f t="shared" si="712"/>
        <v>0</v>
      </c>
      <c r="AV166" s="107">
        <v>4.6299999999999994E-2</v>
      </c>
      <c r="AW166" s="108">
        <v>3.3039999999999998</v>
      </c>
      <c r="AX166" s="57">
        <f t="shared" si="713"/>
        <v>71360.691144708428</v>
      </c>
      <c r="AY166" s="58">
        <v>0</v>
      </c>
      <c r="AZ166" s="13">
        <v>0</v>
      </c>
      <c r="BA166" s="57">
        <f t="shared" si="714"/>
        <v>0</v>
      </c>
      <c r="BB166" s="107">
        <v>11.25356</v>
      </c>
      <c r="BC166" s="108">
        <v>584.74800000000005</v>
      </c>
      <c r="BD166" s="57">
        <f t="shared" si="715"/>
        <v>51961.157180483337</v>
      </c>
      <c r="BE166" s="58">
        <v>0</v>
      </c>
      <c r="BF166" s="13">
        <v>0</v>
      </c>
      <c r="BG166" s="57">
        <f t="shared" si="716"/>
        <v>0</v>
      </c>
      <c r="BH166" s="107">
        <v>6.0999999999999995E-3</v>
      </c>
      <c r="BI166" s="108">
        <v>0.377</v>
      </c>
      <c r="BJ166" s="57">
        <f t="shared" si="717"/>
        <v>61803.278688524595</v>
      </c>
      <c r="BK166" s="58">
        <v>0</v>
      </c>
      <c r="BL166" s="13">
        <v>0</v>
      </c>
      <c r="BM166" s="57">
        <f t="shared" si="718"/>
        <v>0</v>
      </c>
      <c r="BN166" s="58">
        <v>0</v>
      </c>
      <c r="BO166" s="13">
        <v>0</v>
      </c>
      <c r="BP166" s="57">
        <f t="shared" si="719"/>
        <v>0</v>
      </c>
      <c r="BQ166" s="58">
        <v>0</v>
      </c>
      <c r="BR166" s="13">
        <v>0</v>
      </c>
      <c r="BS166" s="57">
        <f t="shared" si="720"/>
        <v>0</v>
      </c>
      <c r="BT166" s="107">
        <v>4.7600000000000003E-2</v>
      </c>
      <c r="BU166" s="108">
        <v>3.4</v>
      </c>
      <c r="BV166" s="57">
        <f t="shared" si="721"/>
        <v>71428.57142857142</v>
      </c>
      <c r="BW166" s="107">
        <v>7.9675000000000002</v>
      </c>
      <c r="BX166" s="108">
        <v>510.88799999999998</v>
      </c>
      <c r="BY166" s="57">
        <f t="shared" si="722"/>
        <v>64121.493567618447</v>
      </c>
      <c r="BZ166" s="58">
        <v>0</v>
      </c>
      <c r="CA166" s="13">
        <v>0</v>
      </c>
      <c r="CB166" s="57">
        <f t="shared" si="723"/>
        <v>0</v>
      </c>
      <c r="CC166" s="58">
        <v>0</v>
      </c>
      <c r="CD166" s="13">
        <v>0</v>
      </c>
      <c r="CE166" s="57">
        <f t="shared" si="724"/>
        <v>0</v>
      </c>
      <c r="CF166" s="58">
        <v>0</v>
      </c>
      <c r="CG166" s="13">
        <v>0</v>
      </c>
      <c r="CH166" s="57">
        <f t="shared" si="725"/>
        <v>0</v>
      </c>
      <c r="CI166" s="58">
        <v>0</v>
      </c>
      <c r="CJ166" s="13">
        <v>0</v>
      </c>
      <c r="CK166" s="57">
        <f t="shared" si="726"/>
        <v>0</v>
      </c>
      <c r="CL166" s="58">
        <v>0</v>
      </c>
      <c r="CM166" s="13">
        <v>0</v>
      </c>
      <c r="CN166" s="57">
        <f t="shared" si="727"/>
        <v>0</v>
      </c>
      <c r="CO166" s="58">
        <v>0</v>
      </c>
      <c r="CP166" s="13">
        <v>0</v>
      </c>
      <c r="CQ166" s="57">
        <f t="shared" si="728"/>
        <v>0</v>
      </c>
      <c r="CR166" s="58">
        <v>0</v>
      </c>
      <c r="CS166" s="13">
        <v>0</v>
      </c>
      <c r="CT166" s="57">
        <f t="shared" si="729"/>
        <v>0</v>
      </c>
      <c r="CU166" s="58">
        <v>0</v>
      </c>
      <c r="CV166" s="13">
        <v>0</v>
      </c>
      <c r="CW166" s="57">
        <f t="shared" si="730"/>
        <v>0</v>
      </c>
      <c r="CX166" s="107">
        <v>1E-3</v>
      </c>
      <c r="CY166" s="108">
        <v>4.2999999999999997E-2</v>
      </c>
      <c r="CZ166" s="57">
        <f t="shared" si="731"/>
        <v>42999.999999999993</v>
      </c>
      <c r="DA166" s="58">
        <v>0</v>
      </c>
      <c r="DB166" s="13">
        <v>0</v>
      </c>
      <c r="DC166" s="57">
        <f t="shared" si="732"/>
        <v>0</v>
      </c>
      <c r="DD166" s="58">
        <v>0</v>
      </c>
      <c r="DE166" s="13">
        <v>0</v>
      </c>
      <c r="DF166" s="57">
        <f t="shared" si="733"/>
        <v>0</v>
      </c>
      <c r="DG166" s="58">
        <v>0</v>
      </c>
      <c r="DH166" s="13">
        <v>0</v>
      </c>
      <c r="DI166" s="57">
        <f t="shared" si="734"/>
        <v>0</v>
      </c>
      <c r="DJ166" s="58">
        <v>0</v>
      </c>
      <c r="DK166" s="13">
        <v>0</v>
      </c>
      <c r="DL166" s="57">
        <f t="shared" si="735"/>
        <v>0</v>
      </c>
      <c r="DM166" s="58">
        <v>0</v>
      </c>
      <c r="DN166" s="13">
        <v>0</v>
      </c>
      <c r="DO166" s="57">
        <f t="shared" si="736"/>
        <v>0</v>
      </c>
      <c r="DP166" s="58">
        <v>0</v>
      </c>
      <c r="DQ166" s="13">
        <v>0</v>
      </c>
      <c r="DR166" s="57">
        <f t="shared" si="737"/>
        <v>0</v>
      </c>
      <c r="DS166" s="58">
        <v>0</v>
      </c>
      <c r="DT166" s="13">
        <v>0</v>
      </c>
      <c r="DU166" s="57">
        <f t="shared" si="738"/>
        <v>0</v>
      </c>
      <c r="DV166" s="58">
        <v>0</v>
      </c>
      <c r="DW166" s="13">
        <v>0</v>
      </c>
      <c r="DX166" s="57">
        <f t="shared" si="739"/>
        <v>0</v>
      </c>
      <c r="DY166" s="107">
        <v>0.11881</v>
      </c>
      <c r="DZ166" s="108">
        <v>8.5139999999999993</v>
      </c>
      <c r="EA166" s="57">
        <f t="shared" si="740"/>
        <v>71660.63462671492</v>
      </c>
      <c r="EB166" s="58">
        <v>0</v>
      </c>
      <c r="EC166" s="13">
        <v>0</v>
      </c>
      <c r="ED166" s="57">
        <f t="shared" si="741"/>
        <v>0</v>
      </c>
      <c r="EE166" s="11">
        <f t="shared" si="742"/>
        <v>96.46951</v>
      </c>
      <c r="EF166" s="18">
        <f t="shared" si="743"/>
        <v>4645.393</v>
      </c>
    </row>
    <row r="167" spans="1:136" x14ac:dyDescent="0.3">
      <c r="A167" s="72">
        <v>2021</v>
      </c>
      <c r="B167" s="73" t="s">
        <v>11</v>
      </c>
      <c r="C167" s="58">
        <v>0</v>
      </c>
      <c r="D167" s="13">
        <v>0</v>
      </c>
      <c r="E167" s="57">
        <f t="shared" si="747"/>
        <v>0</v>
      </c>
      <c r="F167" s="58"/>
      <c r="G167" s="13"/>
      <c r="H167" s="57"/>
      <c r="I167" s="58">
        <v>0</v>
      </c>
      <c r="J167" s="13">
        <v>0</v>
      </c>
      <c r="K167" s="57">
        <f t="shared" si="748"/>
        <v>0</v>
      </c>
      <c r="L167" s="107">
        <v>30.99849</v>
      </c>
      <c r="M167" s="108">
        <v>1319.894</v>
      </c>
      <c r="N167" s="57">
        <f t="shared" si="749"/>
        <v>42579.299830411095</v>
      </c>
      <c r="O167" s="58">
        <v>0</v>
      </c>
      <c r="P167" s="13">
        <v>0</v>
      </c>
      <c r="Q167" s="57">
        <f t="shared" si="702"/>
        <v>0</v>
      </c>
      <c r="R167" s="58">
        <v>0</v>
      </c>
      <c r="S167" s="13">
        <v>0</v>
      </c>
      <c r="T167" s="57">
        <f t="shared" si="703"/>
        <v>0</v>
      </c>
      <c r="U167" s="58">
        <v>0</v>
      </c>
      <c r="V167" s="13">
        <v>0</v>
      </c>
      <c r="W167" s="57">
        <f t="shared" si="704"/>
        <v>0</v>
      </c>
      <c r="X167" s="58">
        <v>0</v>
      </c>
      <c r="Y167" s="13">
        <v>0</v>
      </c>
      <c r="Z167" s="57">
        <f t="shared" si="705"/>
        <v>0</v>
      </c>
      <c r="AA167" s="58">
        <v>0</v>
      </c>
      <c r="AB167" s="13">
        <v>0</v>
      </c>
      <c r="AC167" s="57">
        <f t="shared" si="706"/>
        <v>0</v>
      </c>
      <c r="AD167" s="58">
        <v>0</v>
      </c>
      <c r="AE167" s="13">
        <v>0</v>
      </c>
      <c r="AF167" s="57">
        <f t="shared" si="707"/>
        <v>0</v>
      </c>
      <c r="AG167" s="58">
        <v>0</v>
      </c>
      <c r="AH167" s="13">
        <v>0</v>
      </c>
      <c r="AI167" s="57">
        <f t="shared" si="708"/>
        <v>0</v>
      </c>
      <c r="AJ167" s="58">
        <v>0</v>
      </c>
      <c r="AK167" s="13">
        <v>0</v>
      </c>
      <c r="AL167" s="57">
        <f t="shared" si="709"/>
        <v>0</v>
      </c>
      <c r="AM167" s="107">
        <v>7.9336700000000002</v>
      </c>
      <c r="AN167" s="108">
        <v>197.976</v>
      </c>
      <c r="AO167" s="57">
        <f t="shared" si="710"/>
        <v>24953.899015209856</v>
      </c>
      <c r="AP167" s="58">
        <v>0</v>
      </c>
      <c r="AQ167" s="13">
        <v>0</v>
      </c>
      <c r="AR167" s="57">
        <f t="shared" si="711"/>
        <v>0</v>
      </c>
      <c r="AS167" s="58">
        <v>0</v>
      </c>
      <c r="AT167" s="13">
        <v>0</v>
      </c>
      <c r="AU167" s="57">
        <f t="shared" si="712"/>
        <v>0</v>
      </c>
      <c r="AV167" s="107">
        <v>2.8999999999999998E-3</v>
      </c>
      <c r="AW167" s="108">
        <v>0.20699999999999999</v>
      </c>
      <c r="AX167" s="57">
        <f t="shared" si="713"/>
        <v>71379.310344827594</v>
      </c>
      <c r="AY167" s="58">
        <v>0</v>
      </c>
      <c r="AZ167" s="13">
        <v>0</v>
      </c>
      <c r="BA167" s="57">
        <f t="shared" si="714"/>
        <v>0</v>
      </c>
      <c r="BB167" s="107">
        <v>19.943009999999997</v>
      </c>
      <c r="BC167" s="108">
        <v>1251.078</v>
      </c>
      <c r="BD167" s="57">
        <f t="shared" si="715"/>
        <v>62732.656705281704</v>
      </c>
      <c r="BE167" s="107">
        <v>6.54E-2</v>
      </c>
      <c r="BF167" s="108">
        <v>3.6819999999999999</v>
      </c>
      <c r="BG167" s="57">
        <f t="shared" si="716"/>
        <v>56299.694189602451</v>
      </c>
      <c r="BH167" s="107">
        <v>0.10256</v>
      </c>
      <c r="BI167" s="108">
        <v>5.4429999999999996</v>
      </c>
      <c r="BJ167" s="57">
        <f t="shared" si="717"/>
        <v>53071.372854914196</v>
      </c>
      <c r="BK167" s="58">
        <v>0</v>
      </c>
      <c r="BL167" s="13">
        <v>0</v>
      </c>
      <c r="BM167" s="57">
        <f t="shared" si="718"/>
        <v>0</v>
      </c>
      <c r="BN167" s="58">
        <v>0</v>
      </c>
      <c r="BO167" s="13">
        <v>0</v>
      </c>
      <c r="BP167" s="57">
        <f t="shared" si="719"/>
        <v>0</v>
      </c>
      <c r="BQ167" s="58">
        <v>0</v>
      </c>
      <c r="BR167" s="13">
        <v>0</v>
      </c>
      <c r="BS167" s="57">
        <f t="shared" si="720"/>
        <v>0</v>
      </c>
      <c r="BT167" s="107">
        <v>0.11247</v>
      </c>
      <c r="BU167" s="108">
        <v>7.3860000000000001</v>
      </c>
      <c r="BV167" s="57">
        <f t="shared" si="721"/>
        <v>65670.845558815679</v>
      </c>
      <c r="BW167" s="107">
        <v>29.709580000000003</v>
      </c>
      <c r="BX167" s="108">
        <v>1686.826</v>
      </c>
      <c r="BY167" s="57">
        <f t="shared" si="722"/>
        <v>56777.174231342207</v>
      </c>
      <c r="BZ167" s="58">
        <v>0</v>
      </c>
      <c r="CA167" s="13">
        <v>0</v>
      </c>
      <c r="CB167" s="57">
        <f t="shared" si="723"/>
        <v>0</v>
      </c>
      <c r="CC167" s="58">
        <v>0</v>
      </c>
      <c r="CD167" s="13">
        <v>0</v>
      </c>
      <c r="CE167" s="57">
        <f t="shared" si="724"/>
        <v>0</v>
      </c>
      <c r="CF167" s="58">
        <v>0</v>
      </c>
      <c r="CG167" s="13">
        <v>0</v>
      </c>
      <c r="CH167" s="57">
        <f t="shared" si="725"/>
        <v>0</v>
      </c>
      <c r="CI167" s="58">
        <v>0</v>
      </c>
      <c r="CJ167" s="13">
        <v>0</v>
      </c>
      <c r="CK167" s="57">
        <f t="shared" si="726"/>
        <v>0</v>
      </c>
      <c r="CL167" s="58">
        <v>0</v>
      </c>
      <c r="CM167" s="13">
        <v>0</v>
      </c>
      <c r="CN167" s="57">
        <f t="shared" si="727"/>
        <v>0</v>
      </c>
      <c r="CO167" s="58">
        <v>0</v>
      </c>
      <c r="CP167" s="13">
        <v>0</v>
      </c>
      <c r="CQ167" s="57">
        <f t="shared" si="728"/>
        <v>0</v>
      </c>
      <c r="CR167" s="58">
        <v>0</v>
      </c>
      <c r="CS167" s="13">
        <v>0</v>
      </c>
      <c r="CT167" s="57">
        <f t="shared" si="729"/>
        <v>0</v>
      </c>
      <c r="CU167" s="58">
        <v>0</v>
      </c>
      <c r="CV167" s="13">
        <v>0</v>
      </c>
      <c r="CW167" s="57">
        <f t="shared" si="730"/>
        <v>0</v>
      </c>
      <c r="CX167" s="58">
        <v>0</v>
      </c>
      <c r="CY167" s="13">
        <v>0</v>
      </c>
      <c r="CZ167" s="57">
        <f t="shared" si="731"/>
        <v>0</v>
      </c>
      <c r="DA167" s="58">
        <v>0</v>
      </c>
      <c r="DB167" s="13">
        <v>0</v>
      </c>
      <c r="DC167" s="57">
        <f t="shared" si="732"/>
        <v>0</v>
      </c>
      <c r="DD167" s="58">
        <v>0</v>
      </c>
      <c r="DE167" s="13">
        <v>0</v>
      </c>
      <c r="DF167" s="57">
        <f t="shared" si="733"/>
        <v>0</v>
      </c>
      <c r="DG167" s="58">
        <v>0</v>
      </c>
      <c r="DH167" s="13">
        <v>0</v>
      </c>
      <c r="DI167" s="57">
        <f t="shared" si="734"/>
        <v>0</v>
      </c>
      <c r="DJ167" s="58">
        <v>0</v>
      </c>
      <c r="DK167" s="13">
        <v>0</v>
      </c>
      <c r="DL167" s="57">
        <f t="shared" si="735"/>
        <v>0</v>
      </c>
      <c r="DM167" s="58">
        <v>0</v>
      </c>
      <c r="DN167" s="13">
        <v>0</v>
      </c>
      <c r="DO167" s="57">
        <f t="shared" si="736"/>
        <v>0</v>
      </c>
      <c r="DP167" s="58">
        <v>0</v>
      </c>
      <c r="DQ167" s="13">
        <v>0</v>
      </c>
      <c r="DR167" s="57">
        <f t="shared" si="737"/>
        <v>0</v>
      </c>
      <c r="DS167" s="58">
        <v>0</v>
      </c>
      <c r="DT167" s="13">
        <v>0</v>
      </c>
      <c r="DU167" s="57">
        <f t="shared" si="738"/>
        <v>0</v>
      </c>
      <c r="DV167" s="58">
        <v>0</v>
      </c>
      <c r="DW167" s="13">
        <v>0</v>
      </c>
      <c r="DX167" s="57">
        <f t="shared" si="739"/>
        <v>0</v>
      </c>
      <c r="DY167" s="107">
        <v>0.39424000000000003</v>
      </c>
      <c r="DZ167" s="108">
        <v>21.463999999999999</v>
      </c>
      <c r="EA167" s="57">
        <f t="shared" si="740"/>
        <v>54443.993506493498</v>
      </c>
      <c r="EB167" s="58">
        <v>0</v>
      </c>
      <c r="EC167" s="13">
        <v>0</v>
      </c>
      <c r="ED167" s="57">
        <f t="shared" si="741"/>
        <v>0</v>
      </c>
      <c r="EE167" s="11">
        <f t="shared" si="742"/>
        <v>89.262320000000003</v>
      </c>
      <c r="EF167" s="18">
        <f t="shared" si="743"/>
        <v>4493.9560000000001</v>
      </c>
    </row>
    <row r="168" spans="1:136" x14ac:dyDescent="0.3">
      <c r="A168" s="72">
        <v>2021</v>
      </c>
      <c r="B168" s="73" t="s">
        <v>12</v>
      </c>
      <c r="C168" s="58">
        <v>0</v>
      </c>
      <c r="D168" s="13">
        <v>0</v>
      </c>
      <c r="E168" s="57">
        <f t="shared" si="747"/>
        <v>0</v>
      </c>
      <c r="F168" s="58"/>
      <c r="G168" s="13"/>
      <c r="H168" s="57"/>
      <c r="I168" s="58">
        <v>0</v>
      </c>
      <c r="J168" s="13">
        <v>0</v>
      </c>
      <c r="K168" s="57">
        <f t="shared" si="748"/>
        <v>0</v>
      </c>
      <c r="L168" s="107">
        <v>71.325039999999987</v>
      </c>
      <c r="M168" s="108">
        <v>3316.7930000000001</v>
      </c>
      <c r="N168" s="57">
        <f t="shared" si="749"/>
        <v>46502.504590253309</v>
      </c>
      <c r="O168" s="58">
        <v>0</v>
      </c>
      <c r="P168" s="13">
        <v>0</v>
      </c>
      <c r="Q168" s="57">
        <f t="shared" si="702"/>
        <v>0</v>
      </c>
      <c r="R168" s="58">
        <v>0</v>
      </c>
      <c r="S168" s="13">
        <v>0</v>
      </c>
      <c r="T168" s="57">
        <f t="shared" si="703"/>
        <v>0</v>
      </c>
      <c r="U168" s="58">
        <v>0</v>
      </c>
      <c r="V168" s="13">
        <v>0</v>
      </c>
      <c r="W168" s="57">
        <f t="shared" si="704"/>
        <v>0</v>
      </c>
      <c r="X168" s="58">
        <v>0</v>
      </c>
      <c r="Y168" s="13">
        <v>0</v>
      </c>
      <c r="Z168" s="57">
        <f t="shared" si="705"/>
        <v>0</v>
      </c>
      <c r="AA168" s="58">
        <v>0</v>
      </c>
      <c r="AB168" s="13">
        <v>0</v>
      </c>
      <c r="AC168" s="57">
        <f t="shared" si="706"/>
        <v>0</v>
      </c>
      <c r="AD168" s="58">
        <v>0</v>
      </c>
      <c r="AE168" s="13">
        <v>0</v>
      </c>
      <c r="AF168" s="57">
        <f t="shared" si="707"/>
        <v>0</v>
      </c>
      <c r="AG168" s="58">
        <v>0</v>
      </c>
      <c r="AH168" s="13">
        <v>0</v>
      </c>
      <c r="AI168" s="57">
        <f t="shared" si="708"/>
        <v>0</v>
      </c>
      <c r="AJ168" s="58">
        <v>0</v>
      </c>
      <c r="AK168" s="13">
        <v>0</v>
      </c>
      <c r="AL168" s="57">
        <f t="shared" si="709"/>
        <v>0</v>
      </c>
      <c r="AM168" s="107">
        <v>15.372459999999998</v>
      </c>
      <c r="AN168" s="108">
        <v>354.036</v>
      </c>
      <c r="AO168" s="57">
        <f t="shared" si="710"/>
        <v>23030.536426830844</v>
      </c>
      <c r="AP168" s="58">
        <v>0</v>
      </c>
      <c r="AQ168" s="13">
        <v>0</v>
      </c>
      <c r="AR168" s="57">
        <f t="shared" si="711"/>
        <v>0</v>
      </c>
      <c r="AS168" s="58">
        <v>0</v>
      </c>
      <c r="AT168" s="13">
        <v>0</v>
      </c>
      <c r="AU168" s="57">
        <f t="shared" si="712"/>
        <v>0</v>
      </c>
      <c r="AV168" s="107">
        <v>3.8200000000000005E-2</v>
      </c>
      <c r="AW168" s="108">
        <v>2.8460000000000001</v>
      </c>
      <c r="AX168" s="57">
        <f t="shared" si="713"/>
        <v>74502.617801047105</v>
      </c>
      <c r="AY168" s="58">
        <v>0</v>
      </c>
      <c r="AZ168" s="13">
        <v>0</v>
      </c>
      <c r="BA168" s="57">
        <f t="shared" si="714"/>
        <v>0</v>
      </c>
      <c r="BB168" s="107">
        <v>1.7302999999999999</v>
      </c>
      <c r="BC168" s="108">
        <v>132.74600000000001</v>
      </c>
      <c r="BD168" s="57">
        <f t="shared" si="715"/>
        <v>76718.488123446805</v>
      </c>
      <c r="BE168" s="58">
        <v>0</v>
      </c>
      <c r="BF168" s="13">
        <v>0</v>
      </c>
      <c r="BG168" s="57">
        <f t="shared" si="716"/>
        <v>0</v>
      </c>
      <c r="BH168" s="107">
        <v>7.0480000000000001E-2</v>
      </c>
      <c r="BI168" s="108">
        <v>4.2880000000000003</v>
      </c>
      <c r="BJ168" s="57">
        <f t="shared" si="717"/>
        <v>60839.954597048811</v>
      </c>
      <c r="BK168" s="58">
        <v>0</v>
      </c>
      <c r="BL168" s="13">
        <v>0</v>
      </c>
      <c r="BM168" s="57">
        <f t="shared" si="718"/>
        <v>0</v>
      </c>
      <c r="BN168" s="58">
        <v>0</v>
      </c>
      <c r="BO168" s="13">
        <v>0</v>
      </c>
      <c r="BP168" s="57">
        <f t="shared" si="719"/>
        <v>0</v>
      </c>
      <c r="BQ168" s="58">
        <v>0</v>
      </c>
      <c r="BR168" s="13">
        <v>0</v>
      </c>
      <c r="BS168" s="57">
        <f t="shared" si="720"/>
        <v>0</v>
      </c>
      <c r="BT168" s="107">
        <v>0.13316</v>
      </c>
      <c r="BU168" s="108">
        <v>9.1050000000000004</v>
      </c>
      <c r="BV168" s="57">
        <f t="shared" si="721"/>
        <v>68376.389306097932</v>
      </c>
      <c r="BW168" s="107">
        <v>10.65686</v>
      </c>
      <c r="BX168" s="108">
        <v>594.83799999999997</v>
      </c>
      <c r="BY168" s="57">
        <f t="shared" si="722"/>
        <v>55817.37960337285</v>
      </c>
      <c r="BZ168" s="58">
        <v>0</v>
      </c>
      <c r="CA168" s="13">
        <v>0</v>
      </c>
      <c r="CB168" s="57">
        <f t="shared" si="723"/>
        <v>0</v>
      </c>
      <c r="CC168" s="58">
        <v>0</v>
      </c>
      <c r="CD168" s="13">
        <v>0</v>
      </c>
      <c r="CE168" s="57">
        <f t="shared" si="724"/>
        <v>0</v>
      </c>
      <c r="CF168" s="58">
        <v>0</v>
      </c>
      <c r="CG168" s="13">
        <v>0</v>
      </c>
      <c r="CH168" s="57">
        <f t="shared" si="725"/>
        <v>0</v>
      </c>
      <c r="CI168" s="58">
        <v>0</v>
      </c>
      <c r="CJ168" s="13">
        <v>0</v>
      </c>
      <c r="CK168" s="57">
        <f t="shared" si="726"/>
        <v>0</v>
      </c>
      <c r="CL168" s="58">
        <v>0</v>
      </c>
      <c r="CM168" s="13">
        <v>0</v>
      </c>
      <c r="CN168" s="57">
        <f t="shared" si="727"/>
        <v>0</v>
      </c>
      <c r="CO168" s="58">
        <v>0</v>
      </c>
      <c r="CP168" s="13">
        <v>0</v>
      </c>
      <c r="CQ168" s="57">
        <f t="shared" si="728"/>
        <v>0</v>
      </c>
      <c r="CR168" s="58">
        <v>0</v>
      </c>
      <c r="CS168" s="13">
        <v>0</v>
      </c>
      <c r="CT168" s="57">
        <f t="shared" si="729"/>
        <v>0</v>
      </c>
      <c r="CU168" s="58">
        <v>0</v>
      </c>
      <c r="CV168" s="13">
        <v>0</v>
      </c>
      <c r="CW168" s="57">
        <f t="shared" si="730"/>
        <v>0</v>
      </c>
      <c r="CX168" s="58">
        <v>0</v>
      </c>
      <c r="CY168" s="13">
        <v>0</v>
      </c>
      <c r="CZ168" s="57">
        <f t="shared" si="731"/>
        <v>0</v>
      </c>
      <c r="DA168" s="58">
        <v>0</v>
      </c>
      <c r="DB168" s="13">
        <v>0</v>
      </c>
      <c r="DC168" s="57">
        <f t="shared" si="732"/>
        <v>0</v>
      </c>
      <c r="DD168" s="58">
        <v>0</v>
      </c>
      <c r="DE168" s="13">
        <v>0</v>
      </c>
      <c r="DF168" s="57">
        <f t="shared" si="733"/>
        <v>0</v>
      </c>
      <c r="DG168" s="58">
        <v>0</v>
      </c>
      <c r="DH168" s="13">
        <v>0</v>
      </c>
      <c r="DI168" s="57">
        <f t="shared" si="734"/>
        <v>0</v>
      </c>
      <c r="DJ168" s="58">
        <v>0</v>
      </c>
      <c r="DK168" s="13">
        <v>0</v>
      </c>
      <c r="DL168" s="57">
        <f t="shared" si="735"/>
        <v>0</v>
      </c>
      <c r="DM168" s="58">
        <v>0</v>
      </c>
      <c r="DN168" s="13">
        <v>0</v>
      </c>
      <c r="DO168" s="57">
        <f t="shared" si="736"/>
        <v>0</v>
      </c>
      <c r="DP168" s="58">
        <v>0</v>
      </c>
      <c r="DQ168" s="13">
        <v>0</v>
      </c>
      <c r="DR168" s="57">
        <f t="shared" si="737"/>
        <v>0</v>
      </c>
      <c r="DS168" s="58">
        <v>0</v>
      </c>
      <c r="DT168" s="13">
        <v>0</v>
      </c>
      <c r="DU168" s="57">
        <f t="shared" si="738"/>
        <v>0</v>
      </c>
      <c r="DV168" s="58">
        <v>0</v>
      </c>
      <c r="DW168" s="13">
        <v>0</v>
      </c>
      <c r="DX168" s="57">
        <f t="shared" si="739"/>
        <v>0</v>
      </c>
      <c r="DY168" s="107">
        <v>0.16325999999999999</v>
      </c>
      <c r="DZ168" s="108">
        <v>12.595000000000001</v>
      </c>
      <c r="EA168" s="57">
        <f t="shared" si="740"/>
        <v>77146.882273673909</v>
      </c>
      <c r="EB168" s="58">
        <v>0</v>
      </c>
      <c r="EC168" s="13">
        <v>0</v>
      </c>
      <c r="ED168" s="57">
        <f t="shared" si="741"/>
        <v>0</v>
      </c>
      <c r="EE168" s="11">
        <f t="shared" si="742"/>
        <v>99.48975999999999</v>
      </c>
      <c r="EF168" s="18">
        <f t="shared" si="743"/>
        <v>4427.2470000000003</v>
      </c>
    </row>
    <row r="169" spans="1:136" x14ac:dyDescent="0.3">
      <c r="A169" s="72">
        <v>2021</v>
      </c>
      <c r="B169" s="73" t="s">
        <v>13</v>
      </c>
      <c r="C169" s="58">
        <v>0</v>
      </c>
      <c r="D169" s="13">
        <v>0</v>
      </c>
      <c r="E169" s="57">
        <f t="shared" si="747"/>
        <v>0</v>
      </c>
      <c r="F169" s="58"/>
      <c r="G169" s="13"/>
      <c r="H169" s="57"/>
      <c r="I169" s="58">
        <v>0</v>
      </c>
      <c r="J169" s="13">
        <v>0</v>
      </c>
      <c r="K169" s="57">
        <f t="shared" si="748"/>
        <v>0</v>
      </c>
      <c r="L169" s="107">
        <v>11.237170000000001</v>
      </c>
      <c r="M169" s="108">
        <v>330.23599999999999</v>
      </c>
      <c r="N169" s="57">
        <f t="shared" si="749"/>
        <v>29387.826294342791</v>
      </c>
      <c r="O169" s="58">
        <v>0</v>
      </c>
      <c r="P169" s="13">
        <v>0</v>
      </c>
      <c r="Q169" s="57">
        <f t="shared" si="702"/>
        <v>0</v>
      </c>
      <c r="R169" s="58">
        <v>0</v>
      </c>
      <c r="S169" s="13">
        <v>0</v>
      </c>
      <c r="T169" s="57">
        <f t="shared" si="703"/>
        <v>0</v>
      </c>
      <c r="U169" s="58">
        <v>0</v>
      </c>
      <c r="V169" s="13">
        <v>0</v>
      </c>
      <c r="W169" s="57">
        <f t="shared" si="704"/>
        <v>0</v>
      </c>
      <c r="X169" s="58">
        <v>0</v>
      </c>
      <c r="Y169" s="13">
        <v>0</v>
      </c>
      <c r="Z169" s="57">
        <f t="shared" si="705"/>
        <v>0</v>
      </c>
      <c r="AA169" s="58">
        <v>0</v>
      </c>
      <c r="AB169" s="13">
        <v>0</v>
      </c>
      <c r="AC169" s="57">
        <f t="shared" si="706"/>
        <v>0</v>
      </c>
      <c r="AD169" s="58">
        <v>0</v>
      </c>
      <c r="AE169" s="13">
        <v>0</v>
      </c>
      <c r="AF169" s="57">
        <f t="shared" si="707"/>
        <v>0</v>
      </c>
      <c r="AG169" s="58">
        <v>0</v>
      </c>
      <c r="AH169" s="13">
        <v>0</v>
      </c>
      <c r="AI169" s="57">
        <f t="shared" si="708"/>
        <v>0</v>
      </c>
      <c r="AJ169" s="58">
        <v>0</v>
      </c>
      <c r="AK169" s="13">
        <v>0</v>
      </c>
      <c r="AL169" s="57">
        <f t="shared" si="709"/>
        <v>0</v>
      </c>
      <c r="AM169" s="107">
        <v>12.72025</v>
      </c>
      <c r="AN169" s="108">
        <v>290.38799999999998</v>
      </c>
      <c r="AO169" s="57">
        <f t="shared" si="710"/>
        <v>22828.796603840332</v>
      </c>
      <c r="AP169" s="58">
        <v>0</v>
      </c>
      <c r="AQ169" s="13">
        <v>0</v>
      </c>
      <c r="AR169" s="57">
        <f t="shared" si="711"/>
        <v>0</v>
      </c>
      <c r="AS169" s="58">
        <v>0</v>
      </c>
      <c r="AT169" s="13">
        <v>0</v>
      </c>
      <c r="AU169" s="57">
        <f t="shared" si="712"/>
        <v>0</v>
      </c>
      <c r="AV169" s="107">
        <v>1.1599999999999999E-2</v>
      </c>
      <c r="AW169" s="108">
        <v>0.81299999999999994</v>
      </c>
      <c r="AX169" s="57">
        <f t="shared" si="713"/>
        <v>70086.206896551725</v>
      </c>
      <c r="AY169" s="58">
        <v>0</v>
      </c>
      <c r="AZ169" s="13">
        <v>0</v>
      </c>
      <c r="BA169" s="57">
        <f t="shared" si="714"/>
        <v>0</v>
      </c>
      <c r="BB169" s="107">
        <v>17.671490000000002</v>
      </c>
      <c r="BC169" s="108">
        <v>1085.222</v>
      </c>
      <c r="BD169" s="57">
        <f t="shared" si="715"/>
        <v>61410.894044588196</v>
      </c>
      <c r="BE169" s="58">
        <v>0</v>
      </c>
      <c r="BF169" s="13">
        <v>0</v>
      </c>
      <c r="BG169" s="57">
        <f t="shared" si="716"/>
        <v>0</v>
      </c>
      <c r="BH169" s="107">
        <v>0.10249999999999999</v>
      </c>
      <c r="BI169" s="108">
        <v>6.1210000000000004</v>
      </c>
      <c r="BJ169" s="57">
        <f t="shared" si="717"/>
        <v>59717.073170731717</v>
      </c>
      <c r="BK169" s="58">
        <v>0</v>
      </c>
      <c r="BL169" s="13">
        <v>0</v>
      </c>
      <c r="BM169" s="57">
        <f t="shared" si="718"/>
        <v>0</v>
      </c>
      <c r="BN169" s="58">
        <v>0</v>
      </c>
      <c r="BO169" s="13">
        <v>0</v>
      </c>
      <c r="BP169" s="57">
        <f t="shared" si="719"/>
        <v>0</v>
      </c>
      <c r="BQ169" s="58">
        <v>0</v>
      </c>
      <c r="BR169" s="13">
        <v>0</v>
      </c>
      <c r="BS169" s="57">
        <f t="shared" si="720"/>
        <v>0</v>
      </c>
      <c r="BT169" s="107">
        <v>0.16377</v>
      </c>
      <c r="BU169" s="108">
        <v>8.8710000000000004</v>
      </c>
      <c r="BV169" s="57">
        <f t="shared" si="721"/>
        <v>54167.429932222018</v>
      </c>
      <c r="BW169" s="107">
        <v>18.30247</v>
      </c>
      <c r="BX169" s="108">
        <v>1046.6610000000001</v>
      </c>
      <c r="BY169" s="57">
        <f t="shared" si="722"/>
        <v>57186.871498764922</v>
      </c>
      <c r="BZ169" s="58">
        <v>0</v>
      </c>
      <c r="CA169" s="13">
        <v>0</v>
      </c>
      <c r="CB169" s="57">
        <f t="shared" si="723"/>
        <v>0</v>
      </c>
      <c r="CC169" s="58">
        <v>0</v>
      </c>
      <c r="CD169" s="13">
        <v>0</v>
      </c>
      <c r="CE169" s="57">
        <f t="shared" si="724"/>
        <v>0</v>
      </c>
      <c r="CF169" s="58">
        <v>0</v>
      </c>
      <c r="CG169" s="13">
        <v>0</v>
      </c>
      <c r="CH169" s="57">
        <f t="shared" si="725"/>
        <v>0</v>
      </c>
      <c r="CI169" s="58">
        <v>0</v>
      </c>
      <c r="CJ169" s="13">
        <v>0</v>
      </c>
      <c r="CK169" s="57">
        <f t="shared" si="726"/>
        <v>0</v>
      </c>
      <c r="CL169" s="58">
        <v>0</v>
      </c>
      <c r="CM169" s="13">
        <v>0</v>
      </c>
      <c r="CN169" s="57">
        <f t="shared" si="727"/>
        <v>0</v>
      </c>
      <c r="CO169" s="107">
        <v>0.18424000000000001</v>
      </c>
      <c r="CP169" s="108">
        <v>4.4800000000000004</v>
      </c>
      <c r="CQ169" s="57">
        <f t="shared" si="728"/>
        <v>24316.109422492402</v>
      </c>
      <c r="CR169" s="58">
        <v>0</v>
      </c>
      <c r="CS169" s="13">
        <v>0</v>
      </c>
      <c r="CT169" s="57">
        <f t="shared" si="729"/>
        <v>0</v>
      </c>
      <c r="CU169" s="58">
        <v>0</v>
      </c>
      <c r="CV169" s="13">
        <v>0</v>
      </c>
      <c r="CW169" s="57">
        <f t="shared" si="730"/>
        <v>0</v>
      </c>
      <c r="CX169" s="58">
        <v>0</v>
      </c>
      <c r="CY169" s="13">
        <v>0</v>
      </c>
      <c r="CZ169" s="57">
        <f t="shared" si="731"/>
        <v>0</v>
      </c>
      <c r="DA169" s="58">
        <v>0</v>
      </c>
      <c r="DB169" s="13">
        <v>0</v>
      </c>
      <c r="DC169" s="57">
        <f t="shared" si="732"/>
        <v>0</v>
      </c>
      <c r="DD169" s="58">
        <v>0</v>
      </c>
      <c r="DE169" s="13">
        <v>0</v>
      </c>
      <c r="DF169" s="57">
        <f t="shared" si="733"/>
        <v>0</v>
      </c>
      <c r="DG169" s="58">
        <v>0</v>
      </c>
      <c r="DH169" s="13">
        <v>0</v>
      </c>
      <c r="DI169" s="57">
        <f t="shared" si="734"/>
        <v>0</v>
      </c>
      <c r="DJ169" s="58">
        <v>0</v>
      </c>
      <c r="DK169" s="13">
        <v>0</v>
      </c>
      <c r="DL169" s="57">
        <f t="shared" si="735"/>
        <v>0</v>
      </c>
      <c r="DM169" s="58">
        <v>0</v>
      </c>
      <c r="DN169" s="13">
        <v>0</v>
      </c>
      <c r="DO169" s="57">
        <f t="shared" si="736"/>
        <v>0</v>
      </c>
      <c r="DP169" s="58">
        <v>0</v>
      </c>
      <c r="DQ169" s="13">
        <v>0</v>
      </c>
      <c r="DR169" s="57">
        <f t="shared" si="737"/>
        <v>0</v>
      </c>
      <c r="DS169" s="58">
        <v>0</v>
      </c>
      <c r="DT169" s="13">
        <v>0</v>
      </c>
      <c r="DU169" s="57">
        <f t="shared" si="738"/>
        <v>0</v>
      </c>
      <c r="DV169" s="58">
        <v>0</v>
      </c>
      <c r="DW169" s="13">
        <v>0</v>
      </c>
      <c r="DX169" s="57">
        <f t="shared" si="739"/>
        <v>0</v>
      </c>
      <c r="DY169" s="107">
        <v>0.68480999999999992</v>
      </c>
      <c r="DZ169" s="108">
        <v>37.478999999999999</v>
      </c>
      <c r="EA169" s="57">
        <f t="shared" si="740"/>
        <v>54729.04893328077</v>
      </c>
      <c r="EB169" s="58">
        <v>0</v>
      </c>
      <c r="EC169" s="13">
        <v>0</v>
      </c>
      <c r="ED169" s="57">
        <f t="shared" si="741"/>
        <v>0</v>
      </c>
      <c r="EE169" s="11">
        <f t="shared" si="742"/>
        <v>61.078300000000006</v>
      </c>
      <c r="EF169" s="18">
        <f t="shared" si="743"/>
        <v>2810.2709999999997</v>
      </c>
    </row>
    <row r="170" spans="1:136" x14ac:dyDescent="0.3">
      <c r="A170" s="72">
        <v>2021</v>
      </c>
      <c r="B170" s="73" t="s">
        <v>14</v>
      </c>
      <c r="C170" s="58">
        <v>0</v>
      </c>
      <c r="D170" s="13">
        <v>0</v>
      </c>
      <c r="E170" s="57">
        <f t="shared" si="747"/>
        <v>0</v>
      </c>
      <c r="F170" s="58"/>
      <c r="G170" s="13"/>
      <c r="H170" s="57"/>
      <c r="I170" s="58">
        <v>0</v>
      </c>
      <c r="J170" s="13">
        <v>0</v>
      </c>
      <c r="K170" s="57">
        <f t="shared" si="748"/>
        <v>0</v>
      </c>
      <c r="L170" s="107">
        <v>15.098000000000001</v>
      </c>
      <c r="M170" s="108">
        <v>710.75599999999997</v>
      </c>
      <c r="N170" s="57">
        <f t="shared" si="749"/>
        <v>47076.16902901046</v>
      </c>
      <c r="O170" s="58">
        <v>0</v>
      </c>
      <c r="P170" s="13">
        <v>0</v>
      </c>
      <c r="Q170" s="57">
        <f t="shared" si="702"/>
        <v>0</v>
      </c>
      <c r="R170" s="58">
        <v>0</v>
      </c>
      <c r="S170" s="13">
        <v>0</v>
      </c>
      <c r="T170" s="57">
        <f t="shared" si="703"/>
        <v>0</v>
      </c>
      <c r="U170" s="58">
        <v>0</v>
      </c>
      <c r="V170" s="13">
        <v>0</v>
      </c>
      <c r="W170" s="57">
        <f t="shared" si="704"/>
        <v>0</v>
      </c>
      <c r="X170" s="58">
        <v>0</v>
      </c>
      <c r="Y170" s="13">
        <v>0</v>
      </c>
      <c r="Z170" s="57">
        <f t="shared" si="705"/>
        <v>0</v>
      </c>
      <c r="AA170" s="58">
        <v>0</v>
      </c>
      <c r="AB170" s="13">
        <v>0</v>
      </c>
      <c r="AC170" s="57">
        <f t="shared" si="706"/>
        <v>0</v>
      </c>
      <c r="AD170" s="58">
        <v>0</v>
      </c>
      <c r="AE170" s="13">
        <v>0</v>
      </c>
      <c r="AF170" s="57">
        <f t="shared" si="707"/>
        <v>0</v>
      </c>
      <c r="AG170" s="58">
        <v>0</v>
      </c>
      <c r="AH170" s="13">
        <v>0</v>
      </c>
      <c r="AI170" s="57">
        <f t="shared" si="708"/>
        <v>0</v>
      </c>
      <c r="AJ170" s="58">
        <v>0</v>
      </c>
      <c r="AK170" s="13">
        <v>0</v>
      </c>
      <c r="AL170" s="57">
        <f t="shared" si="709"/>
        <v>0</v>
      </c>
      <c r="AM170" s="107">
        <v>13.76614</v>
      </c>
      <c r="AN170" s="108">
        <v>225.773</v>
      </c>
      <c r="AO170" s="57">
        <f t="shared" si="710"/>
        <v>16400.603219203058</v>
      </c>
      <c r="AP170" s="58">
        <v>0</v>
      </c>
      <c r="AQ170" s="13">
        <v>0</v>
      </c>
      <c r="AR170" s="57">
        <f t="shared" si="711"/>
        <v>0</v>
      </c>
      <c r="AS170" s="58">
        <v>0</v>
      </c>
      <c r="AT170" s="13">
        <v>0</v>
      </c>
      <c r="AU170" s="57">
        <f t="shared" si="712"/>
        <v>0</v>
      </c>
      <c r="AV170" s="107">
        <v>2.3199999999999998E-2</v>
      </c>
      <c r="AW170" s="108">
        <v>1.627</v>
      </c>
      <c r="AX170" s="57">
        <f t="shared" si="713"/>
        <v>70129.310344827594</v>
      </c>
      <c r="AY170" s="58">
        <v>0</v>
      </c>
      <c r="AZ170" s="13">
        <v>0</v>
      </c>
      <c r="BA170" s="57">
        <f t="shared" si="714"/>
        <v>0</v>
      </c>
      <c r="BB170" s="107">
        <v>45.324400000000004</v>
      </c>
      <c r="BC170" s="108">
        <v>2068.0189999999998</v>
      </c>
      <c r="BD170" s="57">
        <f t="shared" si="715"/>
        <v>45627.057390721107</v>
      </c>
      <c r="BE170" s="58">
        <v>0</v>
      </c>
      <c r="BF170" s="13">
        <v>0</v>
      </c>
      <c r="BG170" s="57">
        <f t="shared" si="716"/>
        <v>0</v>
      </c>
      <c r="BH170" s="107">
        <v>8.5000000000000006E-3</v>
      </c>
      <c r="BI170" s="108">
        <v>0.49399999999999999</v>
      </c>
      <c r="BJ170" s="57">
        <f t="shared" si="717"/>
        <v>58117.647058823524</v>
      </c>
      <c r="BK170" s="58">
        <v>0</v>
      </c>
      <c r="BL170" s="13">
        <v>0</v>
      </c>
      <c r="BM170" s="57">
        <f t="shared" si="718"/>
        <v>0</v>
      </c>
      <c r="BN170" s="58">
        <v>0</v>
      </c>
      <c r="BO170" s="13">
        <v>0</v>
      </c>
      <c r="BP170" s="57">
        <f t="shared" si="719"/>
        <v>0</v>
      </c>
      <c r="BQ170" s="58">
        <v>0</v>
      </c>
      <c r="BR170" s="13">
        <v>0</v>
      </c>
      <c r="BS170" s="57">
        <f t="shared" si="720"/>
        <v>0</v>
      </c>
      <c r="BT170" s="107">
        <v>0.12841</v>
      </c>
      <c r="BU170" s="108">
        <v>7.9859999999999998</v>
      </c>
      <c r="BV170" s="57">
        <f t="shared" si="721"/>
        <v>62191.418113854066</v>
      </c>
      <c r="BW170" s="107">
        <v>28.09825</v>
      </c>
      <c r="BX170" s="108">
        <v>1729.415</v>
      </c>
      <c r="BY170" s="57">
        <f t="shared" si="722"/>
        <v>61548.850907084961</v>
      </c>
      <c r="BZ170" s="58">
        <v>0</v>
      </c>
      <c r="CA170" s="13">
        <v>0</v>
      </c>
      <c r="CB170" s="57">
        <f t="shared" si="723"/>
        <v>0</v>
      </c>
      <c r="CC170" s="58">
        <v>0</v>
      </c>
      <c r="CD170" s="13">
        <v>0</v>
      </c>
      <c r="CE170" s="57">
        <f t="shared" si="724"/>
        <v>0</v>
      </c>
      <c r="CF170" s="58">
        <v>0</v>
      </c>
      <c r="CG170" s="13">
        <v>0</v>
      </c>
      <c r="CH170" s="57">
        <f t="shared" si="725"/>
        <v>0</v>
      </c>
      <c r="CI170" s="58">
        <v>0</v>
      </c>
      <c r="CJ170" s="13">
        <v>0</v>
      </c>
      <c r="CK170" s="57">
        <f t="shared" si="726"/>
        <v>0</v>
      </c>
      <c r="CL170" s="58">
        <v>0</v>
      </c>
      <c r="CM170" s="13">
        <v>0</v>
      </c>
      <c r="CN170" s="57">
        <f t="shared" si="727"/>
        <v>0</v>
      </c>
      <c r="CO170" s="58">
        <v>0</v>
      </c>
      <c r="CP170" s="13">
        <v>0</v>
      </c>
      <c r="CQ170" s="57">
        <f t="shared" si="728"/>
        <v>0</v>
      </c>
      <c r="CR170" s="58">
        <v>0</v>
      </c>
      <c r="CS170" s="13">
        <v>0</v>
      </c>
      <c r="CT170" s="57">
        <f t="shared" si="729"/>
        <v>0</v>
      </c>
      <c r="CU170" s="58">
        <v>0</v>
      </c>
      <c r="CV170" s="13">
        <v>0</v>
      </c>
      <c r="CW170" s="57">
        <f t="shared" si="730"/>
        <v>0</v>
      </c>
      <c r="CX170" s="58">
        <v>0</v>
      </c>
      <c r="CY170" s="13">
        <v>0</v>
      </c>
      <c r="CZ170" s="57">
        <f t="shared" si="731"/>
        <v>0</v>
      </c>
      <c r="DA170" s="58">
        <v>0</v>
      </c>
      <c r="DB170" s="13">
        <v>0</v>
      </c>
      <c r="DC170" s="57">
        <f t="shared" si="732"/>
        <v>0</v>
      </c>
      <c r="DD170" s="58">
        <v>0</v>
      </c>
      <c r="DE170" s="13">
        <v>0</v>
      </c>
      <c r="DF170" s="57">
        <f t="shared" si="733"/>
        <v>0</v>
      </c>
      <c r="DG170" s="58">
        <v>0</v>
      </c>
      <c r="DH170" s="13">
        <v>0</v>
      </c>
      <c r="DI170" s="57">
        <f t="shared" si="734"/>
        <v>0</v>
      </c>
      <c r="DJ170" s="107">
        <v>0.69595000000000007</v>
      </c>
      <c r="DK170" s="108">
        <v>54.042000000000002</v>
      </c>
      <c r="DL170" s="57">
        <f t="shared" si="735"/>
        <v>77652.130181765926</v>
      </c>
      <c r="DM170" s="58">
        <v>0</v>
      </c>
      <c r="DN170" s="13">
        <v>0</v>
      </c>
      <c r="DO170" s="57">
        <f t="shared" si="736"/>
        <v>0</v>
      </c>
      <c r="DP170" s="58">
        <v>0</v>
      </c>
      <c r="DQ170" s="13">
        <v>0</v>
      </c>
      <c r="DR170" s="57">
        <f t="shared" si="737"/>
        <v>0</v>
      </c>
      <c r="DS170" s="58">
        <v>0</v>
      </c>
      <c r="DT170" s="13">
        <v>0</v>
      </c>
      <c r="DU170" s="57">
        <f t="shared" si="738"/>
        <v>0</v>
      </c>
      <c r="DV170" s="58">
        <v>0</v>
      </c>
      <c r="DW170" s="13">
        <v>0</v>
      </c>
      <c r="DX170" s="57">
        <f t="shared" si="739"/>
        <v>0</v>
      </c>
      <c r="DY170" s="107">
        <v>0.3805</v>
      </c>
      <c r="DZ170" s="108">
        <v>24.99</v>
      </c>
      <c r="EA170" s="57">
        <f t="shared" si="740"/>
        <v>65676.741130091978</v>
      </c>
      <c r="EB170" s="107">
        <v>1.4E-2</v>
      </c>
      <c r="EC170" s="108">
        <v>22.614999999999998</v>
      </c>
      <c r="ED170" s="57">
        <f t="shared" si="741"/>
        <v>1615357.1428571427</v>
      </c>
      <c r="EE170" s="11">
        <f t="shared" si="742"/>
        <v>103.53735</v>
      </c>
      <c r="EF170" s="18">
        <f t="shared" si="743"/>
        <v>4845.7169999999996</v>
      </c>
    </row>
    <row r="171" spans="1:136" x14ac:dyDescent="0.3">
      <c r="A171" s="72">
        <v>2021</v>
      </c>
      <c r="B171" s="57" t="s">
        <v>15</v>
      </c>
      <c r="C171" s="107">
        <v>1E-3</v>
      </c>
      <c r="D171" s="108">
        <v>0.06</v>
      </c>
      <c r="E171" s="57">
        <f t="shared" si="747"/>
        <v>60000</v>
      </c>
      <c r="F171" s="107"/>
      <c r="G171" s="108"/>
      <c r="H171" s="57"/>
      <c r="I171" s="107">
        <v>1E-3</v>
      </c>
      <c r="J171" s="108">
        <v>0.06</v>
      </c>
      <c r="K171" s="57">
        <f t="shared" si="748"/>
        <v>60000</v>
      </c>
      <c r="L171" s="107">
        <v>36.586160000000007</v>
      </c>
      <c r="M171" s="108">
        <v>1697.921</v>
      </c>
      <c r="N171" s="57">
        <f t="shared" si="749"/>
        <v>46408.83328559214</v>
      </c>
      <c r="O171" s="58">
        <v>0</v>
      </c>
      <c r="P171" s="13">
        <v>0</v>
      </c>
      <c r="Q171" s="57">
        <f t="shared" si="702"/>
        <v>0</v>
      </c>
      <c r="R171" s="58">
        <v>0</v>
      </c>
      <c r="S171" s="13">
        <v>0</v>
      </c>
      <c r="T171" s="57">
        <f t="shared" si="703"/>
        <v>0</v>
      </c>
      <c r="U171" s="58">
        <v>0</v>
      </c>
      <c r="V171" s="13">
        <v>0</v>
      </c>
      <c r="W171" s="57">
        <f t="shared" si="704"/>
        <v>0</v>
      </c>
      <c r="X171" s="58">
        <v>0</v>
      </c>
      <c r="Y171" s="13">
        <v>0</v>
      </c>
      <c r="Z171" s="57">
        <f t="shared" si="705"/>
        <v>0</v>
      </c>
      <c r="AA171" s="107">
        <v>9.6600000000000002E-3</v>
      </c>
      <c r="AB171" s="108">
        <v>0.629</v>
      </c>
      <c r="AC171" s="57">
        <f t="shared" si="706"/>
        <v>65113.871635610762</v>
      </c>
      <c r="AD171" s="58">
        <v>0</v>
      </c>
      <c r="AE171" s="13">
        <v>0</v>
      </c>
      <c r="AF171" s="57">
        <f t="shared" si="707"/>
        <v>0</v>
      </c>
      <c r="AG171" s="58">
        <v>0</v>
      </c>
      <c r="AH171" s="13">
        <v>0</v>
      </c>
      <c r="AI171" s="57">
        <f t="shared" si="708"/>
        <v>0</v>
      </c>
      <c r="AJ171" s="58">
        <v>0</v>
      </c>
      <c r="AK171" s="13">
        <v>0</v>
      </c>
      <c r="AL171" s="57">
        <f t="shared" si="709"/>
        <v>0</v>
      </c>
      <c r="AM171" s="107">
        <v>9.2871399999999991</v>
      </c>
      <c r="AN171" s="108">
        <v>217.85599999999999</v>
      </c>
      <c r="AO171" s="57">
        <f t="shared" si="710"/>
        <v>23457.813707987607</v>
      </c>
      <c r="AP171" s="58">
        <v>0</v>
      </c>
      <c r="AQ171" s="13">
        <v>0</v>
      </c>
      <c r="AR171" s="57">
        <f t="shared" si="711"/>
        <v>0</v>
      </c>
      <c r="AS171" s="58">
        <v>0</v>
      </c>
      <c r="AT171" s="13">
        <v>0</v>
      </c>
      <c r="AU171" s="57">
        <f t="shared" si="712"/>
        <v>0</v>
      </c>
      <c r="AV171" s="107">
        <v>1.4500000000000001E-2</v>
      </c>
      <c r="AW171" s="108">
        <v>1.0089999999999999</v>
      </c>
      <c r="AX171" s="57">
        <f t="shared" si="713"/>
        <v>69586.20689655171</v>
      </c>
      <c r="AY171" s="58">
        <v>0</v>
      </c>
      <c r="AZ171" s="13">
        <v>0</v>
      </c>
      <c r="BA171" s="57">
        <f t="shared" si="714"/>
        <v>0</v>
      </c>
      <c r="BB171" s="107">
        <v>21.749200000000002</v>
      </c>
      <c r="BC171" s="108">
        <v>465.40199999999999</v>
      </c>
      <c r="BD171" s="57">
        <f t="shared" si="715"/>
        <v>21398.580177661705</v>
      </c>
      <c r="BE171" s="58">
        <v>0</v>
      </c>
      <c r="BF171" s="13">
        <v>0</v>
      </c>
      <c r="BG171" s="57">
        <f t="shared" si="716"/>
        <v>0</v>
      </c>
      <c r="BH171" s="107">
        <v>2.98E-2</v>
      </c>
      <c r="BI171" s="108">
        <v>1.764</v>
      </c>
      <c r="BJ171" s="57">
        <f t="shared" si="717"/>
        <v>59194.630872483227</v>
      </c>
      <c r="BK171" s="58">
        <v>0</v>
      </c>
      <c r="BL171" s="13">
        <v>0</v>
      </c>
      <c r="BM171" s="57">
        <f t="shared" si="718"/>
        <v>0</v>
      </c>
      <c r="BN171" s="58">
        <v>0</v>
      </c>
      <c r="BO171" s="13">
        <v>0</v>
      </c>
      <c r="BP171" s="57">
        <f t="shared" si="719"/>
        <v>0</v>
      </c>
      <c r="BQ171" s="58">
        <v>0</v>
      </c>
      <c r="BR171" s="13">
        <v>0</v>
      </c>
      <c r="BS171" s="57">
        <f t="shared" si="720"/>
        <v>0</v>
      </c>
      <c r="BT171" s="107">
        <v>6.4159999999999995E-2</v>
      </c>
      <c r="BU171" s="108">
        <v>5.3159999999999998</v>
      </c>
      <c r="BV171" s="57">
        <f t="shared" si="721"/>
        <v>82855.361596009985</v>
      </c>
      <c r="BW171" s="107">
        <v>20.059529999999999</v>
      </c>
      <c r="BX171" s="108">
        <v>1467.415</v>
      </c>
      <c r="BY171" s="57">
        <f t="shared" si="722"/>
        <v>73153.010065539915</v>
      </c>
      <c r="BZ171" s="58">
        <v>0</v>
      </c>
      <c r="CA171" s="13">
        <v>0</v>
      </c>
      <c r="CB171" s="57">
        <f t="shared" si="723"/>
        <v>0</v>
      </c>
      <c r="CC171" s="58">
        <v>0</v>
      </c>
      <c r="CD171" s="13">
        <v>0</v>
      </c>
      <c r="CE171" s="57">
        <f t="shared" si="724"/>
        <v>0</v>
      </c>
      <c r="CF171" s="58">
        <v>0</v>
      </c>
      <c r="CG171" s="13">
        <v>0</v>
      </c>
      <c r="CH171" s="57">
        <f t="shared" si="725"/>
        <v>0</v>
      </c>
      <c r="CI171" s="58">
        <v>0</v>
      </c>
      <c r="CJ171" s="13">
        <v>0</v>
      </c>
      <c r="CK171" s="57">
        <f t="shared" si="726"/>
        <v>0</v>
      </c>
      <c r="CL171" s="58">
        <v>0</v>
      </c>
      <c r="CM171" s="13">
        <v>0</v>
      </c>
      <c r="CN171" s="57">
        <f t="shared" si="727"/>
        <v>0</v>
      </c>
      <c r="CO171" s="58">
        <v>0</v>
      </c>
      <c r="CP171" s="13">
        <v>0</v>
      </c>
      <c r="CQ171" s="57">
        <f t="shared" si="728"/>
        <v>0</v>
      </c>
      <c r="CR171" s="58">
        <v>0</v>
      </c>
      <c r="CS171" s="13">
        <v>0</v>
      </c>
      <c r="CT171" s="57">
        <f t="shared" si="729"/>
        <v>0</v>
      </c>
      <c r="CU171" s="58">
        <v>0</v>
      </c>
      <c r="CV171" s="13">
        <v>0</v>
      </c>
      <c r="CW171" s="57">
        <f t="shared" si="730"/>
        <v>0</v>
      </c>
      <c r="CX171" s="58">
        <v>0</v>
      </c>
      <c r="CY171" s="13">
        <v>0</v>
      </c>
      <c r="CZ171" s="57">
        <f t="shared" si="731"/>
        <v>0</v>
      </c>
      <c r="DA171" s="58">
        <v>0</v>
      </c>
      <c r="DB171" s="13">
        <v>0</v>
      </c>
      <c r="DC171" s="57">
        <f t="shared" si="732"/>
        <v>0</v>
      </c>
      <c r="DD171" s="58">
        <v>0</v>
      </c>
      <c r="DE171" s="13">
        <v>0</v>
      </c>
      <c r="DF171" s="57">
        <f t="shared" si="733"/>
        <v>0</v>
      </c>
      <c r="DG171" s="58">
        <v>0</v>
      </c>
      <c r="DH171" s="13">
        <v>0</v>
      </c>
      <c r="DI171" s="57">
        <f t="shared" si="734"/>
        <v>0</v>
      </c>
      <c r="DJ171" s="58">
        <v>0</v>
      </c>
      <c r="DK171" s="13">
        <v>0</v>
      </c>
      <c r="DL171" s="57">
        <f t="shared" si="735"/>
        <v>0</v>
      </c>
      <c r="DM171" s="58">
        <v>0</v>
      </c>
      <c r="DN171" s="13">
        <v>0</v>
      </c>
      <c r="DO171" s="57">
        <f t="shared" si="736"/>
        <v>0</v>
      </c>
      <c r="DP171" s="107">
        <v>4.7999999999999996E-3</v>
      </c>
      <c r="DQ171" s="108">
        <v>0.56799999999999995</v>
      </c>
      <c r="DR171" s="57">
        <f t="shared" si="737"/>
        <v>118333.33333333333</v>
      </c>
      <c r="DS171" s="58">
        <v>0</v>
      </c>
      <c r="DT171" s="13">
        <v>0</v>
      </c>
      <c r="DU171" s="57">
        <f t="shared" si="738"/>
        <v>0</v>
      </c>
      <c r="DV171" s="58">
        <v>0</v>
      </c>
      <c r="DW171" s="13">
        <v>0</v>
      </c>
      <c r="DX171" s="57">
        <f t="shared" si="739"/>
        <v>0</v>
      </c>
      <c r="DY171" s="107">
        <v>0.34143000000000001</v>
      </c>
      <c r="DZ171" s="108">
        <v>23.946999999999999</v>
      </c>
      <c r="EA171" s="57">
        <f t="shared" si="740"/>
        <v>70137.363441993948</v>
      </c>
      <c r="EB171" s="58">
        <v>0</v>
      </c>
      <c r="EC171" s="13">
        <v>0</v>
      </c>
      <c r="ED171" s="57">
        <f t="shared" si="741"/>
        <v>0</v>
      </c>
      <c r="EE171" s="11">
        <f t="shared" si="742"/>
        <v>88.147380000000013</v>
      </c>
      <c r="EF171" s="18">
        <f t="shared" si="743"/>
        <v>3881.8869999999997</v>
      </c>
    </row>
    <row r="172" spans="1:136" x14ac:dyDescent="0.3">
      <c r="A172" s="72">
        <v>2021</v>
      </c>
      <c r="B172" s="73" t="s">
        <v>16</v>
      </c>
      <c r="C172" s="58">
        <v>0</v>
      </c>
      <c r="D172" s="13">
        <v>0</v>
      </c>
      <c r="E172" s="57">
        <f t="shared" si="747"/>
        <v>0</v>
      </c>
      <c r="F172" s="58"/>
      <c r="G172" s="13"/>
      <c r="H172" s="57"/>
      <c r="I172" s="58">
        <v>0</v>
      </c>
      <c r="J172" s="13">
        <v>0</v>
      </c>
      <c r="K172" s="57">
        <f t="shared" si="748"/>
        <v>0</v>
      </c>
      <c r="L172" s="107">
        <v>43.680900000000001</v>
      </c>
      <c r="M172" s="108">
        <v>2534.7469999999998</v>
      </c>
      <c r="N172" s="57">
        <f t="shared" si="749"/>
        <v>58028.726514334638</v>
      </c>
      <c r="O172" s="58">
        <v>0</v>
      </c>
      <c r="P172" s="13">
        <v>0</v>
      </c>
      <c r="Q172" s="57">
        <f t="shared" si="702"/>
        <v>0</v>
      </c>
      <c r="R172" s="58">
        <v>0</v>
      </c>
      <c r="S172" s="13">
        <v>0</v>
      </c>
      <c r="T172" s="57">
        <f t="shared" si="703"/>
        <v>0</v>
      </c>
      <c r="U172" s="58">
        <v>0</v>
      </c>
      <c r="V172" s="13">
        <v>0</v>
      </c>
      <c r="W172" s="57">
        <f t="shared" si="704"/>
        <v>0</v>
      </c>
      <c r="X172" s="58">
        <v>0</v>
      </c>
      <c r="Y172" s="13">
        <v>0</v>
      </c>
      <c r="Z172" s="57">
        <f t="shared" si="705"/>
        <v>0</v>
      </c>
      <c r="AA172" s="58">
        <v>0</v>
      </c>
      <c r="AB172" s="13">
        <v>0</v>
      </c>
      <c r="AC172" s="57">
        <f t="shared" si="706"/>
        <v>0</v>
      </c>
      <c r="AD172" s="58">
        <v>0</v>
      </c>
      <c r="AE172" s="13">
        <v>0</v>
      </c>
      <c r="AF172" s="57">
        <f t="shared" si="707"/>
        <v>0</v>
      </c>
      <c r="AG172" s="58">
        <v>0</v>
      </c>
      <c r="AH172" s="13">
        <v>0</v>
      </c>
      <c r="AI172" s="57">
        <f t="shared" si="708"/>
        <v>0</v>
      </c>
      <c r="AJ172" s="58">
        <v>0</v>
      </c>
      <c r="AK172" s="13">
        <v>0</v>
      </c>
      <c r="AL172" s="57">
        <f t="shared" si="709"/>
        <v>0</v>
      </c>
      <c r="AM172" s="107">
        <v>10.077450000000001</v>
      </c>
      <c r="AN172" s="108">
        <v>205.17599999999999</v>
      </c>
      <c r="AO172" s="57">
        <f t="shared" si="710"/>
        <v>20359.912477858979</v>
      </c>
      <c r="AP172" s="58">
        <v>0</v>
      </c>
      <c r="AQ172" s="13">
        <v>0</v>
      </c>
      <c r="AR172" s="57">
        <f t="shared" si="711"/>
        <v>0</v>
      </c>
      <c r="AS172" s="58">
        <v>0</v>
      </c>
      <c r="AT172" s="13">
        <v>0</v>
      </c>
      <c r="AU172" s="57">
        <f t="shared" si="712"/>
        <v>0</v>
      </c>
      <c r="AV172" s="58">
        <v>0</v>
      </c>
      <c r="AW172" s="13">
        <v>0</v>
      </c>
      <c r="AX172" s="57">
        <f t="shared" si="713"/>
        <v>0</v>
      </c>
      <c r="AY172" s="58">
        <v>0</v>
      </c>
      <c r="AZ172" s="13">
        <v>0</v>
      </c>
      <c r="BA172" s="57">
        <f t="shared" si="714"/>
        <v>0</v>
      </c>
      <c r="BB172" s="107">
        <v>19.12846</v>
      </c>
      <c r="BC172" s="108">
        <v>803.43700000000001</v>
      </c>
      <c r="BD172" s="57">
        <f t="shared" si="715"/>
        <v>42002.178952200018</v>
      </c>
      <c r="BE172" s="58">
        <v>0</v>
      </c>
      <c r="BF172" s="13">
        <v>0</v>
      </c>
      <c r="BG172" s="57">
        <f t="shared" si="716"/>
        <v>0</v>
      </c>
      <c r="BH172" s="107">
        <v>1.6379999999999999E-2</v>
      </c>
      <c r="BI172" s="108">
        <v>0.91700000000000004</v>
      </c>
      <c r="BJ172" s="57">
        <f t="shared" si="717"/>
        <v>55982.905982905992</v>
      </c>
      <c r="BK172" s="58">
        <v>0</v>
      </c>
      <c r="BL172" s="13">
        <v>0</v>
      </c>
      <c r="BM172" s="57">
        <f t="shared" si="718"/>
        <v>0</v>
      </c>
      <c r="BN172" s="58">
        <v>0</v>
      </c>
      <c r="BO172" s="13">
        <v>0</v>
      </c>
      <c r="BP172" s="57">
        <f t="shared" si="719"/>
        <v>0</v>
      </c>
      <c r="BQ172" s="58">
        <v>0</v>
      </c>
      <c r="BR172" s="13">
        <v>0</v>
      </c>
      <c r="BS172" s="57">
        <f t="shared" si="720"/>
        <v>0</v>
      </c>
      <c r="BT172" s="107">
        <v>0.10915999999999999</v>
      </c>
      <c r="BU172" s="108">
        <v>7.1429999999999998</v>
      </c>
      <c r="BV172" s="57">
        <f t="shared" si="721"/>
        <v>65436.057163796264</v>
      </c>
      <c r="BW172" s="107">
        <v>21.874659999999999</v>
      </c>
      <c r="BX172" s="108">
        <v>910.86900000000003</v>
      </c>
      <c r="BY172" s="57">
        <f t="shared" si="722"/>
        <v>41640.372924653464</v>
      </c>
      <c r="BZ172" s="58">
        <v>0</v>
      </c>
      <c r="CA172" s="13">
        <v>0</v>
      </c>
      <c r="CB172" s="57">
        <f t="shared" si="723"/>
        <v>0</v>
      </c>
      <c r="CC172" s="58">
        <v>0</v>
      </c>
      <c r="CD172" s="13">
        <v>0</v>
      </c>
      <c r="CE172" s="57">
        <f t="shared" si="724"/>
        <v>0</v>
      </c>
      <c r="CF172" s="58">
        <v>0</v>
      </c>
      <c r="CG172" s="13">
        <v>0</v>
      </c>
      <c r="CH172" s="57">
        <f t="shared" si="725"/>
        <v>0</v>
      </c>
      <c r="CI172" s="58">
        <v>0</v>
      </c>
      <c r="CJ172" s="13">
        <v>0</v>
      </c>
      <c r="CK172" s="57">
        <f t="shared" si="726"/>
        <v>0</v>
      </c>
      <c r="CL172" s="58">
        <v>0</v>
      </c>
      <c r="CM172" s="13">
        <v>0</v>
      </c>
      <c r="CN172" s="57">
        <f t="shared" si="727"/>
        <v>0</v>
      </c>
      <c r="CO172" s="58">
        <v>0</v>
      </c>
      <c r="CP172" s="13">
        <v>0</v>
      </c>
      <c r="CQ172" s="57">
        <f t="shared" si="728"/>
        <v>0</v>
      </c>
      <c r="CR172" s="58">
        <v>0</v>
      </c>
      <c r="CS172" s="13">
        <v>0</v>
      </c>
      <c r="CT172" s="57">
        <f t="shared" si="729"/>
        <v>0</v>
      </c>
      <c r="CU172" s="58">
        <v>0</v>
      </c>
      <c r="CV172" s="13">
        <v>0</v>
      </c>
      <c r="CW172" s="57">
        <f t="shared" si="730"/>
        <v>0</v>
      </c>
      <c r="CX172" s="58">
        <v>0</v>
      </c>
      <c r="CY172" s="13">
        <v>0</v>
      </c>
      <c r="CZ172" s="57">
        <f t="shared" si="731"/>
        <v>0</v>
      </c>
      <c r="DA172" s="58">
        <v>0</v>
      </c>
      <c r="DB172" s="13">
        <v>0</v>
      </c>
      <c r="DC172" s="57">
        <f t="shared" si="732"/>
        <v>0</v>
      </c>
      <c r="DD172" s="58">
        <v>0</v>
      </c>
      <c r="DE172" s="13">
        <v>0</v>
      </c>
      <c r="DF172" s="57">
        <f t="shared" si="733"/>
        <v>0</v>
      </c>
      <c r="DG172" s="58">
        <v>0</v>
      </c>
      <c r="DH172" s="13">
        <v>0</v>
      </c>
      <c r="DI172" s="57">
        <f t="shared" si="734"/>
        <v>0</v>
      </c>
      <c r="DJ172" s="58">
        <v>0</v>
      </c>
      <c r="DK172" s="13">
        <v>0</v>
      </c>
      <c r="DL172" s="57">
        <f t="shared" si="735"/>
        <v>0</v>
      </c>
      <c r="DM172" s="58">
        <v>0</v>
      </c>
      <c r="DN172" s="13">
        <v>0</v>
      </c>
      <c r="DO172" s="57">
        <f t="shared" si="736"/>
        <v>0</v>
      </c>
      <c r="DP172" s="58">
        <v>0</v>
      </c>
      <c r="DQ172" s="13">
        <v>0</v>
      </c>
      <c r="DR172" s="57">
        <f t="shared" si="737"/>
        <v>0</v>
      </c>
      <c r="DS172" s="58">
        <v>0</v>
      </c>
      <c r="DT172" s="13">
        <v>0</v>
      </c>
      <c r="DU172" s="57">
        <f t="shared" si="738"/>
        <v>0</v>
      </c>
      <c r="DV172" s="58">
        <v>0</v>
      </c>
      <c r="DW172" s="13">
        <v>0</v>
      </c>
      <c r="DX172" s="57">
        <f t="shared" si="739"/>
        <v>0</v>
      </c>
      <c r="DY172" s="107">
        <v>0.17405999999999999</v>
      </c>
      <c r="DZ172" s="108">
        <v>10.659000000000001</v>
      </c>
      <c r="EA172" s="57">
        <f t="shared" si="740"/>
        <v>61237.504308859025</v>
      </c>
      <c r="EB172" s="58">
        <v>0</v>
      </c>
      <c r="EC172" s="13">
        <v>0</v>
      </c>
      <c r="ED172" s="57">
        <f t="shared" si="741"/>
        <v>0</v>
      </c>
      <c r="EE172" s="11">
        <f>C172+R172+AA172+AG172+AJ172+AV172+AY172+BE172+BH172+BN172+BQ172+BT172+CC172+CL172+CO172+CX172+DA172+DD172+DG172+DJ172+DS172+DV172+DY172+EB172+AM172+CU172+BW172+BB172+L172+CR172+AD172+BZ172+O172+AP172+DM172+U172+CI172+BK172+AS172+DP172+CF172</f>
        <v>95.061070000000001</v>
      </c>
      <c r="EF172" s="18">
        <f>D172+S172+AB172+AH172+AK172+AW172+AZ172+BF172+BI172+BO172+BR172+BU172+CD172+CM172+CP172+CY172+DB172+DE172+DH172+DK172+DT172+DW172+DZ172+EC172+AN172+CV172+BX172+BC172+M172+CS172+AE172+CA172+P172+AQ172+DN172+V172+CJ172+BL172+AT172+DQ172+CG172</f>
        <v>4472.9480000000003</v>
      </c>
    </row>
    <row r="173" spans="1:136" ht="15" thickBot="1" x14ac:dyDescent="0.35">
      <c r="A173" s="92"/>
      <c r="B173" s="94" t="s">
        <v>17</v>
      </c>
      <c r="C173" s="95">
        <f t="shared" ref="C173:D173" si="750">SUM(C161:C172)</f>
        <v>20.226954198473283</v>
      </c>
      <c r="D173" s="96">
        <f t="shared" si="750"/>
        <v>16.434999999999999</v>
      </c>
      <c r="E173" s="79"/>
      <c r="F173" s="95"/>
      <c r="G173" s="96"/>
      <c r="H173" s="79"/>
      <c r="I173" s="95">
        <f t="shared" ref="I173:J173" si="751">SUM(I161:I172)</f>
        <v>20.226954198473283</v>
      </c>
      <c r="J173" s="96">
        <f t="shared" si="751"/>
        <v>16.434999999999999</v>
      </c>
      <c r="K173" s="79"/>
      <c r="L173" s="95">
        <f t="shared" ref="L173:M173" si="752">SUM(L161:L172)</f>
        <v>512.97424719365779</v>
      </c>
      <c r="M173" s="96">
        <f t="shared" si="752"/>
        <v>25660.564000000002</v>
      </c>
      <c r="N173" s="79"/>
      <c r="O173" s="95">
        <f t="shared" ref="O173:P173" si="753">SUM(O161:O172)</f>
        <v>0</v>
      </c>
      <c r="P173" s="96">
        <f t="shared" si="753"/>
        <v>0</v>
      </c>
      <c r="Q173" s="79"/>
      <c r="R173" s="95">
        <f t="shared" ref="R173:S173" si="754">SUM(R161:R172)</f>
        <v>0</v>
      </c>
      <c r="S173" s="96">
        <f t="shared" si="754"/>
        <v>0</v>
      </c>
      <c r="T173" s="79"/>
      <c r="U173" s="95">
        <f t="shared" ref="U173:V173" si="755">SUM(U161:U172)</f>
        <v>0</v>
      </c>
      <c r="V173" s="96">
        <f t="shared" si="755"/>
        <v>0</v>
      </c>
      <c r="W173" s="79"/>
      <c r="X173" s="95">
        <f t="shared" ref="X173:Y173" si="756">SUM(X161:X172)</f>
        <v>0</v>
      </c>
      <c r="Y173" s="96">
        <f t="shared" si="756"/>
        <v>0</v>
      </c>
      <c r="Z173" s="79"/>
      <c r="AA173" s="95">
        <f t="shared" ref="AA173:AB173" si="757">SUM(AA161:AA172)</f>
        <v>17.059253937562939</v>
      </c>
      <c r="AB173" s="96">
        <f t="shared" si="757"/>
        <v>3.7109999999999999</v>
      </c>
      <c r="AC173" s="79"/>
      <c r="AD173" s="95">
        <f t="shared" ref="AD173:AE173" si="758">SUM(AD161:AD172)</f>
        <v>0</v>
      </c>
      <c r="AE173" s="96">
        <f t="shared" si="758"/>
        <v>0</v>
      </c>
      <c r="AF173" s="79"/>
      <c r="AG173" s="95">
        <f t="shared" ref="AG173:AH173" si="759">SUM(AG161:AG172)</f>
        <v>0</v>
      </c>
      <c r="AH173" s="96">
        <f t="shared" si="759"/>
        <v>0</v>
      </c>
      <c r="AI173" s="79"/>
      <c r="AJ173" s="95">
        <f t="shared" ref="AJ173:AK173" si="760">SUM(AJ161:AJ172)</f>
        <v>0</v>
      </c>
      <c r="AK173" s="96">
        <f t="shared" si="760"/>
        <v>0</v>
      </c>
      <c r="AL173" s="79"/>
      <c r="AM173" s="95">
        <f t="shared" ref="AM173:AN173" si="761">SUM(AM161:AM172)</f>
        <v>167.92687819888485</v>
      </c>
      <c r="AN173" s="96">
        <f t="shared" si="761"/>
        <v>2650.5899999999997</v>
      </c>
      <c r="AO173" s="79"/>
      <c r="AP173" s="95">
        <f t="shared" ref="AP173:AQ173" si="762">SUM(AP161:AP172)</f>
        <v>0</v>
      </c>
      <c r="AQ173" s="96">
        <f t="shared" si="762"/>
        <v>0</v>
      </c>
      <c r="AR173" s="79"/>
      <c r="AS173" s="95">
        <f t="shared" ref="AS173:AT173" si="763">SUM(AS161:AS172)</f>
        <v>0</v>
      </c>
      <c r="AT173" s="96">
        <f t="shared" si="763"/>
        <v>0</v>
      </c>
      <c r="AU173" s="79"/>
      <c r="AV173" s="95">
        <f t="shared" ref="AV173:AW173" si="764">SUM(AV161:AV172)</f>
        <v>13.939690196078429</v>
      </c>
      <c r="AW173" s="96">
        <f t="shared" si="764"/>
        <v>16.289000000000001</v>
      </c>
      <c r="AX173" s="79"/>
      <c r="AY173" s="95">
        <f t="shared" ref="AY173:AZ173" si="765">SUM(AY161:AY172)</f>
        <v>0</v>
      </c>
      <c r="AZ173" s="96">
        <f t="shared" si="765"/>
        <v>0</v>
      </c>
      <c r="BA173" s="79"/>
      <c r="BB173" s="95">
        <f t="shared" ref="BB173:BC173" si="766">SUM(BB161:BB172)</f>
        <v>170.66860277106841</v>
      </c>
      <c r="BC173" s="96">
        <f t="shared" si="766"/>
        <v>11250.463999999998</v>
      </c>
      <c r="BD173" s="79"/>
      <c r="BE173" s="95">
        <f t="shared" ref="BE173:BF173" si="767">SUM(BE161:BE172)</f>
        <v>0.1489</v>
      </c>
      <c r="BF173" s="96">
        <f t="shared" si="767"/>
        <v>8.4280000000000008</v>
      </c>
      <c r="BG173" s="79"/>
      <c r="BH173" s="95">
        <f t="shared" ref="BH173:BI173" si="768">SUM(BH161:BH172)</f>
        <v>42.509843157894743</v>
      </c>
      <c r="BI173" s="96">
        <f t="shared" si="768"/>
        <v>24.433000000000003</v>
      </c>
      <c r="BJ173" s="79"/>
      <c r="BK173" s="95">
        <f t="shared" ref="BK173:BL173" si="769">SUM(BK161:BK172)</f>
        <v>0</v>
      </c>
      <c r="BL173" s="96">
        <f t="shared" si="769"/>
        <v>0</v>
      </c>
      <c r="BM173" s="79"/>
      <c r="BN173" s="95">
        <f t="shared" ref="BN173:BO173" si="770">SUM(BN161:BN172)</f>
        <v>0</v>
      </c>
      <c r="BO173" s="96">
        <f t="shared" si="770"/>
        <v>0</v>
      </c>
      <c r="BP173" s="79"/>
      <c r="BQ173" s="95">
        <f t="shared" ref="BQ173:BR173" si="771">SUM(BQ161:BQ172)</f>
        <v>0</v>
      </c>
      <c r="BR173" s="96">
        <f t="shared" si="771"/>
        <v>0</v>
      </c>
      <c r="BS173" s="79"/>
      <c r="BT173" s="95">
        <f t="shared" ref="BT173:BU173" si="772">SUM(BT161:BT172)</f>
        <v>10.75047333333333</v>
      </c>
      <c r="BU173" s="96">
        <f t="shared" si="772"/>
        <v>76.894000000000005</v>
      </c>
      <c r="BV173" s="79"/>
      <c r="BW173" s="95">
        <f t="shared" ref="BW173:BX173" si="773">SUM(BW161:BW172)</f>
        <v>241.95421270631641</v>
      </c>
      <c r="BX173" s="96">
        <f t="shared" si="773"/>
        <v>13311.307000000003</v>
      </c>
      <c r="BY173" s="79"/>
      <c r="BZ173" s="95">
        <f t="shared" ref="BZ173:CA173" si="774">SUM(BZ161:BZ172)</f>
        <v>0</v>
      </c>
      <c r="CA173" s="96">
        <f t="shared" si="774"/>
        <v>0</v>
      </c>
      <c r="CB173" s="79"/>
      <c r="CC173" s="95">
        <f t="shared" ref="CC173:CD173" si="775">SUM(CC161:CC172)</f>
        <v>0</v>
      </c>
      <c r="CD173" s="96">
        <f t="shared" si="775"/>
        <v>0</v>
      </c>
      <c r="CE173" s="79"/>
      <c r="CF173" s="95">
        <f t="shared" ref="CF173:CG173" si="776">SUM(CF161:CF172)</f>
        <v>0</v>
      </c>
      <c r="CG173" s="96">
        <f t="shared" si="776"/>
        <v>0</v>
      </c>
      <c r="CH173" s="79"/>
      <c r="CI173" s="95">
        <f t="shared" ref="CI173:CJ173" si="777">SUM(CI161:CI172)</f>
        <v>0</v>
      </c>
      <c r="CJ173" s="96">
        <f t="shared" si="777"/>
        <v>0</v>
      </c>
      <c r="CK173" s="79"/>
      <c r="CL173" s="95">
        <f t="shared" ref="CL173:CM173" si="778">SUM(CL161:CL172)</f>
        <v>0</v>
      </c>
      <c r="CM173" s="96">
        <f t="shared" si="778"/>
        <v>0</v>
      </c>
      <c r="CN173" s="79"/>
      <c r="CO173" s="95">
        <f t="shared" ref="CO173:CP173" si="779">SUM(CO161:CO172)</f>
        <v>0.18424000000000001</v>
      </c>
      <c r="CP173" s="96">
        <f t="shared" si="779"/>
        <v>4.4800000000000004</v>
      </c>
      <c r="CQ173" s="79"/>
      <c r="CR173" s="95">
        <f t="shared" ref="CR173:CS173" si="780">SUM(CR161:CR172)</f>
        <v>0</v>
      </c>
      <c r="CS173" s="96">
        <f t="shared" si="780"/>
        <v>0</v>
      </c>
      <c r="CT173" s="79"/>
      <c r="CU173" s="95">
        <f t="shared" ref="CU173:CV173" si="781">SUM(CU161:CU172)</f>
        <v>0</v>
      </c>
      <c r="CV173" s="96">
        <f t="shared" si="781"/>
        <v>0</v>
      </c>
      <c r="CW173" s="79"/>
      <c r="CX173" s="95">
        <f t="shared" ref="CX173:CY173" si="782">SUM(CX161:CX172)</f>
        <v>1E-3</v>
      </c>
      <c r="CY173" s="96">
        <f t="shared" si="782"/>
        <v>4.2999999999999997E-2</v>
      </c>
      <c r="CZ173" s="79"/>
      <c r="DA173" s="95">
        <f t="shared" ref="DA173:DB173" si="783">SUM(DA161:DA172)</f>
        <v>0</v>
      </c>
      <c r="DB173" s="96">
        <f t="shared" si="783"/>
        <v>0</v>
      </c>
      <c r="DC173" s="79"/>
      <c r="DD173" s="95">
        <f t="shared" ref="DD173:DE173" si="784">SUM(DD161:DD172)</f>
        <v>0</v>
      </c>
      <c r="DE173" s="96">
        <f t="shared" si="784"/>
        <v>0</v>
      </c>
      <c r="DF173" s="79"/>
      <c r="DG173" s="95">
        <f t="shared" ref="DG173:DH173" si="785">SUM(DG161:DG172)</f>
        <v>2.8E-3</v>
      </c>
      <c r="DH173" s="96">
        <f t="shared" si="785"/>
        <v>0.20200000000000001</v>
      </c>
      <c r="DI173" s="79"/>
      <c r="DJ173" s="95">
        <f t="shared" ref="DJ173:DK173" si="786">SUM(DJ161:DJ172)</f>
        <v>14.31339009856505</v>
      </c>
      <c r="DK173" s="96">
        <f t="shared" si="786"/>
        <v>216.48699999999999</v>
      </c>
      <c r="DL173" s="79"/>
      <c r="DM173" s="95">
        <f t="shared" ref="DM173:DN173" si="787">SUM(DM161:DM172)</f>
        <v>0</v>
      </c>
      <c r="DN173" s="96">
        <f t="shared" si="787"/>
        <v>0</v>
      </c>
      <c r="DO173" s="79"/>
      <c r="DP173" s="95">
        <f t="shared" ref="DP173:DQ173" si="788">SUM(DP161:DP172)</f>
        <v>4.7999999999999996E-3</v>
      </c>
      <c r="DQ173" s="96">
        <f t="shared" si="788"/>
        <v>0.56799999999999995</v>
      </c>
      <c r="DR173" s="79"/>
      <c r="DS173" s="95">
        <f t="shared" ref="DS173:DT173" si="789">SUM(DS161:DS172)</f>
        <v>0</v>
      </c>
      <c r="DT173" s="96">
        <f t="shared" si="789"/>
        <v>0</v>
      </c>
      <c r="DU173" s="79"/>
      <c r="DV173" s="95">
        <f t="shared" ref="DV173:DW173" si="790">SUM(DV161:DV172)</f>
        <v>0</v>
      </c>
      <c r="DW173" s="96">
        <f t="shared" si="790"/>
        <v>0</v>
      </c>
      <c r="DX173" s="79"/>
      <c r="DY173" s="95">
        <f t="shared" ref="DY173:DZ173" si="791">SUM(DY161:DY172)</f>
        <v>23.744093786070732</v>
      </c>
      <c r="DZ173" s="96">
        <f t="shared" si="791"/>
        <v>248.50200000000001</v>
      </c>
      <c r="EA173" s="79"/>
      <c r="EB173" s="95">
        <f t="shared" ref="EB173:EC173" si="792">SUM(EB161:EB172)</f>
        <v>0.51400000000000001</v>
      </c>
      <c r="EC173" s="96">
        <f t="shared" si="792"/>
        <v>57.522999999999996</v>
      </c>
      <c r="ED173" s="79"/>
      <c r="EE173" s="39">
        <f>C173+R173+AA173+AG173+AJ173+AV173+AY173+BE173+BH173+BN173+BQ173+BT173+CC173+CL173+CO173+CX173+DA173+DD173+DG173+DJ173+DS173+DV173+DY173+EB173+AM173+CU173+BW173+BB173+L173+CR173+AD173+BZ173+O173+AP173+DM173+U173+CI173+BK173+AS173+DP173+CF173</f>
        <v>1236.923379577906</v>
      </c>
      <c r="EF173" s="40">
        <f>D173+S173+AB173+AH173+AK173+AW173+AZ173+BF173+BI173+BO173+BR173+BU173+CD173+CM173+CP173+CY173+DB173+DE173+DH173+DK173+DT173+DW173+DZ173+EC173+AN173+CV173+BX173+BC173+M173+CS173+AE173+CA173+P173+AQ173+DN173+V173+CJ173+BL173+AT173+DQ173+CG173</f>
        <v>53546.92</v>
      </c>
    </row>
    <row r="174" spans="1:136" x14ac:dyDescent="0.3">
      <c r="A174" s="72">
        <v>2022</v>
      </c>
      <c r="B174" s="73" t="s">
        <v>5</v>
      </c>
      <c r="C174" s="58">
        <v>0</v>
      </c>
      <c r="D174" s="13">
        <v>0</v>
      </c>
      <c r="E174" s="57">
        <f>IF(C174=0,0,D174/C174*1000)</f>
        <v>0</v>
      </c>
      <c r="F174" s="58"/>
      <c r="G174" s="13"/>
      <c r="H174" s="57"/>
      <c r="I174" s="58">
        <v>0</v>
      </c>
      <c r="J174" s="13">
        <v>0</v>
      </c>
      <c r="K174" s="57">
        <f>IF(I174=0,0,J174/I174*1000)</f>
        <v>0</v>
      </c>
      <c r="L174" s="107">
        <v>83.999390000000005</v>
      </c>
      <c r="M174" s="108">
        <v>3991.181</v>
      </c>
      <c r="N174" s="57">
        <f t="shared" ref="N174:N185" si="793">IF(L174=0,0,M174/L174*1000)</f>
        <v>47514.404568890321</v>
      </c>
      <c r="O174" s="58">
        <v>0</v>
      </c>
      <c r="P174" s="13">
        <v>0</v>
      </c>
      <c r="Q174" s="57">
        <f t="shared" ref="Q174:Q185" si="794">IF(O174=0,0,P174/O174*1000)</f>
        <v>0</v>
      </c>
      <c r="R174" s="58">
        <v>0</v>
      </c>
      <c r="S174" s="13">
        <v>0</v>
      </c>
      <c r="T174" s="57">
        <f t="shared" ref="T174:T185" si="795">IF(R174=0,0,S174/R174*1000)</f>
        <v>0</v>
      </c>
      <c r="U174" s="58">
        <v>0</v>
      </c>
      <c r="V174" s="13">
        <v>0</v>
      </c>
      <c r="W174" s="57">
        <f t="shared" ref="W174:W185" si="796">IF(U174=0,0,V174/U174*1000)</f>
        <v>0</v>
      </c>
      <c r="X174" s="58">
        <v>0</v>
      </c>
      <c r="Y174" s="13">
        <v>0</v>
      </c>
      <c r="Z174" s="57">
        <f t="shared" ref="Z174:Z185" si="797">IF(X174=0,0,Y174/X174*1000)</f>
        <v>0</v>
      </c>
      <c r="AA174" s="107">
        <v>3.3799999999999997E-2</v>
      </c>
      <c r="AB174" s="108">
        <v>2.0350000000000001</v>
      </c>
      <c r="AC174" s="57">
        <f t="shared" ref="AC174:AC185" si="798">IF(AA174=0,0,AB174/AA174*1000)</f>
        <v>60207.100591715986</v>
      </c>
      <c r="AD174" s="58">
        <v>0</v>
      </c>
      <c r="AE174" s="13">
        <v>0</v>
      </c>
      <c r="AF174" s="57">
        <f t="shared" ref="AF174:AF185" si="799">IF(AD174=0,0,AE174/AD174*1000)</f>
        <v>0</v>
      </c>
      <c r="AG174" s="58">
        <v>0</v>
      </c>
      <c r="AH174" s="13">
        <v>0</v>
      </c>
      <c r="AI174" s="57">
        <f t="shared" ref="AI174:AI185" si="800">IF(AG174=0,0,AH174/AG174*1000)</f>
        <v>0</v>
      </c>
      <c r="AJ174" s="58">
        <v>0</v>
      </c>
      <c r="AK174" s="13">
        <v>0</v>
      </c>
      <c r="AL174" s="57">
        <f t="shared" ref="AL174:AL185" si="801">IF(AJ174=0,0,AK174/AJ174*1000)</f>
        <v>0</v>
      </c>
      <c r="AM174" s="107">
        <v>11.02116</v>
      </c>
      <c r="AN174" s="108">
        <v>144.71299999999999</v>
      </c>
      <c r="AO174" s="57">
        <f t="shared" ref="AO174:AO185" si="802">IF(AM174=0,0,AN174/AM174*1000)</f>
        <v>13130.469025039107</v>
      </c>
      <c r="AP174" s="58">
        <v>0</v>
      </c>
      <c r="AQ174" s="13">
        <v>0</v>
      </c>
      <c r="AR174" s="57">
        <f t="shared" ref="AR174:AR185" si="803">IF(AP174=0,0,AQ174/AP174*1000)</f>
        <v>0</v>
      </c>
      <c r="AS174" s="58">
        <v>0</v>
      </c>
      <c r="AT174" s="13">
        <v>0</v>
      </c>
      <c r="AU174" s="57">
        <f t="shared" ref="AU174:AU185" si="804">IF(AS174=0,0,AT174/AS174*1000)</f>
        <v>0</v>
      </c>
      <c r="AV174" s="58">
        <v>0</v>
      </c>
      <c r="AW174" s="13">
        <v>0</v>
      </c>
      <c r="AX174" s="57">
        <f t="shared" ref="AX174:AX185" si="805">IF(AV174=0,0,AW174/AV174*1000)</f>
        <v>0</v>
      </c>
      <c r="AY174" s="58">
        <v>0</v>
      </c>
      <c r="AZ174" s="13">
        <v>0</v>
      </c>
      <c r="BA174" s="57">
        <f t="shared" ref="BA174:BA185" si="806">IF(AY174=0,0,AZ174/AY174*1000)</f>
        <v>0</v>
      </c>
      <c r="BB174" s="107">
        <v>35.21</v>
      </c>
      <c r="BC174" s="108">
        <v>752.32100000000003</v>
      </c>
      <c r="BD174" s="57">
        <f t="shared" ref="BD174:BD185" si="807">IF(BB174=0,0,BC174/BB174*1000)</f>
        <v>21366.685600681623</v>
      </c>
      <c r="BE174" s="58">
        <v>0</v>
      </c>
      <c r="BF174" s="13">
        <v>0</v>
      </c>
      <c r="BG174" s="57">
        <f t="shared" ref="BG174:BG185" si="808">IF(BE174=0,0,BF174/BE174*1000)</f>
        <v>0</v>
      </c>
      <c r="BH174" s="107">
        <v>2.3039999999999998E-2</v>
      </c>
      <c r="BI174" s="108">
        <v>1.125</v>
      </c>
      <c r="BJ174" s="57">
        <f t="shared" ref="BJ174:BJ185" si="809">IF(BH174=0,0,BI174/BH174*1000)</f>
        <v>48828.125000000007</v>
      </c>
      <c r="BK174" s="58">
        <v>0</v>
      </c>
      <c r="BL174" s="13">
        <v>0</v>
      </c>
      <c r="BM174" s="57">
        <f t="shared" ref="BM174:BM185" si="810">IF(BK174=0,0,BL174/BK174*1000)</f>
        <v>0</v>
      </c>
      <c r="BN174" s="58">
        <v>0</v>
      </c>
      <c r="BO174" s="13">
        <v>0</v>
      </c>
      <c r="BP174" s="57">
        <f t="shared" ref="BP174:BP185" si="811">IF(BN174=0,0,BO174/BN174*1000)</f>
        <v>0</v>
      </c>
      <c r="BQ174" s="58">
        <v>0</v>
      </c>
      <c r="BR174" s="13">
        <v>0</v>
      </c>
      <c r="BS174" s="57">
        <f t="shared" ref="BS174:BS185" si="812">IF(BQ174=0,0,BR174/BQ174*1000)</f>
        <v>0</v>
      </c>
      <c r="BT174" s="107">
        <v>4.6700000000000005E-2</v>
      </c>
      <c r="BU174" s="108">
        <v>4.8019999999999996</v>
      </c>
      <c r="BV174" s="57">
        <f t="shared" ref="BV174:BV185" si="813">IF(BT174=0,0,BU174/BT174*1000)</f>
        <v>102826.55246252674</v>
      </c>
      <c r="BW174" s="107">
        <v>16.76304</v>
      </c>
      <c r="BX174" s="108">
        <v>1160.82</v>
      </c>
      <c r="BY174" s="57">
        <f t="shared" ref="BY174:BY185" si="814">IF(BW174=0,0,BX174/BW174*1000)</f>
        <v>69248.775878360961</v>
      </c>
      <c r="BZ174" s="58">
        <v>0</v>
      </c>
      <c r="CA174" s="13">
        <v>0</v>
      </c>
      <c r="CB174" s="57">
        <f t="shared" ref="CB174:CB185" si="815">IF(BZ174=0,0,CA174/BZ174*1000)</f>
        <v>0</v>
      </c>
      <c r="CC174" s="58">
        <v>0</v>
      </c>
      <c r="CD174" s="13">
        <v>0</v>
      </c>
      <c r="CE174" s="57">
        <f t="shared" ref="CE174:CE185" si="816">IF(CC174=0,0,CD174/CC174*1000)</f>
        <v>0</v>
      </c>
      <c r="CF174" s="58">
        <v>0</v>
      </c>
      <c r="CG174" s="13">
        <v>0</v>
      </c>
      <c r="CH174" s="57">
        <f t="shared" ref="CH174:CH185" si="817">IF(CF174=0,0,CG174/CF174*1000)</f>
        <v>0</v>
      </c>
      <c r="CI174" s="58">
        <v>0</v>
      </c>
      <c r="CJ174" s="13">
        <v>0</v>
      </c>
      <c r="CK174" s="57">
        <f t="shared" ref="CK174:CK185" si="818">IF(CI174=0,0,CJ174/CI174*1000)</f>
        <v>0</v>
      </c>
      <c r="CL174" s="58">
        <v>0</v>
      </c>
      <c r="CM174" s="13">
        <v>0</v>
      </c>
      <c r="CN174" s="57">
        <f t="shared" ref="CN174:CN185" si="819">IF(CL174=0,0,CM174/CL174*1000)</f>
        <v>0</v>
      </c>
      <c r="CO174" s="58">
        <v>0</v>
      </c>
      <c r="CP174" s="13">
        <v>0</v>
      </c>
      <c r="CQ174" s="57">
        <f t="shared" ref="CQ174:CQ185" si="820">IF(CO174=0,0,CP174/CO174*1000)</f>
        <v>0</v>
      </c>
      <c r="CR174" s="58">
        <v>0</v>
      </c>
      <c r="CS174" s="13">
        <v>0</v>
      </c>
      <c r="CT174" s="57">
        <f t="shared" ref="CT174:CT185" si="821">IF(CR174=0,0,CS174/CR174*1000)</f>
        <v>0</v>
      </c>
      <c r="CU174" s="58">
        <v>0</v>
      </c>
      <c r="CV174" s="13">
        <v>0</v>
      </c>
      <c r="CW174" s="57">
        <f t="shared" ref="CW174:CW185" si="822">IF(CU174=0,0,CV174/CU174*1000)</f>
        <v>0</v>
      </c>
      <c r="CX174" s="58">
        <v>0</v>
      </c>
      <c r="CY174" s="13">
        <v>0</v>
      </c>
      <c r="CZ174" s="57">
        <f t="shared" ref="CZ174:CZ185" si="823">IF(CX174=0,0,CY174/CX174*1000)</f>
        <v>0</v>
      </c>
      <c r="DA174" s="58">
        <v>0</v>
      </c>
      <c r="DB174" s="13">
        <v>0</v>
      </c>
      <c r="DC174" s="57">
        <f t="shared" ref="DC174:DC185" si="824">IF(DA174=0,0,DB174/DA174*1000)</f>
        <v>0</v>
      </c>
      <c r="DD174" s="58">
        <v>0</v>
      </c>
      <c r="DE174" s="13">
        <v>0</v>
      </c>
      <c r="DF174" s="57">
        <f t="shared" ref="DF174:DF185" si="825">IF(DD174=0,0,DE174/DD174*1000)</f>
        <v>0</v>
      </c>
      <c r="DG174" s="58">
        <v>0</v>
      </c>
      <c r="DH174" s="13">
        <v>0</v>
      </c>
      <c r="DI174" s="57">
        <f t="shared" ref="DI174:DI185" si="826">IF(DG174=0,0,DH174/DG174*1000)</f>
        <v>0</v>
      </c>
      <c r="DJ174" s="58">
        <v>0</v>
      </c>
      <c r="DK174" s="13">
        <v>0</v>
      </c>
      <c r="DL174" s="57">
        <f t="shared" ref="DL174:DL185" si="827">IF(DJ174=0,0,DK174/DJ174*1000)</f>
        <v>0</v>
      </c>
      <c r="DM174" s="58">
        <v>0</v>
      </c>
      <c r="DN174" s="13">
        <v>0</v>
      </c>
      <c r="DO174" s="57">
        <f t="shared" ref="DO174:DO185" si="828">IF(DM174=0,0,DN174/DM174*1000)</f>
        <v>0</v>
      </c>
      <c r="DP174" s="58">
        <v>0</v>
      </c>
      <c r="DQ174" s="13">
        <v>0</v>
      </c>
      <c r="DR174" s="57">
        <f t="shared" ref="DR174:DR185" si="829">IF(DP174=0,0,DQ174/DP174*1000)</f>
        <v>0</v>
      </c>
      <c r="DS174" s="58">
        <v>0</v>
      </c>
      <c r="DT174" s="13">
        <v>0</v>
      </c>
      <c r="DU174" s="57">
        <f t="shared" ref="DU174:DU185" si="830">IF(DS174=0,0,DT174/DS174*1000)</f>
        <v>0</v>
      </c>
      <c r="DV174" s="58">
        <v>0</v>
      </c>
      <c r="DW174" s="13">
        <v>0</v>
      </c>
      <c r="DX174" s="57">
        <f t="shared" ref="DX174:DX185" si="831">IF(DV174=0,0,DW174/DV174*1000)</f>
        <v>0</v>
      </c>
      <c r="DY174" s="107">
        <v>0.25069000000000002</v>
      </c>
      <c r="DZ174" s="108">
        <v>14.782999999999999</v>
      </c>
      <c r="EA174" s="57">
        <f t="shared" ref="EA174:EA185" si="832">IF(DY174=0,0,DZ174/DY174*1000)</f>
        <v>58969.244884119827</v>
      </c>
      <c r="EB174" s="107">
        <v>4.0000000000000001E-3</v>
      </c>
      <c r="EC174" s="108">
        <v>0.09</v>
      </c>
      <c r="ED174" s="57">
        <f t="shared" ref="ED174:ED185" si="833">IF(EB174=0,0,EC174/EB174*1000)</f>
        <v>22500</v>
      </c>
      <c r="EE174" s="11">
        <f>SUMIF($C$5:$ED$5,"Ton",C174:ED174)</f>
        <v>147.35181999999998</v>
      </c>
      <c r="EF174" s="18">
        <f>SUMIF($C$5:$ED$5,"F*",C174:ED174)</f>
        <v>6071.87</v>
      </c>
    </row>
    <row r="175" spans="1:136" x14ac:dyDescent="0.3">
      <c r="A175" s="72">
        <v>2022</v>
      </c>
      <c r="B175" s="73" t="s">
        <v>6</v>
      </c>
      <c r="C175" s="107">
        <v>9.6000000000000002E-2</v>
      </c>
      <c r="D175" s="108">
        <v>7.2</v>
      </c>
      <c r="E175" s="57">
        <f t="shared" ref="E175:E176" si="834">IF(C175=0,0,D175/C175*1000)</f>
        <v>75000</v>
      </c>
      <c r="F175" s="58"/>
      <c r="G175" s="13"/>
      <c r="H175" s="57"/>
      <c r="I175" s="58">
        <v>0</v>
      </c>
      <c r="J175" s="13">
        <v>0</v>
      </c>
      <c r="K175" s="57">
        <f t="shared" ref="K175:K176" si="835">IF(I175=0,0,J175/I175*1000)</f>
        <v>0</v>
      </c>
      <c r="L175" s="107">
        <v>18.714290000000002</v>
      </c>
      <c r="M175" s="108">
        <v>874.46600000000001</v>
      </c>
      <c r="N175" s="57">
        <f t="shared" si="793"/>
        <v>46727.18013881371</v>
      </c>
      <c r="O175" s="58">
        <v>0</v>
      </c>
      <c r="P175" s="13">
        <v>0</v>
      </c>
      <c r="Q175" s="57">
        <f t="shared" si="794"/>
        <v>0</v>
      </c>
      <c r="R175" s="58">
        <v>0</v>
      </c>
      <c r="S175" s="13">
        <v>0</v>
      </c>
      <c r="T175" s="57">
        <f t="shared" si="795"/>
        <v>0</v>
      </c>
      <c r="U175" s="58">
        <v>0</v>
      </c>
      <c r="V175" s="13">
        <v>0</v>
      </c>
      <c r="W175" s="57">
        <f t="shared" si="796"/>
        <v>0</v>
      </c>
      <c r="X175" s="58">
        <v>0</v>
      </c>
      <c r="Y175" s="13">
        <v>0</v>
      </c>
      <c r="Z175" s="57">
        <f t="shared" si="797"/>
        <v>0</v>
      </c>
      <c r="AA175" s="107">
        <v>6.7599999999999995E-3</v>
      </c>
      <c r="AB175" s="108">
        <v>0.40600000000000003</v>
      </c>
      <c r="AC175" s="57">
        <f t="shared" si="798"/>
        <v>60059.171597633147</v>
      </c>
      <c r="AD175" s="58">
        <v>0</v>
      </c>
      <c r="AE175" s="13">
        <v>0</v>
      </c>
      <c r="AF175" s="57">
        <f t="shared" si="799"/>
        <v>0</v>
      </c>
      <c r="AG175" s="58">
        <v>0</v>
      </c>
      <c r="AH175" s="13">
        <v>0</v>
      </c>
      <c r="AI175" s="57">
        <f t="shared" si="800"/>
        <v>0</v>
      </c>
      <c r="AJ175" s="58">
        <v>0</v>
      </c>
      <c r="AK175" s="13">
        <v>0</v>
      </c>
      <c r="AL175" s="57">
        <f t="shared" si="801"/>
        <v>0</v>
      </c>
      <c r="AM175" s="107">
        <v>17.118020000000001</v>
      </c>
      <c r="AN175" s="108">
        <v>318.44</v>
      </c>
      <c r="AO175" s="57">
        <f t="shared" si="802"/>
        <v>18602.618760814625</v>
      </c>
      <c r="AP175" s="58">
        <v>0</v>
      </c>
      <c r="AQ175" s="13">
        <v>0</v>
      </c>
      <c r="AR175" s="57">
        <f t="shared" si="803"/>
        <v>0</v>
      </c>
      <c r="AS175" s="58">
        <v>0</v>
      </c>
      <c r="AT175" s="13">
        <v>0</v>
      </c>
      <c r="AU175" s="57">
        <f t="shared" si="804"/>
        <v>0</v>
      </c>
      <c r="AV175" s="58">
        <v>0</v>
      </c>
      <c r="AW175" s="13">
        <v>0</v>
      </c>
      <c r="AX175" s="57">
        <f t="shared" si="805"/>
        <v>0</v>
      </c>
      <c r="AY175" s="58">
        <v>0</v>
      </c>
      <c r="AZ175" s="13">
        <v>0</v>
      </c>
      <c r="BA175" s="57">
        <f t="shared" si="806"/>
        <v>0</v>
      </c>
      <c r="BB175" s="107">
        <v>4.4958999999999998</v>
      </c>
      <c r="BC175" s="108">
        <v>122.4</v>
      </c>
      <c r="BD175" s="57">
        <f t="shared" si="807"/>
        <v>27224.804822171314</v>
      </c>
      <c r="BE175" s="58">
        <v>0</v>
      </c>
      <c r="BF175" s="13">
        <v>0</v>
      </c>
      <c r="BG175" s="57">
        <f t="shared" si="808"/>
        <v>0</v>
      </c>
      <c r="BH175" s="107">
        <v>5.0000000000000001E-3</v>
      </c>
      <c r="BI175" s="108">
        <v>0.311</v>
      </c>
      <c r="BJ175" s="57">
        <f t="shared" si="809"/>
        <v>62199.999999999993</v>
      </c>
      <c r="BK175" s="58">
        <v>0</v>
      </c>
      <c r="BL175" s="13">
        <v>0</v>
      </c>
      <c r="BM175" s="57">
        <f t="shared" si="810"/>
        <v>0</v>
      </c>
      <c r="BN175" s="58">
        <v>0</v>
      </c>
      <c r="BO175" s="13">
        <v>0</v>
      </c>
      <c r="BP175" s="57">
        <f t="shared" si="811"/>
        <v>0</v>
      </c>
      <c r="BQ175" s="58">
        <v>0</v>
      </c>
      <c r="BR175" s="13">
        <v>0</v>
      </c>
      <c r="BS175" s="57">
        <f t="shared" si="812"/>
        <v>0</v>
      </c>
      <c r="BT175" s="107">
        <v>0.14405000000000001</v>
      </c>
      <c r="BU175" s="108">
        <v>6.0350000000000001</v>
      </c>
      <c r="BV175" s="57">
        <f t="shared" si="813"/>
        <v>41895.175286358899</v>
      </c>
      <c r="BW175" s="107">
        <v>3.8046700000000002</v>
      </c>
      <c r="BX175" s="108">
        <v>175.78700000000001</v>
      </c>
      <c r="BY175" s="57">
        <f t="shared" si="814"/>
        <v>46202.955841111056</v>
      </c>
      <c r="BZ175" s="58">
        <v>0</v>
      </c>
      <c r="CA175" s="13">
        <v>0</v>
      </c>
      <c r="CB175" s="57">
        <f t="shared" si="815"/>
        <v>0</v>
      </c>
      <c r="CC175" s="58">
        <v>0</v>
      </c>
      <c r="CD175" s="13">
        <v>0</v>
      </c>
      <c r="CE175" s="57">
        <f t="shared" si="816"/>
        <v>0</v>
      </c>
      <c r="CF175" s="58">
        <v>0</v>
      </c>
      <c r="CG175" s="13">
        <v>0</v>
      </c>
      <c r="CH175" s="57">
        <f t="shared" si="817"/>
        <v>0</v>
      </c>
      <c r="CI175" s="58">
        <v>0</v>
      </c>
      <c r="CJ175" s="13">
        <v>0</v>
      </c>
      <c r="CK175" s="57">
        <f t="shared" si="818"/>
        <v>0</v>
      </c>
      <c r="CL175" s="58">
        <v>0</v>
      </c>
      <c r="CM175" s="13">
        <v>0</v>
      </c>
      <c r="CN175" s="57">
        <f t="shared" si="819"/>
        <v>0</v>
      </c>
      <c r="CO175" s="58">
        <v>0</v>
      </c>
      <c r="CP175" s="13">
        <v>0</v>
      </c>
      <c r="CQ175" s="57">
        <f t="shared" si="820"/>
        <v>0</v>
      </c>
      <c r="CR175" s="58">
        <v>0</v>
      </c>
      <c r="CS175" s="13">
        <v>0</v>
      </c>
      <c r="CT175" s="57">
        <f t="shared" si="821"/>
        <v>0</v>
      </c>
      <c r="CU175" s="58">
        <v>0</v>
      </c>
      <c r="CV175" s="13">
        <v>0</v>
      </c>
      <c r="CW175" s="57">
        <f t="shared" si="822"/>
        <v>0</v>
      </c>
      <c r="CX175" s="58">
        <v>0</v>
      </c>
      <c r="CY175" s="13">
        <v>0</v>
      </c>
      <c r="CZ175" s="57">
        <f t="shared" si="823"/>
        <v>0</v>
      </c>
      <c r="DA175" s="58">
        <v>0</v>
      </c>
      <c r="DB175" s="13">
        <v>0</v>
      </c>
      <c r="DC175" s="57">
        <f t="shared" si="824"/>
        <v>0</v>
      </c>
      <c r="DD175" s="58">
        <v>0</v>
      </c>
      <c r="DE175" s="13">
        <v>0</v>
      </c>
      <c r="DF175" s="57">
        <f t="shared" si="825"/>
        <v>0</v>
      </c>
      <c r="DG175" s="58">
        <v>0</v>
      </c>
      <c r="DH175" s="13">
        <v>0</v>
      </c>
      <c r="DI175" s="57">
        <f t="shared" si="826"/>
        <v>0</v>
      </c>
      <c r="DJ175" s="107">
        <v>2.8706100000000001</v>
      </c>
      <c r="DK175" s="108">
        <v>240.12899999999999</v>
      </c>
      <c r="DL175" s="57">
        <f t="shared" si="827"/>
        <v>83650.861663548858</v>
      </c>
      <c r="DM175" s="58">
        <v>0</v>
      </c>
      <c r="DN175" s="13">
        <v>0</v>
      </c>
      <c r="DO175" s="57">
        <f t="shared" si="828"/>
        <v>0</v>
      </c>
      <c r="DP175" s="58">
        <v>0</v>
      </c>
      <c r="DQ175" s="13">
        <v>0</v>
      </c>
      <c r="DR175" s="57">
        <f t="shared" si="829"/>
        <v>0</v>
      </c>
      <c r="DS175" s="58">
        <v>0</v>
      </c>
      <c r="DT175" s="13">
        <v>0</v>
      </c>
      <c r="DU175" s="57">
        <f t="shared" si="830"/>
        <v>0</v>
      </c>
      <c r="DV175" s="58">
        <v>0</v>
      </c>
      <c r="DW175" s="13">
        <v>0</v>
      </c>
      <c r="DX175" s="57">
        <f t="shared" si="831"/>
        <v>0</v>
      </c>
      <c r="DY175" s="107">
        <v>0.38257999999999998</v>
      </c>
      <c r="DZ175" s="108">
        <v>25.349</v>
      </c>
      <c r="EA175" s="57">
        <f t="shared" si="832"/>
        <v>66258.037534633288</v>
      </c>
      <c r="EB175" s="107">
        <v>0.1</v>
      </c>
      <c r="EC175" s="108">
        <v>1.083</v>
      </c>
      <c r="ED175" s="57">
        <f t="shared" si="833"/>
        <v>10829.999999999998</v>
      </c>
      <c r="EE175" s="11">
        <f t="shared" ref="EE175:EE186" si="836">SUMIF($C$5:$ED$5,"Ton",C175:ED175)</f>
        <v>47.737880000000004</v>
      </c>
      <c r="EF175" s="18">
        <f t="shared" ref="EF175:EF186" si="837">SUMIF($C$5:$ED$5,"F*",C175:ED175)</f>
        <v>1771.606</v>
      </c>
    </row>
    <row r="176" spans="1:136" x14ac:dyDescent="0.3">
      <c r="A176" s="72">
        <v>2022</v>
      </c>
      <c r="B176" s="73" t="s">
        <v>7</v>
      </c>
      <c r="C176" s="58">
        <v>0</v>
      </c>
      <c r="D176" s="13">
        <v>0</v>
      </c>
      <c r="E176" s="57">
        <f t="shared" si="834"/>
        <v>0</v>
      </c>
      <c r="F176" s="58"/>
      <c r="G176" s="13"/>
      <c r="H176" s="57"/>
      <c r="I176" s="58">
        <v>0</v>
      </c>
      <c r="J176" s="13">
        <v>0</v>
      </c>
      <c r="K176" s="57">
        <f t="shared" si="835"/>
        <v>0</v>
      </c>
      <c r="L176" s="107">
        <v>54.705120000000001</v>
      </c>
      <c r="M176" s="108">
        <v>3052.8620000000001</v>
      </c>
      <c r="N176" s="57">
        <f t="shared" si="793"/>
        <v>55805.781981649976</v>
      </c>
      <c r="O176" s="58">
        <v>0</v>
      </c>
      <c r="P176" s="13">
        <v>0</v>
      </c>
      <c r="Q176" s="57">
        <f t="shared" si="794"/>
        <v>0</v>
      </c>
      <c r="R176" s="58">
        <v>0</v>
      </c>
      <c r="S176" s="13">
        <v>0</v>
      </c>
      <c r="T176" s="57">
        <f t="shared" si="795"/>
        <v>0</v>
      </c>
      <c r="U176" s="58">
        <v>0</v>
      </c>
      <c r="V176" s="13">
        <v>0</v>
      </c>
      <c r="W176" s="57">
        <f t="shared" si="796"/>
        <v>0</v>
      </c>
      <c r="X176" s="58">
        <v>0</v>
      </c>
      <c r="Y176" s="13">
        <v>0</v>
      </c>
      <c r="Z176" s="57">
        <f t="shared" si="797"/>
        <v>0</v>
      </c>
      <c r="AA176" s="107">
        <v>1.7399999999999999E-2</v>
      </c>
      <c r="AB176" s="108">
        <v>1.2210000000000001</v>
      </c>
      <c r="AC176" s="57">
        <f t="shared" si="798"/>
        <v>70172.413793103464</v>
      </c>
      <c r="AD176" s="58">
        <v>0</v>
      </c>
      <c r="AE176" s="13">
        <v>0</v>
      </c>
      <c r="AF176" s="57">
        <f t="shared" si="799"/>
        <v>0</v>
      </c>
      <c r="AG176" s="58">
        <v>0</v>
      </c>
      <c r="AH176" s="13">
        <v>0</v>
      </c>
      <c r="AI176" s="57">
        <f t="shared" si="800"/>
        <v>0</v>
      </c>
      <c r="AJ176" s="58">
        <v>0</v>
      </c>
      <c r="AK176" s="13">
        <v>0</v>
      </c>
      <c r="AL176" s="57">
        <f t="shared" si="801"/>
        <v>0</v>
      </c>
      <c r="AM176" s="107">
        <v>12.38574</v>
      </c>
      <c r="AN176" s="108">
        <v>225.62899999999999</v>
      </c>
      <c r="AO176" s="57">
        <f t="shared" si="802"/>
        <v>18216.836458701699</v>
      </c>
      <c r="AP176" s="58">
        <v>0</v>
      </c>
      <c r="AQ176" s="13">
        <v>0</v>
      </c>
      <c r="AR176" s="57">
        <f t="shared" si="803"/>
        <v>0</v>
      </c>
      <c r="AS176" s="58">
        <v>0</v>
      </c>
      <c r="AT176" s="13">
        <v>0</v>
      </c>
      <c r="AU176" s="57">
        <f t="shared" si="804"/>
        <v>0</v>
      </c>
      <c r="AV176" s="107">
        <v>6.3799999999999996E-2</v>
      </c>
      <c r="AW176" s="108">
        <v>4.4710000000000001</v>
      </c>
      <c r="AX176" s="57">
        <f t="shared" si="805"/>
        <v>70078.369905956119</v>
      </c>
      <c r="AY176" s="58">
        <v>0</v>
      </c>
      <c r="AZ176" s="13">
        <v>0</v>
      </c>
      <c r="BA176" s="57">
        <f t="shared" si="806"/>
        <v>0</v>
      </c>
      <c r="BB176" s="107">
        <v>4.5491299999999999</v>
      </c>
      <c r="BC176" s="108">
        <v>150.465</v>
      </c>
      <c r="BD176" s="57">
        <f t="shared" si="807"/>
        <v>33075.555106141175</v>
      </c>
      <c r="BE176" s="58">
        <v>0</v>
      </c>
      <c r="BF176" s="13">
        <v>0</v>
      </c>
      <c r="BG176" s="57">
        <f t="shared" si="808"/>
        <v>0</v>
      </c>
      <c r="BH176" s="107">
        <v>7.8799999999999999E-3</v>
      </c>
      <c r="BI176" s="108">
        <v>0.51300000000000001</v>
      </c>
      <c r="BJ176" s="57">
        <f t="shared" si="809"/>
        <v>65101.522842639599</v>
      </c>
      <c r="BK176" s="58">
        <v>0</v>
      </c>
      <c r="BL176" s="13">
        <v>0</v>
      </c>
      <c r="BM176" s="57">
        <f t="shared" si="810"/>
        <v>0</v>
      </c>
      <c r="BN176" s="58">
        <v>0</v>
      </c>
      <c r="BO176" s="13">
        <v>0</v>
      </c>
      <c r="BP176" s="57">
        <f t="shared" si="811"/>
        <v>0</v>
      </c>
      <c r="BQ176" s="58">
        <v>0</v>
      </c>
      <c r="BR176" s="13">
        <v>0</v>
      </c>
      <c r="BS176" s="57">
        <f t="shared" si="812"/>
        <v>0</v>
      </c>
      <c r="BT176" s="107">
        <v>7.1760000000000004E-2</v>
      </c>
      <c r="BU176" s="108">
        <v>4.4640000000000004</v>
      </c>
      <c r="BV176" s="57">
        <f t="shared" si="813"/>
        <v>62207.357859531774</v>
      </c>
      <c r="BW176" s="107">
        <v>13.57039</v>
      </c>
      <c r="BX176" s="108">
        <v>853.61599999999999</v>
      </c>
      <c r="BY176" s="57">
        <f t="shared" si="814"/>
        <v>62902.834774829615</v>
      </c>
      <c r="BZ176" s="58">
        <v>0</v>
      </c>
      <c r="CA176" s="13">
        <v>0</v>
      </c>
      <c r="CB176" s="57">
        <f t="shared" si="815"/>
        <v>0</v>
      </c>
      <c r="CC176" s="58">
        <v>0</v>
      </c>
      <c r="CD176" s="13">
        <v>0</v>
      </c>
      <c r="CE176" s="57">
        <f t="shared" si="816"/>
        <v>0</v>
      </c>
      <c r="CF176" s="58">
        <v>0</v>
      </c>
      <c r="CG176" s="13">
        <v>0</v>
      </c>
      <c r="CH176" s="57">
        <f t="shared" si="817"/>
        <v>0</v>
      </c>
      <c r="CI176" s="58">
        <v>0</v>
      </c>
      <c r="CJ176" s="13">
        <v>0</v>
      </c>
      <c r="CK176" s="57">
        <f t="shared" si="818"/>
        <v>0</v>
      </c>
      <c r="CL176" s="58">
        <v>0</v>
      </c>
      <c r="CM176" s="13">
        <v>0</v>
      </c>
      <c r="CN176" s="57">
        <f t="shared" si="819"/>
        <v>0</v>
      </c>
      <c r="CO176" s="58">
        <v>0</v>
      </c>
      <c r="CP176" s="13">
        <v>0</v>
      </c>
      <c r="CQ176" s="57">
        <f t="shared" si="820"/>
        <v>0</v>
      </c>
      <c r="CR176" s="58">
        <v>0</v>
      </c>
      <c r="CS176" s="13">
        <v>0</v>
      </c>
      <c r="CT176" s="57">
        <f t="shared" si="821"/>
        <v>0</v>
      </c>
      <c r="CU176" s="58">
        <v>0</v>
      </c>
      <c r="CV176" s="13">
        <v>0</v>
      </c>
      <c r="CW176" s="57">
        <f t="shared" si="822"/>
        <v>0</v>
      </c>
      <c r="CX176" s="58">
        <v>0</v>
      </c>
      <c r="CY176" s="13">
        <v>0</v>
      </c>
      <c r="CZ176" s="57">
        <f t="shared" si="823"/>
        <v>0</v>
      </c>
      <c r="DA176" s="58">
        <v>0</v>
      </c>
      <c r="DB176" s="13">
        <v>0</v>
      </c>
      <c r="DC176" s="57">
        <f t="shared" si="824"/>
        <v>0</v>
      </c>
      <c r="DD176" s="58">
        <v>0</v>
      </c>
      <c r="DE176" s="13">
        <v>0</v>
      </c>
      <c r="DF176" s="57">
        <f t="shared" si="825"/>
        <v>0</v>
      </c>
      <c r="DG176" s="58">
        <v>0</v>
      </c>
      <c r="DH176" s="13">
        <v>0</v>
      </c>
      <c r="DI176" s="57">
        <f t="shared" si="826"/>
        <v>0</v>
      </c>
      <c r="DJ176" s="58">
        <v>0</v>
      </c>
      <c r="DK176" s="13">
        <v>0</v>
      </c>
      <c r="DL176" s="57">
        <f t="shared" si="827"/>
        <v>0</v>
      </c>
      <c r="DM176" s="58">
        <v>0</v>
      </c>
      <c r="DN176" s="13">
        <v>0</v>
      </c>
      <c r="DO176" s="57">
        <f t="shared" si="828"/>
        <v>0</v>
      </c>
      <c r="DP176" s="58">
        <v>0</v>
      </c>
      <c r="DQ176" s="13">
        <v>0</v>
      </c>
      <c r="DR176" s="57">
        <f t="shared" si="829"/>
        <v>0</v>
      </c>
      <c r="DS176" s="58">
        <v>0</v>
      </c>
      <c r="DT176" s="13">
        <v>0</v>
      </c>
      <c r="DU176" s="57">
        <f t="shared" si="830"/>
        <v>0</v>
      </c>
      <c r="DV176" s="58">
        <v>0</v>
      </c>
      <c r="DW176" s="13">
        <v>0</v>
      </c>
      <c r="DX176" s="57">
        <f t="shared" si="831"/>
        <v>0</v>
      </c>
      <c r="DY176" s="107">
        <v>0.30975000000000003</v>
      </c>
      <c r="DZ176" s="108">
        <v>25.917000000000002</v>
      </c>
      <c r="EA176" s="57">
        <f t="shared" si="832"/>
        <v>83670.702179176762</v>
      </c>
      <c r="EB176" s="58">
        <v>0</v>
      </c>
      <c r="EC176" s="13">
        <v>0</v>
      </c>
      <c r="ED176" s="57">
        <f t="shared" si="833"/>
        <v>0</v>
      </c>
      <c r="EE176" s="11">
        <f t="shared" si="836"/>
        <v>85.680970000000002</v>
      </c>
      <c r="EF176" s="18">
        <f t="shared" si="837"/>
        <v>4319.1580000000004</v>
      </c>
    </row>
    <row r="177" spans="1:136" x14ac:dyDescent="0.3">
      <c r="A177" s="72">
        <v>2022</v>
      </c>
      <c r="B177" s="73" t="s">
        <v>8</v>
      </c>
      <c r="C177" s="58">
        <v>0</v>
      </c>
      <c r="D177" s="13">
        <v>0</v>
      </c>
      <c r="E177" s="57">
        <f>IF(C177=0,0,D177/C177*1000)</f>
        <v>0</v>
      </c>
      <c r="F177" s="58"/>
      <c r="G177" s="13"/>
      <c r="H177" s="57"/>
      <c r="I177" s="58">
        <v>0</v>
      </c>
      <c r="J177" s="13">
        <v>0</v>
      </c>
      <c r="K177" s="57">
        <f>IF(I177=0,0,J177/I177*1000)</f>
        <v>0</v>
      </c>
      <c r="L177" s="107">
        <v>45.823279999999997</v>
      </c>
      <c r="M177" s="108">
        <v>3534.36</v>
      </c>
      <c r="N177" s="57">
        <f t="shared" si="793"/>
        <v>77130.227255665683</v>
      </c>
      <c r="O177" s="58">
        <v>0</v>
      </c>
      <c r="P177" s="13">
        <v>0</v>
      </c>
      <c r="Q177" s="57">
        <f t="shared" si="794"/>
        <v>0</v>
      </c>
      <c r="R177" s="58">
        <v>0</v>
      </c>
      <c r="S177" s="13">
        <v>0</v>
      </c>
      <c r="T177" s="57">
        <f t="shared" si="795"/>
        <v>0</v>
      </c>
      <c r="U177" s="58">
        <v>0</v>
      </c>
      <c r="V177" s="13">
        <v>0</v>
      </c>
      <c r="W177" s="57">
        <f t="shared" si="796"/>
        <v>0</v>
      </c>
      <c r="X177" s="58">
        <v>0</v>
      </c>
      <c r="Y177" s="13">
        <v>0</v>
      </c>
      <c r="Z177" s="57">
        <f t="shared" si="797"/>
        <v>0</v>
      </c>
      <c r="AA177" s="107">
        <v>6.7599999999999995E-3</v>
      </c>
      <c r="AB177" s="108">
        <v>0.41499999999999998</v>
      </c>
      <c r="AC177" s="57">
        <f t="shared" si="798"/>
        <v>61390.532544378701</v>
      </c>
      <c r="AD177" s="58">
        <v>0</v>
      </c>
      <c r="AE177" s="13">
        <v>0</v>
      </c>
      <c r="AF177" s="57">
        <f t="shared" si="799"/>
        <v>0</v>
      </c>
      <c r="AG177" s="58">
        <v>0</v>
      </c>
      <c r="AH177" s="13">
        <v>0</v>
      </c>
      <c r="AI177" s="57">
        <f t="shared" si="800"/>
        <v>0</v>
      </c>
      <c r="AJ177" s="58">
        <v>0</v>
      </c>
      <c r="AK177" s="13">
        <v>0</v>
      </c>
      <c r="AL177" s="57">
        <f t="shared" si="801"/>
        <v>0</v>
      </c>
      <c r="AM177" s="107">
        <v>11.128360000000001</v>
      </c>
      <c r="AN177" s="108">
        <v>202.79900000000001</v>
      </c>
      <c r="AO177" s="57">
        <f t="shared" si="802"/>
        <v>18223.619652850914</v>
      </c>
      <c r="AP177" s="58">
        <v>0</v>
      </c>
      <c r="AQ177" s="13">
        <v>0</v>
      </c>
      <c r="AR177" s="57">
        <f t="shared" si="803"/>
        <v>0</v>
      </c>
      <c r="AS177" s="58">
        <v>0</v>
      </c>
      <c r="AT177" s="13">
        <v>0</v>
      </c>
      <c r="AU177" s="57">
        <f t="shared" si="804"/>
        <v>0</v>
      </c>
      <c r="AV177" s="107">
        <v>5.7999999999999996E-3</v>
      </c>
      <c r="AW177" s="108">
        <v>0.42099999999999999</v>
      </c>
      <c r="AX177" s="57">
        <f t="shared" si="805"/>
        <v>72586.206896551725</v>
      </c>
      <c r="AY177" s="58">
        <v>0</v>
      </c>
      <c r="AZ177" s="13">
        <v>0</v>
      </c>
      <c r="BA177" s="57">
        <f t="shared" si="806"/>
        <v>0</v>
      </c>
      <c r="BB177" s="107">
        <v>16.609290000000001</v>
      </c>
      <c r="BC177" s="108">
        <v>500.92500000000001</v>
      </c>
      <c r="BD177" s="57">
        <f t="shared" si="807"/>
        <v>30159.32649739995</v>
      </c>
      <c r="BE177" s="58">
        <v>0</v>
      </c>
      <c r="BF177" s="13">
        <v>0</v>
      </c>
      <c r="BG177" s="57">
        <f t="shared" si="808"/>
        <v>0</v>
      </c>
      <c r="BH177" s="107">
        <v>4.0680000000000001E-2</v>
      </c>
      <c r="BI177" s="108">
        <v>2.2490000000000001</v>
      </c>
      <c r="BJ177" s="57">
        <f t="shared" si="809"/>
        <v>55285.152409046219</v>
      </c>
      <c r="BK177" s="58">
        <v>0</v>
      </c>
      <c r="BL177" s="13">
        <v>0</v>
      </c>
      <c r="BM177" s="57">
        <f t="shared" si="810"/>
        <v>0</v>
      </c>
      <c r="BN177" s="58">
        <v>0</v>
      </c>
      <c r="BO177" s="13">
        <v>0</v>
      </c>
      <c r="BP177" s="57">
        <f t="shared" si="811"/>
        <v>0</v>
      </c>
      <c r="BQ177" s="58">
        <v>0</v>
      </c>
      <c r="BR177" s="13">
        <v>0</v>
      </c>
      <c r="BS177" s="57">
        <f t="shared" si="812"/>
        <v>0</v>
      </c>
      <c r="BT177" s="107">
        <v>2.60134</v>
      </c>
      <c r="BU177" s="108">
        <v>149.917</v>
      </c>
      <c r="BV177" s="57">
        <f t="shared" si="813"/>
        <v>57630.682648173635</v>
      </c>
      <c r="BW177" s="107">
        <v>2.3210700000000002</v>
      </c>
      <c r="BX177" s="108">
        <v>157.44200000000001</v>
      </c>
      <c r="BY177" s="57">
        <f t="shared" si="814"/>
        <v>67831.646611261182</v>
      </c>
      <c r="BZ177" s="58">
        <v>0</v>
      </c>
      <c r="CA177" s="13">
        <v>0</v>
      </c>
      <c r="CB177" s="57">
        <f t="shared" si="815"/>
        <v>0</v>
      </c>
      <c r="CC177" s="58">
        <v>0</v>
      </c>
      <c r="CD177" s="13">
        <v>0</v>
      </c>
      <c r="CE177" s="57">
        <f t="shared" si="816"/>
        <v>0</v>
      </c>
      <c r="CF177" s="58">
        <v>0</v>
      </c>
      <c r="CG177" s="13">
        <v>0</v>
      </c>
      <c r="CH177" s="57">
        <f t="shared" si="817"/>
        <v>0</v>
      </c>
      <c r="CI177" s="58">
        <v>0</v>
      </c>
      <c r="CJ177" s="13">
        <v>0</v>
      </c>
      <c r="CK177" s="57">
        <f t="shared" si="818"/>
        <v>0</v>
      </c>
      <c r="CL177" s="58">
        <v>0</v>
      </c>
      <c r="CM177" s="13">
        <v>0</v>
      </c>
      <c r="CN177" s="57">
        <f t="shared" si="819"/>
        <v>0</v>
      </c>
      <c r="CO177" s="58">
        <v>0</v>
      </c>
      <c r="CP177" s="13">
        <v>0</v>
      </c>
      <c r="CQ177" s="57">
        <f t="shared" si="820"/>
        <v>0</v>
      </c>
      <c r="CR177" s="58">
        <v>0</v>
      </c>
      <c r="CS177" s="13">
        <v>0</v>
      </c>
      <c r="CT177" s="57">
        <f t="shared" si="821"/>
        <v>0</v>
      </c>
      <c r="CU177" s="58">
        <v>0</v>
      </c>
      <c r="CV177" s="13">
        <v>0</v>
      </c>
      <c r="CW177" s="57">
        <f t="shared" si="822"/>
        <v>0</v>
      </c>
      <c r="CX177" s="58">
        <v>0</v>
      </c>
      <c r="CY177" s="13">
        <v>0</v>
      </c>
      <c r="CZ177" s="57">
        <f t="shared" si="823"/>
        <v>0</v>
      </c>
      <c r="DA177" s="58">
        <v>0</v>
      </c>
      <c r="DB177" s="13">
        <v>0</v>
      </c>
      <c r="DC177" s="57">
        <f t="shared" si="824"/>
        <v>0</v>
      </c>
      <c r="DD177" s="58">
        <v>0</v>
      </c>
      <c r="DE177" s="13">
        <v>0</v>
      </c>
      <c r="DF177" s="57">
        <f t="shared" si="825"/>
        <v>0</v>
      </c>
      <c r="DG177" s="58">
        <v>0</v>
      </c>
      <c r="DH177" s="13">
        <v>0</v>
      </c>
      <c r="DI177" s="57">
        <f t="shared" si="826"/>
        <v>0</v>
      </c>
      <c r="DJ177" s="107">
        <v>2.2769200000000001</v>
      </c>
      <c r="DK177" s="108">
        <v>214.02600000000001</v>
      </c>
      <c r="DL177" s="57">
        <f t="shared" si="827"/>
        <v>93998.032429773564</v>
      </c>
      <c r="DM177" s="58">
        <v>0</v>
      </c>
      <c r="DN177" s="13">
        <v>0</v>
      </c>
      <c r="DO177" s="57">
        <f t="shared" si="828"/>
        <v>0</v>
      </c>
      <c r="DP177" s="58">
        <v>0</v>
      </c>
      <c r="DQ177" s="13">
        <v>0</v>
      </c>
      <c r="DR177" s="57">
        <f t="shared" si="829"/>
        <v>0</v>
      </c>
      <c r="DS177" s="58">
        <v>0</v>
      </c>
      <c r="DT177" s="13">
        <v>0</v>
      </c>
      <c r="DU177" s="57">
        <f t="shared" si="830"/>
        <v>0</v>
      </c>
      <c r="DV177" s="58">
        <v>0</v>
      </c>
      <c r="DW177" s="13">
        <v>0</v>
      </c>
      <c r="DX177" s="57">
        <f t="shared" si="831"/>
        <v>0</v>
      </c>
      <c r="DY177" s="107">
        <v>0.14646000000000001</v>
      </c>
      <c r="DZ177" s="108">
        <v>13.436</v>
      </c>
      <c r="EA177" s="57">
        <f t="shared" si="832"/>
        <v>91738.358596203732</v>
      </c>
      <c r="EB177" s="107">
        <v>0.02</v>
      </c>
      <c r="EC177" s="108">
        <v>0.71</v>
      </c>
      <c r="ED177" s="57">
        <f t="shared" si="833"/>
        <v>35500</v>
      </c>
      <c r="EE177" s="11">
        <f t="shared" si="836"/>
        <v>80.979959999999991</v>
      </c>
      <c r="EF177" s="18">
        <f t="shared" si="837"/>
        <v>4776.7</v>
      </c>
    </row>
    <row r="178" spans="1:136" x14ac:dyDescent="0.3">
      <c r="A178" s="72">
        <v>2022</v>
      </c>
      <c r="B178" s="57" t="s">
        <v>9</v>
      </c>
      <c r="C178" s="58">
        <v>0</v>
      </c>
      <c r="D178" s="13">
        <v>0</v>
      </c>
      <c r="E178" s="57">
        <f t="shared" ref="E178:E185" si="838">IF(C178=0,0,D178/C178*1000)</f>
        <v>0</v>
      </c>
      <c r="F178" s="58"/>
      <c r="G178" s="13"/>
      <c r="H178" s="57"/>
      <c r="I178" s="58">
        <v>0</v>
      </c>
      <c r="J178" s="13">
        <v>0</v>
      </c>
      <c r="K178" s="57">
        <f t="shared" ref="K178:K185" si="839">IF(I178=0,0,J178/I178*1000)</f>
        <v>0</v>
      </c>
      <c r="L178" s="107">
        <v>91.421170000000004</v>
      </c>
      <c r="M178" s="108">
        <v>3829.2109999999998</v>
      </c>
      <c r="N178" s="57">
        <f t="shared" si="793"/>
        <v>41885.386065393825</v>
      </c>
      <c r="O178" s="58">
        <v>0</v>
      </c>
      <c r="P178" s="13">
        <v>0</v>
      </c>
      <c r="Q178" s="57">
        <f t="shared" si="794"/>
        <v>0</v>
      </c>
      <c r="R178" s="58">
        <v>0</v>
      </c>
      <c r="S178" s="13">
        <v>0</v>
      </c>
      <c r="T178" s="57">
        <f t="shared" si="795"/>
        <v>0</v>
      </c>
      <c r="U178" s="58">
        <v>0</v>
      </c>
      <c r="V178" s="13">
        <v>0</v>
      </c>
      <c r="W178" s="57">
        <f t="shared" si="796"/>
        <v>0</v>
      </c>
      <c r="X178" s="58">
        <v>0</v>
      </c>
      <c r="Y178" s="13">
        <v>0</v>
      </c>
      <c r="Z178" s="57">
        <f t="shared" si="797"/>
        <v>0</v>
      </c>
      <c r="AA178" s="58">
        <v>0</v>
      </c>
      <c r="AB178" s="13">
        <v>0</v>
      </c>
      <c r="AC178" s="57">
        <f t="shared" si="798"/>
        <v>0</v>
      </c>
      <c r="AD178" s="58">
        <v>0</v>
      </c>
      <c r="AE178" s="13">
        <v>0</v>
      </c>
      <c r="AF178" s="57">
        <f t="shared" si="799"/>
        <v>0</v>
      </c>
      <c r="AG178" s="58">
        <v>0</v>
      </c>
      <c r="AH178" s="13">
        <v>0</v>
      </c>
      <c r="AI178" s="57">
        <f t="shared" si="800"/>
        <v>0</v>
      </c>
      <c r="AJ178" s="58">
        <v>0</v>
      </c>
      <c r="AK178" s="13">
        <v>0</v>
      </c>
      <c r="AL178" s="57">
        <f t="shared" si="801"/>
        <v>0</v>
      </c>
      <c r="AM178" s="107">
        <v>13.11408</v>
      </c>
      <c r="AN178" s="108">
        <v>269.745</v>
      </c>
      <c r="AO178" s="57">
        <f t="shared" si="802"/>
        <v>20569.113502434026</v>
      </c>
      <c r="AP178" s="58">
        <v>0</v>
      </c>
      <c r="AQ178" s="13">
        <v>0</v>
      </c>
      <c r="AR178" s="57">
        <f t="shared" si="803"/>
        <v>0</v>
      </c>
      <c r="AS178" s="58">
        <v>0</v>
      </c>
      <c r="AT178" s="13">
        <v>0</v>
      </c>
      <c r="AU178" s="57">
        <f t="shared" si="804"/>
        <v>0</v>
      </c>
      <c r="AV178" s="107">
        <v>8.6999999999999994E-3</v>
      </c>
      <c r="AW178" s="108">
        <v>0.60299999999999998</v>
      </c>
      <c r="AX178" s="57">
        <f t="shared" si="805"/>
        <v>69310.344827586203</v>
      </c>
      <c r="AY178" s="58">
        <v>0</v>
      </c>
      <c r="AZ178" s="13">
        <v>0</v>
      </c>
      <c r="BA178" s="57">
        <f t="shared" si="806"/>
        <v>0</v>
      </c>
      <c r="BB178" s="107">
        <v>20.961200000000002</v>
      </c>
      <c r="BC178" s="108">
        <v>418.89100000000002</v>
      </c>
      <c r="BD178" s="57">
        <f t="shared" si="807"/>
        <v>19984.113504952005</v>
      </c>
      <c r="BE178" s="58">
        <v>0</v>
      </c>
      <c r="BF178" s="13">
        <v>0</v>
      </c>
      <c r="BG178" s="57">
        <f t="shared" si="808"/>
        <v>0</v>
      </c>
      <c r="BH178" s="107">
        <v>0.21193999999999999</v>
      </c>
      <c r="BI178" s="108">
        <v>11.484999999999999</v>
      </c>
      <c r="BJ178" s="57">
        <f t="shared" si="809"/>
        <v>54189.865056147966</v>
      </c>
      <c r="BK178" s="58">
        <v>0</v>
      </c>
      <c r="BL178" s="13">
        <v>0</v>
      </c>
      <c r="BM178" s="57">
        <f t="shared" si="810"/>
        <v>0</v>
      </c>
      <c r="BN178" s="58">
        <v>0</v>
      </c>
      <c r="BO178" s="13">
        <v>0</v>
      </c>
      <c r="BP178" s="57">
        <f t="shared" si="811"/>
        <v>0</v>
      </c>
      <c r="BQ178" s="58">
        <v>0</v>
      </c>
      <c r="BR178" s="13">
        <v>0</v>
      </c>
      <c r="BS178" s="57">
        <f t="shared" si="812"/>
        <v>0</v>
      </c>
      <c r="BT178" s="107">
        <v>3.3479999999999996E-2</v>
      </c>
      <c r="BU178" s="108">
        <v>3.0249999999999999</v>
      </c>
      <c r="BV178" s="57">
        <f t="shared" si="813"/>
        <v>90352.449223416974</v>
      </c>
      <c r="BW178" s="107">
        <v>76.670570000000012</v>
      </c>
      <c r="BX178" s="108">
        <v>5266.5020000000004</v>
      </c>
      <c r="BY178" s="57">
        <f t="shared" si="814"/>
        <v>68690.007130506536</v>
      </c>
      <c r="BZ178" s="58">
        <v>0</v>
      </c>
      <c r="CA178" s="13">
        <v>0</v>
      </c>
      <c r="CB178" s="57">
        <f t="shared" si="815"/>
        <v>0</v>
      </c>
      <c r="CC178" s="58">
        <v>0</v>
      </c>
      <c r="CD178" s="13">
        <v>0</v>
      </c>
      <c r="CE178" s="57">
        <f t="shared" si="816"/>
        <v>0</v>
      </c>
      <c r="CF178" s="58">
        <v>0</v>
      </c>
      <c r="CG178" s="13">
        <v>0</v>
      </c>
      <c r="CH178" s="57">
        <f t="shared" si="817"/>
        <v>0</v>
      </c>
      <c r="CI178" s="58">
        <v>0</v>
      </c>
      <c r="CJ178" s="13">
        <v>0</v>
      </c>
      <c r="CK178" s="57">
        <f t="shared" si="818"/>
        <v>0</v>
      </c>
      <c r="CL178" s="58">
        <v>0</v>
      </c>
      <c r="CM178" s="13">
        <v>0</v>
      </c>
      <c r="CN178" s="57">
        <f t="shared" si="819"/>
        <v>0</v>
      </c>
      <c r="CO178" s="58">
        <v>0</v>
      </c>
      <c r="CP178" s="13">
        <v>0</v>
      </c>
      <c r="CQ178" s="57">
        <f t="shared" si="820"/>
        <v>0</v>
      </c>
      <c r="CR178" s="58">
        <v>0</v>
      </c>
      <c r="CS178" s="13">
        <v>0</v>
      </c>
      <c r="CT178" s="57">
        <f t="shared" si="821"/>
        <v>0</v>
      </c>
      <c r="CU178" s="58">
        <v>0</v>
      </c>
      <c r="CV178" s="13">
        <v>0</v>
      </c>
      <c r="CW178" s="57">
        <f t="shared" si="822"/>
        <v>0</v>
      </c>
      <c r="CX178" s="58">
        <v>0</v>
      </c>
      <c r="CY178" s="13">
        <v>0</v>
      </c>
      <c r="CZ178" s="57">
        <f t="shared" si="823"/>
        <v>0</v>
      </c>
      <c r="DA178" s="58">
        <v>0</v>
      </c>
      <c r="DB178" s="13">
        <v>0</v>
      </c>
      <c r="DC178" s="57">
        <f t="shared" si="824"/>
        <v>0</v>
      </c>
      <c r="DD178" s="58">
        <v>0</v>
      </c>
      <c r="DE178" s="13">
        <v>0</v>
      </c>
      <c r="DF178" s="57">
        <f t="shared" si="825"/>
        <v>0</v>
      </c>
      <c r="DG178" s="58">
        <v>0</v>
      </c>
      <c r="DH178" s="13">
        <v>0</v>
      </c>
      <c r="DI178" s="57">
        <f t="shared" si="826"/>
        <v>0</v>
      </c>
      <c r="DJ178" s="107">
        <v>0.26171</v>
      </c>
      <c r="DK178" s="108">
        <v>25.045999999999999</v>
      </c>
      <c r="DL178" s="57">
        <f t="shared" si="827"/>
        <v>95701.348821214327</v>
      </c>
      <c r="DM178" s="58">
        <v>0</v>
      </c>
      <c r="DN178" s="13">
        <v>0</v>
      </c>
      <c r="DO178" s="57">
        <f t="shared" si="828"/>
        <v>0</v>
      </c>
      <c r="DP178" s="58">
        <v>0</v>
      </c>
      <c r="DQ178" s="13">
        <v>0</v>
      </c>
      <c r="DR178" s="57">
        <f t="shared" si="829"/>
        <v>0</v>
      </c>
      <c r="DS178" s="58">
        <v>0</v>
      </c>
      <c r="DT178" s="13">
        <v>0</v>
      </c>
      <c r="DU178" s="57">
        <f t="shared" si="830"/>
        <v>0</v>
      </c>
      <c r="DV178" s="58">
        <v>0</v>
      </c>
      <c r="DW178" s="13">
        <v>0</v>
      </c>
      <c r="DX178" s="57">
        <f t="shared" si="831"/>
        <v>0</v>
      </c>
      <c r="DY178" s="107">
        <v>0.71496999999999999</v>
      </c>
      <c r="DZ178" s="108">
        <v>42.915999999999997</v>
      </c>
      <c r="EA178" s="57">
        <f t="shared" si="832"/>
        <v>60024.896149488784</v>
      </c>
      <c r="EB178" s="58">
        <v>0</v>
      </c>
      <c r="EC178" s="13">
        <v>0</v>
      </c>
      <c r="ED178" s="57">
        <f t="shared" si="833"/>
        <v>0</v>
      </c>
      <c r="EE178" s="11">
        <f t="shared" si="836"/>
        <v>203.39782000000002</v>
      </c>
      <c r="EF178" s="18">
        <f t="shared" si="837"/>
        <v>9867.4239999999991</v>
      </c>
    </row>
    <row r="179" spans="1:136" x14ac:dyDescent="0.3">
      <c r="A179" s="72">
        <v>2022</v>
      </c>
      <c r="B179" s="73" t="s">
        <v>10</v>
      </c>
      <c r="C179" s="58">
        <v>0</v>
      </c>
      <c r="D179" s="13">
        <v>0</v>
      </c>
      <c r="E179" s="57">
        <f t="shared" si="838"/>
        <v>0</v>
      </c>
      <c r="F179" s="58"/>
      <c r="G179" s="13"/>
      <c r="H179" s="57"/>
      <c r="I179" s="58">
        <v>0</v>
      </c>
      <c r="J179" s="13">
        <v>0</v>
      </c>
      <c r="K179" s="57">
        <f t="shared" si="839"/>
        <v>0</v>
      </c>
      <c r="L179" s="107">
        <v>25.350840000000002</v>
      </c>
      <c r="M179" s="108">
        <v>2240.6039999999998</v>
      </c>
      <c r="N179" s="57">
        <f t="shared" si="793"/>
        <v>88383.816867606743</v>
      </c>
      <c r="O179" s="58">
        <v>0</v>
      </c>
      <c r="P179" s="13">
        <v>0</v>
      </c>
      <c r="Q179" s="57">
        <f t="shared" si="794"/>
        <v>0</v>
      </c>
      <c r="R179" s="58">
        <v>0</v>
      </c>
      <c r="S179" s="13">
        <v>0</v>
      </c>
      <c r="T179" s="57">
        <f t="shared" si="795"/>
        <v>0</v>
      </c>
      <c r="U179" s="58">
        <v>0</v>
      </c>
      <c r="V179" s="13">
        <v>0</v>
      </c>
      <c r="W179" s="57">
        <f t="shared" si="796"/>
        <v>0</v>
      </c>
      <c r="X179" s="58">
        <v>0</v>
      </c>
      <c r="Y179" s="13">
        <v>0</v>
      </c>
      <c r="Z179" s="57">
        <f t="shared" si="797"/>
        <v>0</v>
      </c>
      <c r="AA179" s="58">
        <v>0</v>
      </c>
      <c r="AB179" s="13">
        <v>0</v>
      </c>
      <c r="AC179" s="57">
        <f t="shared" si="798"/>
        <v>0</v>
      </c>
      <c r="AD179" s="58">
        <v>0</v>
      </c>
      <c r="AE179" s="13">
        <v>0</v>
      </c>
      <c r="AF179" s="57">
        <f t="shared" si="799"/>
        <v>0</v>
      </c>
      <c r="AG179" s="58">
        <v>0</v>
      </c>
      <c r="AH179" s="13">
        <v>0</v>
      </c>
      <c r="AI179" s="57">
        <f t="shared" si="800"/>
        <v>0</v>
      </c>
      <c r="AJ179" s="58">
        <v>0</v>
      </c>
      <c r="AK179" s="13">
        <v>0</v>
      </c>
      <c r="AL179" s="57">
        <f t="shared" si="801"/>
        <v>0</v>
      </c>
      <c r="AM179" s="107">
        <v>12.34253</v>
      </c>
      <c r="AN179" s="108">
        <v>264.79399999999998</v>
      </c>
      <c r="AO179" s="57">
        <f t="shared" si="802"/>
        <v>21453.786217250432</v>
      </c>
      <c r="AP179" s="58">
        <v>0</v>
      </c>
      <c r="AQ179" s="13">
        <v>0</v>
      </c>
      <c r="AR179" s="57">
        <f t="shared" si="803"/>
        <v>0</v>
      </c>
      <c r="AS179" s="58">
        <v>0</v>
      </c>
      <c r="AT179" s="13">
        <v>0</v>
      </c>
      <c r="AU179" s="57">
        <f t="shared" si="804"/>
        <v>0</v>
      </c>
      <c r="AV179" s="107">
        <v>8.6999999999999994E-3</v>
      </c>
      <c r="AW179" s="108">
        <v>0.60299999999999998</v>
      </c>
      <c r="AX179" s="57">
        <f t="shared" si="805"/>
        <v>69310.344827586203</v>
      </c>
      <c r="AY179" s="58">
        <v>0</v>
      </c>
      <c r="AZ179" s="13">
        <v>0</v>
      </c>
      <c r="BA179" s="57">
        <f t="shared" si="806"/>
        <v>0</v>
      </c>
      <c r="BB179" s="107">
        <v>10.346830000000001</v>
      </c>
      <c r="BC179" s="108">
        <v>800.60199999999998</v>
      </c>
      <c r="BD179" s="57">
        <f t="shared" si="807"/>
        <v>77376.549145970304</v>
      </c>
      <c r="BE179" s="58">
        <v>0</v>
      </c>
      <c r="BF179" s="13">
        <v>0</v>
      </c>
      <c r="BG179" s="57">
        <f t="shared" si="808"/>
        <v>0</v>
      </c>
      <c r="BH179" s="107">
        <v>0.14124</v>
      </c>
      <c r="BI179" s="108">
        <v>7.7850000000000001</v>
      </c>
      <c r="BJ179" s="57">
        <f t="shared" si="809"/>
        <v>55118.946474086661</v>
      </c>
      <c r="BK179" s="58">
        <v>0</v>
      </c>
      <c r="BL179" s="13">
        <v>0</v>
      </c>
      <c r="BM179" s="57">
        <f t="shared" si="810"/>
        <v>0</v>
      </c>
      <c r="BN179" s="58">
        <v>0</v>
      </c>
      <c r="BO179" s="13">
        <v>0</v>
      </c>
      <c r="BP179" s="57">
        <f t="shared" si="811"/>
        <v>0</v>
      </c>
      <c r="BQ179" s="58">
        <v>0</v>
      </c>
      <c r="BR179" s="13">
        <v>0</v>
      </c>
      <c r="BS179" s="57">
        <f t="shared" si="812"/>
        <v>0</v>
      </c>
      <c r="BT179" s="107">
        <v>5.151E-2</v>
      </c>
      <c r="BU179" s="108">
        <v>3.2370000000000001</v>
      </c>
      <c r="BV179" s="57">
        <f t="shared" si="813"/>
        <v>62842.166569598136</v>
      </c>
      <c r="BW179" s="107">
        <v>12.3508</v>
      </c>
      <c r="BX179" s="108">
        <v>640.69899999999996</v>
      </c>
      <c r="BY179" s="57">
        <f t="shared" si="814"/>
        <v>51875.10120801891</v>
      </c>
      <c r="BZ179" s="58">
        <v>0</v>
      </c>
      <c r="CA179" s="13">
        <v>0</v>
      </c>
      <c r="CB179" s="57">
        <f t="shared" si="815"/>
        <v>0</v>
      </c>
      <c r="CC179" s="58">
        <v>0</v>
      </c>
      <c r="CD179" s="13">
        <v>0</v>
      </c>
      <c r="CE179" s="57">
        <f t="shared" si="816"/>
        <v>0</v>
      </c>
      <c r="CF179" s="58">
        <v>0</v>
      </c>
      <c r="CG179" s="13">
        <v>0</v>
      </c>
      <c r="CH179" s="57">
        <f t="shared" si="817"/>
        <v>0</v>
      </c>
      <c r="CI179" s="58">
        <v>0</v>
      </c>
      <c r="CJ179" s="13">
        <v>0</v>
      </c>
      <c r="CK179" s="57">
        <f t="shared" si="818"/>
        <v>0</v>
      </c>
      <c r="CL179" s="58">
        <v>0</v>
      </c>
      <c r="CM179" s="13">
        <v>0</v>
      </c>
      <c r="CN179" s="57">
        <f t="shared" si="819"/>
        <v>0</v>
      </c>
      <c r="CO179" s="58">
        <v>0</v>
      </c>
      <c r="CP179" s="13">
        <v>0</v>
      </c>
      <c r="CQ179" s="57">
        <f t="shared" si="820"/>
        <v>0</v>
      </c>
      <c r="CR179" s="58">
        <v>0</v>
      </c>
      <c r="CS179" s="13">
        <v>0</v>
      </c>
      <c r="CT179" s="57">
        <f t="shared" si="821"/>
        <v>0</v>
      </c>
      <c r="CU179" s="58">
        <v>0</v>
      </c>
      <c r="CV179" s="13">
        <v>0</v>
      </c>
      <c r="CW179" s="57">
        <f t="shared" si="822"/>
        <v>0</v>
      </c>
      <c r="CX179" s="58">
        <v>0</v>
      </c>
      <c r="CY179" s="13">
        <v>0</v>
      </c>
      <c r="CZ179" s="57">
        <f t="shared" si="823"/>
        <v>0</v>
      </c>
      <c r="DA179" s="58">
        <v>0</v>
      </c>
      <c r="DB179" s="13">
        <v>0</v>
      </c>
      <c r="DC179" s="57">
        <f t="shared" si="824"/>
        <v>0</v>
      </c>
      <c r="DD179" s="58">
        <v>0</v>
      </c>
      <c r="DE179" s="13">
        <v>0</v>
      </c>
      <c r="DF179" s="57">
        <f t="shared" si="825"/>
        <v>0</v>
      </c>
      <c r="DG179" s="58">
        <v>0</v>
      </c>
      <c r="DH179" s="13">
        <v>0</v>
      </c>
      <c r="DI179" s="57">
        <f t="shared" si="826"/>
        <v>0</v>
      </c>
      <c r="DJ179" s="58">
        <v>0</v>
      </c>
      <c r="DK179" s="13">
        <v>0</v>
      </c>
      <c r="DL179" s="57">
        <f t="shared" si="827"/>
        <v>0</v>
      </c>
      <c r="DM179" s="58">
        <v>0</v>
      </c>
      <c r="DN179" s="13">
        <v>0</v>
      </c>
      <c r="DO179" s="57">
        <f t="shared" si="828"/>
        <v>0</v>
      </c>
      <c r="DP179" s="58">
        <v>0</v>
      </c>
      <c r="DQ179" s="13">
        <v>0</v>
      </c>
      <c r="DR179" s="57">
        <f t="shared" si="829"/>
        <v>0</v>
      </c>
      <c r="DS179" s="58">
        <v>0</v>
      </c>
      <c r="DT179" s="13">
        <v>0</v>
      </c>
      <c r="DU179" s="57">
        <f t="shared" si="830"/>
        <v>0</v>
      </c>
      <c r="DV179" s="58">
        <v>0</v>
      </c>
      <c r="DW179" s="13">
        <v>0</v>
      </c>
      <c r="DX179" s="57">
        <f t="shared" si="831"/>
        <v>0</v>
      </c>
      <c r="DY179" s="107">
        <v>0.63020000000000009</v>
      </c>
      <c r="DZ179" s="108">
        <v>36.384</v>
      </c>
      <c r="EA179" s="57">
        <f t="shared" si="832"/>
        <v>57734.05268168835</v>
      </c>
      <c r="EB179" s="58">
        <v>0</v>
      </c>
      <c r="EC179" s="13">
        <v>0</v>
      </c>
      <c r="ED179" s="57">
        <f t="shared" si="833"/>
        <v>0</v>
      </c>
      <c r="EE179" s="11">
        <f t="shared" si="836"/>
        <v>61.222650000000009</v>
      </c>
      <c r="EF179" s="18">
        <f t="shared" si="837"/>
        <v>3994.7079999999996</v>
      </c>
    </row>
    <row r="180" spans="1:136" x14ac:dyDescent="0.3">
      <c r="A180" s="72">
        <v>2022</v>
      </c>
      <c r="B180" s="73" t="s">
        <v>11</v>
      </c>
      <c r="C180" s="58">
        <v>0</v>
      </c>
      <c r="D180" s="13">
        <v>0</v>
      </c>
      <c r="E180" s="57">
        <f t="shared" si="838"/>
        <v>0</v>
      </c>
      <c r="F180" s="58"/>
      <c r="G180" s="13"/>
      <c r="H180" s="57"/>
      <c r="I180" s="58">
        <v>0</v>
      </c>
      <c r="J180" s="13">
        <v>0</v>
      </c>
      <c r="K180" s="57">
        <f t="shared" si="839"/>
        <v>0</v>
      </c>
      <c r="L180" s="107">
        <v>62.36036</v>
      </c>
      <c r="M180" s="108">
        <v>2770.6129999999998</v>
      </c>
      <c r="N180" s="57">
        <f t="shared" si="793"/>
        <v>44429.073212534371</v>
      </c>
      <c r="O180" s="58">
        <v>0</v>
      </c>
      <c r="P180" s="13">
        <v>0</v>
      </c>
      <c r="Q180" s="57">
        <f t="shared" si="794"/>
        <v>0</v>
      </c>
      <c r="R180" s="58">
        <v>0</v>
      </c>
      <c r="S180" s="13">
        <v>0</v>
      </c>
      <c r="T180" s="57">
        <f t="shared" si="795"/>
        <v>0</v>
      </c>
      <c r="U180" s="58">
        <v>0</v>
      </c>
      <c r="V180" s="13">
        <v>0</v>
      </c>
      <c r="W180" s="57">
        <f t="shared" si="796"/>
        <v>0</v>
      </c>
      <c r="X180" s="58">
        <v>0</v>
      </c>
      <c r="Y180" s="13">
        <v>0</v>
      </c>
      <c r="Z180" s="57">
        <f t="shared" si="797"/>
        <v>0</v>
      </c>
      <c r="AA180" s="58">
        <v>0</v>
      </c>
      <c r="AB180" s="13">
        <v>0</v>
      </c>
      <c r="AC180" s="57">
        <f t="shared" si="798"/>
        <v>0</v>
      </c>
      <c r="AD180" s="58">
        <v>0</v>
      </c>
      <c r="AE180" s="13">
        <v>0</v>
      </c>
      <c r="AF180" s="57">
        <f t="shared" si="799"/>
        <v>0</v>
      </c>
      <c r="AG180" s="58">
        <v>0</v>
      </c>
      <c r="AH180" s="13">
        <v>0</v>
      </c>
      <c r="AI180" s="57">
        <f t="shared" si="800"/>
        <v>0</v>
      </c>
      <c r="AJ180" s="58">
        <v>0</v>
      </c>
      <c r="AK180" s="13">
        <v>0</v>
      </c>
      <c r="AL180" s="57">
        <f t="shared" si="801"/>
        <v>0</v>
      </c>
      <c r="AM180" s="107">
        <v>11.72293</v>
      </c>
      <c r="AN180" s="108">
        <v>199.608</v>
      </c>
      <c r="AO180" s="57">
        <f t="shared" si="802"/>
        <v>17027.142531773203</v>
      </c>
      <c r="AP180" s="58">
        <v>0</v>
      </c>
      <c r="AQ180" s="13">
        <v>0</v>
      </c>
      <c r="AR180" s="57">
        <f t="shared" si="803"/>
        <v>0</v>
      </c>
      <c r="AS180" s="58">
        <v>0</v>
      </c>
      <c r="AT180" s="13">
        <v>0</v>
      </c>
      <c r="AU180" s="57">
        <f t="shared" si="804"/>
        <v>0</v>
      </c>
      <c r="AV180" s="107">
        <v>1.7399999999999999E-2</v>
      </c>
      <c r="AW180" s="108">
        <v>1.2030000000000001</v>
      </c>
      <c r="AX180" s="57">
        <f t="shared" si="805"/>
        <v>69137.931034482768</v>
      </c>
      <c r="AY180" s="58">
        <v>0</v>
      </c>
      <c r="AZ180" s="13">
        <v>0</v>
      </c>
      <c r="BA180" s="57">
        <f t="shared" si="806"/>
        <v>0</v>
      </c>
      <c r="BB180" s="107">
        <v>14.414479999999999</v>
      </c>
      <c r="BC180" s="108">
        <v>1112.221</v>
      </c>
      <c r="BD180" s="57">
        <f t="shared" si="807"/>
        <v>77159.980797087366</v>
      </c>
      <c r="BE180" s="58">
        <v>0</v>
      </c>
      <c r="BF180" s="13">
        <v>0</v>
      </c>
      <c r="BG180" s="57">
        <f t="shared" si="808"/>
        <v>0</v>
      </c>
      <c r="BH180" s="58">
        <v>0</v>
      </c>
      <c r="BI180" s="13">
        <v>0</v>
      </c>
      <c r="BJ180" s="57">
        <f t="shared" si="809"/>
        <v>0</v>
      </c>
      <c r="BK180" s="58">
        <v>0</v>
      </c>
      <c r="BL180" s="13">
        <v>0</v>
      </c>
      <c r="BM180" s="57">
        <f t="shared" si="810"/>
        <v>0</v>
      </c>
      <c r="BN180" s="58">
        <v>0</v>
      </c>
      <c r="BO180" s="13">
        <v>0</v>
      </c>
      <c r="BP180" s="57">
        <f t="shared" si="811"/>
        <v>0</v>
      </c>
      <c r="BQ180" s="58">
        <v>0</v>
      </c>
      <c r="BR180" s="13">
        <v>0</v>
      </c>
      <c r="BS180" s="57">
        <f t="shared" si="812"/>
        <v>0</v>
      </c>
      <c r="BT180" s="107">
        <v>0.19691999999999998</v>
      </c>
      <c r="BU180" s="108">
        <v>13.414</v>
      </c>
      <c r="BV180" s="57">
        <f t="shared" si="813"/>
        <v>68119.033109892349</v>
      </c>
      <c r="BW180" s="107">
        <v>6.1836899999999995</v>
      </c>
      <c r="BX180" s="108">
        <v>471.72399999999999</v>
      </c>
      <c r="BY180" s="57">
        <f t="shared" si="814"/>
        <v>76285.1954092136</v>
      </c>
      <c r="BZ180" s="58">
        <v>0</v>
      </c>
      <c r="CA180" s="13">
        <v>0</v>
      </c>
      <c r="CB180" s="57">
        <f t="shared" si="815"/>
        <v>0</v>
      </c>
      <c r="CC180" s="58">
        <v>0</v>
      </c>
      <c r="CD180" s="13">
        <v>0</v>
      </c>
      <c r="CE180" s="57">
        <f t="shared" si="816"/>
        <v>0</v>
      </c>
      <c r="CF180" s="58">
        <v>0</v>
      </c>
      <c r="CG180" s="13">
        <v>0</v>
      </c>
      <c r="CH180" s="57">
        <f t="shared" si="817"/>
        <v>0</v>
      </c>
      <c r="CI180" s="58">
        <v>0</v>
      </c>
      <c r="CJ180" s="13">
        <v>0</v>
      </c>
      <c r="CK180" s="57">
        <f t="shared" si="818"/>
        <v>0</v>
      </c>
      <c r="CL180" s="58">
        <v>0</v>
      </c>
      <c r="CM180" s="13">
        <v>0</v>
      </c>
      <c r="CN180" s="57">
        <f t="shared" si="819"/>
        <v>0</v>
      </c>
      <c r="CO180" s="58">
        <v>0</v>
      </c>
      <c r="CP180" s="13">
        <v>0</v>
      </c>
      <c r="CQ180" s="57">
        <f t="shared" si="820"/>
        <v>0</v>
      </c>
      <c r="CR180" s="58">
        <v>0</v>
      </c>
      <c r="CS180" s="13">
        <v>0</v>
      </c>
      <c r="CT180" s="57">
        <f t="shared" si="821"/>
        <v>0</v>
      </c>
      <c r="CU180" s="58">
        <v>0</v>
      </c>
      <c r="CV180" s="13">
        <v>0</v>
      </c>
      <c r="CW180" s="57">
        <f t="shared" si="822"/>
        <v>0</v>
      </c>
      <c r="CX180" s="58">
        <v>0</v>
      </c>
      <c r="CY180" s="13">
        <v>0</v>
      </c>
      <c r="CZ180" s="57">
        <f t="shared" si="823"/>
        <v>0</v>
      </c>
      <c r="DA180" s="58">
        <v>0</v>
      </c>
      <c r="DB180" s="13">
        <v>0</v>
      </c>
      <c r="DC180" s="57">
        <f t="shared" si="824"/>
        <v>0</v>
      </c>
      <c r="DD180" s="58">
        <v>0</v>
      </c>
      <c r="DE180" s="13">
        <v>0</v>
      </c>
      <c r="DF180" s="57">
        <f t="shared" si="825"/>
        <v>0</v>
      </c>
      <c r="DG180" s="58">
        <v>0</v>
      </c>
      <c r="DH180" s="13">
        <v>0</v>
      </c>
      <c r="DI180" s="57">
        <f t="shared" si="826"/>
        <v>0</v>
      </c>
      <c r="DJ180" s="58">
        <v>0</v>
      </c>
      <c r="DK180" s="13">
        <v>0</v>
      </c>
      <c r="DL180" s="57">
        <f t="shared" si="827"/>
        <v>0</v>
      </c>
      <c r="DM180" s="58">
        <v>0</v>
      </c>
      <c r="DN180" s="13">
        <v>0</v>
      </c>
      <c r="DO180" s="57">
        <f t="shared" si="828"/>
        <v>0</v>
      </c>
      <c r="DP180" s="58">
        <v>0</v>
      </c>
      <c r="DQ180" s="13">
        <v>0</v>
      </c>
      <c r="DR180" s="57">
        <f t="shared" si="829"/>
        <v>0</v>
      </c>
      <c r="DS180" s="58">
        <v>0</v>
      </c>
      <c r="DT180" s="13">
        <v>0</v>
      </c>
      <c r="DU180" s="57">
        <f t="shared" si="830"/>
        <v>0</v>
      </c>
      <c r="DV180" s="58">
        <v>0</v>
      </c>
      <c r="DW180" s="13">
        <v>0</v>
      </c>
      <c r="DX180" s="57">
        <f t="shared" si="831"/>
        <v>0</v>
      </c>
      <c r="DY180" s="107">
        <v>0.50036999999999998</v>
      </c>
      <c r="DZ180" s="108">
        <v>27.135000000000002</v>
      </c>
      <c r="EA180" s="57">
        <f t="shared" si="832"/>
        <v>54229.869896276759</v>
      </c>
      <c r="EB180" s="58">
        <v>0</v>
      </c>
      <c r="EC180" s="13">
        <v>0</v>
      </c>
      <c r="ED180" s="57">
        <f t="shared" si="833"/>
        <v>0</v>
      </c>
      <c r="EE180" s="11">
        <f t="shared" si="836"/>
        <v>95.396150000000006</v>
      </c>
      <c r="EF180" s="18">
        <f t="shared" si="837"/>
        <v>4595.9180000000006</v>
      </c>
    </row>
    <row r="181" spans="1:136" x14ac:dyDescent="0.3">
      <c r="A181" s="72">
        <v>2022</v>
      </c>
      <c r="B181" s="73" t="s">
        <v>12</v>
      </c>
      <c r="C181" s="58">
        <v>0</v>
      </c>
      <c r="D181" s="13">
        <v>0</v>
      </c>
      <c r="E181" s="57">
        <f t="shared" si="838"/>
        <v>0</v>
      </c>
      <c r="F181" s="107"/>
      <c r="G181" s="108"/>
      <c r="H181" s="57"/>
      <c r="I181" s="107">
        <v>0.27738000000000002</v>
      </c>
      <c r="J181" s="108">
        <v>6.6639999999999997</v>
      </c>
      <c r="K181" s="57">
        <f t="shared" si="839"/>
        <v>24024.803518638688</v>
      </c>
      <c r="L181" s="107">
        <v>51.548560000000002</v>
      </c>
      <c r="M181" s="108">
        <v>3143.5450000000001</v>
      </c>
      <c r="N181" s="57">
        <f t="shared" si="793"/>
        <v>60982.207844409233</v>
      </c>
      <c r="O181" s="58">
        <v>0</v>
      </c>
      <c r="P181" s="13">
        <v>0</v>
      </c>
      <c r="Q181" s="57">
        <f t="shared" si="794"/>
        <v>0</v>
      </c>
      <c r="R181" s="58">
        <v>0</v>
      </c>
      <c r="S181" s="13">
        <v>0</v>
      </c>
      <c r="T181" s="57">
        <f t="shared" si="795"/>
        <v>0</v>
      </c>
      <c r="U181" s="58">
        <v>0</v>
      </c>
      <c r="V181" s="13">
        <v>0</v>
      </c>
      <c r="W181" s="57">
        <f t="shared" si="796"/>
        <v>0</v>
      </c>
      <c r="X181" s="58">
        <v>0</v>
      </c>
      <c r="Y181" s="13">
        <v>0</v>
      </c>
      <c r="Z181" s="57">
        <f t="shared" si="797"/>
        <v>0</v>
      </c>
      <c r="AA181" s="107">
        <v>1.3799999999999999E-3</v>
      </c>
      <c r="AB181" s="108">
        <v>0.23599999999999999</v>
      </c>
      <c r="AC181" s="57">
        <f t="shared" si="798"/>
        <v>171014.4927536232</v>
      </c>
      <c r="AD181" s="58">
        <v>0</v>
      </c>
      <c r="AE181" s="13">
        <v>0</v>
      </c>
      <c r="AF181" s="57">
        <f t="shared" si="799"/>
        <v>0</v>
      </c>
      <c r="AG181" s="58">
        <v>0</v>
      </c>
      <c r="AH181" s="13">
        <v>0</v>
      </c>
      <c r="AI181" s="57">
        <f t="shared" si="800"/>
        <v>0</v>
      </c>
      <c r="AJ181" s="58">
        <v>0</v>
      </c>
      <c r="AK181" s="13">
        <v>0</v>
      </c>
      <c r="AL181" s="57">
        <f t="shared" si="801"/>
        <v>0</v>
      </c>
      <c r="AM181" s="107">
        <v>11.4115</v>
      </c>
      <c r="AN181" s="108">
        <v>276.87900000000002</v>
      </c>
      <c r="AO181" s="57">
        <f t="shared" si="802"/>
        <v>24263.155588660564</v>
      </c>
      <c r="AP181" s="58">
        <v>0</v>
      </c>
      <c r="AQ181" s="13">
        <v>0</v>
      </c>
      <c r="AR181" s="57">
        <f t="shared" si="803"/>
        <v>0</v>
      </c>
      <c r="AS181" s="58">
        <v>0</v>
      </c>
      <c r="AT181" s="13">
        <v>0</v>
      </c>
      <c r="AU181" s="57">
        <f t="shared" si="804"/>
        <v>0</v>
      </c>
      <c r="AV181" s="107">
        <v>2.6100000000000002E-2</v>
      </c>
      <c r="AW181" s="108">
        <v>1.821</v>
      </c>
      <c r="AX181" s="57">
        <f t="shared" si="805"/>
        <v>69770.114942528729</v>
      </c>
      <c r="AY181" s="58">
        <v>0</v>
      </c>
      <c r="AZ181" s="13">
        <v>0</v>
      </c>
      <c r="BA181" s="57">
        <f t="shared" si="806"/>
        <v>0</v>
      </c>
      <c r="BB181" s="107">
        <v>13.305120000000001</v>
      </c>
      <c r="BC181" s="108">
        <v>855.38400000000001</v>
      </c>
      <c r="BD181" s="57">
        <f t="shared" si="807"/>
        <v>64289.837295717734</v>
      </c>
      <c r="BE181" s="58">
        <v>0</v>
      </c>
      <c r="BF181" s="13">
        <v>0</v>
      </c>
      <c r="BG181" s="57">
        <f t="shared" si="808"/>
        <v>0</v>
      </c>
      <c r="BH181" s="107">
        <v>1.014E-2</v>
      </c>
      <c r="BI181" s="108">
        <v>0.60699999999999998</v>
      </c>
      <c r="BJ181" s="57">
        <f t="shared" si="809"/>
        <v>59861.932938856015</v>
      </c>
      <c r="BK181" s="58">
        <v>0</v>
      </c>
      <c r="BL181" s="13">
        <v>0</v>
      </c>
      <c r="BM181" s="57">
        <f t="shared" si="810"/>
        <v>0</v>
      </c>
      <c r="BN181" s="58">
        <v>0</v>
      </c>
      <c r="BO181" s="13">
        <v>0</v>
      </c>
      <c r="BP181" s="57">
        <f t="shared" si="811"/>
        <v>0</v>
      </c>
      <c r="BQ181" s="58">
        <v>0</v>
      </c>
      <c r="BR181" s="13">
        <v>0</v>
      </c>
      <c r="BS181" s="57">
        <f t="shared" si="812"/>
        <v>0</v>
      </c>
      <c r="BT181" s="107">
        <v>0.30824000000000001</v>
      </c>
      <c r="BU181" s="108">
        <v>21.46</v>
      </c>
      <c r="BV181" s="57">
        <f t="shared" si="813"/>
        <v>69621.074487412407</v>
      </c>
      <c r="BW181" s="107">
        <v>5.9858700000000002</v>
      </c>
      <c r="BX181" s="108">
        <v>382.22899999999998</v>
      </c>
      <c r="BY181" s="57">
        <f t="shared" si="814"/>
        <v>63855.212358437449</v>
      </c>
      <c r="BZ181" s="58">
        <v>0</v>
      </c>
      <c r="CA181" s="13">
        <v>0</v>
      </c>
      <c r="CB181" s="57">
        <f t="shared" si="815"/>
        <v>0</v>
      </c>
      <c r="CC181" s="58">
        <v>0</v>
      </c>
      <c r="CD181" s="13">
        <v>0</v>
      </c>
      <c r="CE181" s="57">
        <f t="shared" si="816"/>
        <v>0</v>
      </c>
      <c r="CF181" s="58">
        <v>0</v>
      </c>
      <c r="CG181" s="13">
        <v>0</v>
      </c>
      <c r="CH181" s="57">
        <f t="shared" si="817"/>
        <v>0</v>
      </c>
      <c r="CI181" s="58">
        <v>0</v>
      </c>
      <c r="CJ181" s="13">
        <v>0</v>
      </c>
      <c r="CK181" s="57">
        <f t="shared" si="818"/>
        <v>0</v>
      </c>
      <c r="CL181" s="58">
        <v>0</v>
      </c>
      <c r="CM181" s="13">
        <v>0</v>
      </c>
      <c r="CN181" s="57">
        <f t="shared" si="819"/>
        <v>0</v>
      </c>
      <c r="CO181" s="58">
        <v>0</v>
      </c>
      <c r="CP181" s="13">
        <v>0</v>
      </c>
      <c r="CQ181" s="57">
        <f t="shared" si="820"/>
        <v>0</v>
      </c>
      <c r="CR181" s="58">
        <v>0</v>
      </c>
      <c r="CS181" s="13">
        <v>0</v>
      </c>
      <c r="CT181" s="57">
        <f t="shared" si="821"/>
        <v>0</v>
      </c>
      <c r="CU181" s="58">
        <v>0</v>
      </c>
      <c r="CV181" s="13">
        <v>0</v>
      </c>
      <c r="CW181" s="57">
        <f t="shared" si="822"/>
        <v>0</v>
      </c>
      <c r="CX181" s="58">
        <v>0</v>
      </c>
      <c r="CY181" s="13">
        <v>0</v>
      </c>
      <c r="CZ181" s="57">
        <f t="shared" si="823"/>
        <v>0</v>
      </c>
      <c r="DA181" s="58">
        <v>0</v>
      </c>
      <c r="DB181" s="13">
        <v>0</v>
      </c>
      <c r="DC181" s="57">
        <f t="shared" si="824"/>
        <v>0</v>
      </c>
      <c r="DD181" s="107">
        <v>7.0000000000000001E-3</v>
      </c>
      <c r="DE181" s="108">
        <v>0.52800000000000002</v>
      </c>
      <c r="DF181" s="57">
        <f t="shared" si="825"/>
        <v>75428.571428571435</v>
      </c>
      <c r="DG181" s="58">
        <v>0</v>
      </c>
      <c r="DH181" s="13">
        <v>0</v>
      </c>
      <c r="DI181" s="57">
        <f t="shared" si="826"/>
        <v>0</v>
      </c>
      <c r="DJ181" s="58">
        <v>0</v>
      </c>
      <c r="DK181" s="13">
        <v>0</v>
      </c>
      <c r="DL181" s="57">
        <f t="shared" si="827"/>
        <v>0</v>
      </c>
      <c r="DM181" s="58">
        <v>0</v>
      </c>
      <c r="DN181" s="13">
        <v>0</v>
      </c>
      <c r="DO181" s="57">
        <f t="shared" si="828"/>
        <v>0</v>
      </c>
      <c r="DP181" s="58">
        <v>0</v>
      </c>
      <c r="DQ181" s="13">
        <v>0</v>
      </c>
      <c r="DR181" s="57">
        <f t="shared" si="829"/>
        <v>0</v>
      </c>
      <c r="DS181" s="58">
        <v>0</v>
      </c>
      <c r="DT181" s="13">
        <v>0</v>
      </c>
      <c r="DU181" s="57">
        <f t="shared" si="830"/>
        <v>0</v>
      </c>
      <c r="DV181" s="58">
        <v>0</v>
      </c>
      <c r="DW181" s="13">
        <v>0</v>
      </c>
      <c r="DX181" s="57">
        <f t="shared" si="831"/>
        <v>0</v>
      </c>
      <c r="DY181" s="107">
        <v>0.76670000000000005</v>
      </c>
      <c r="DZ181" s="108">
        <v>46.154000000000003</v>
      </c>
      <c r="EA181" s="57">
        <f t="shared" si="832"/>
        <v>60198.252249902172</v>
      </c>
      <c r="EB181" s="58">
        <v>0</v>
      </c>
      <c r="EC181" s="13">
        <v>0</v>
      </c>
      <c r="ED181" s="57">
        <f t="shared" si="833"/>
        <v>0</v>
      </c>
      <c r="EE181" s="11">
        <f t="shared" si="836"/>
        <v>83.647990000000021</v>
      </c>
      <c r="EF181" s="18">
        <f t="shared" si="837"/>
        <v>4735.5070000000014</v>
      </c>
    </row>
    <row r="182" spans="1:136" x14ac:dyDescent="0.3">
      <c r="A182" s="72">
        <v>2022</v>
      </c>
      <c r="B182" s="73" t="s">
        <v>13</v>
      </c>
      <c r="C182" s="58">
        <v>0</v>
      </c>
      <c r="D182" s="13">
        <v>0</v>
      </c>
      <c r="E182" s="57">
        <f t="shared" si="838"/>
        <v>0</v>
      </c>
      <c r="F182" s="58"/>
      <c r="G182" s="13"/>
      <c r="H182" s="57"/>
      <c r="I182" s="58">
        <v>0</v>
      </c>
      <c r="J182" s="13">
        <v>0</v>
      </c>
      <c r="K182" s="57">
        <f t="shared" si="839"/>
        <v>0</v>
      </c>
      <c r="L182" s="107">
        <v>22.327669999999998</v>
      </c>
      <c r="M182" s="108">
        <v>952.91600000000005</v>
      </c>
      <c r="N182" s="57">
        <f t="shared" si="793"/>
        <v>42678.70315173953</v>
      </c>
      <c r="O182" s="58">
        <v>0</v>
      </c>
      <c r="P182" s="13">
        <v>0</v>
      </c>
      <c r="Q182" s="57">
        <f t="shared" si="794"/>
        <v>0</v>
      </c>
      <c r="R182" s="58">
        <v>0</v>
      </c>
      <c r="S182" s="13">
        <v>0</v>
      </c>
      <c r="T182" s="57">
        <f t="shared" si="795"/>
        <v>0</v>
      </c>
      <c r="U182" s="58">
        <v>0</v>
      </c>
      <c r="V182" s="13">
        <v>0</v>
      </c>
      <c r="W182" s="57">
        <f t="shared" si="796"/>
        <v>0</v>
      </c>
      <c r="X182" s="58">
        <v>0</v>
      </c>
      <c r="Y182" s="13">
        <v>0</v>
      </c>
      <c r="Z182" s="57">
        <f t="shared" si="797"/>
        <v>0</v>
      </c>
      <c r="AA182" s="58">
        <v>0</v>
      </c>
      <c r="AB182" s="13">
        <v>0</v>
      </c>
      <c r="AC182" s="57">
        <f t="shared" si="798"/>
        <v>0</v>
      </c>
      <c r="AD182" s="58">
        <v>0</v>
      </c>
      <c r="AE182" s="13">
        <v>0</v>
      </c>
      <c r="AF182" s="57">
        <f t="shared" si="799"/>
        <v>0</v>
      </c>
      <c r="AG182" s="58">
        <v>0</v>
      </c>
      <c r="AH182" s="13">
        <v>0</v>
      </c>
      <c r="AI182" s="57">
        <f t="shared" si="800"/>
        <v>0</v>
      </c>
      <c r="AJ182" s="58">
        <v>0</v>
      </c>
      <c r="AK182" s="13">
        <v>0</v>
      </c>
      <c r="AL182" s="57">
        <f t="shared" si="801"/>
        <v>0</v>
      </c>
      <c r="AM182" s="107">
        <v>12.37086</v>
      </c>
      <c r="AN182" s="108">
        <v>288.92</v>
      </c>
      <c r="AO182" s="57">
        <f t="shared" si="802"/>
        <v>23354.883977346766</v>
      </c>
      <c r="AP182" s="58">
        <v>0</v>
      </c>
      <c r="AQ182" s="13">
        <v>0</v>
      </c>
      <c r="AR182" s="57">
        <f t="shared" si="803"/>
        <v>0</v>
      </c>
      <c r="AS182" s="58">
        <v>0</v>
      </c>
      <c r="AT182" s="13">
        <v>0</v>
      </c>
      <c r="AU182" s="57">
        <f t="shared" si="804"/>
        <v>0</v>
      </c>
      <c r="AV182" s="107">
        <v>8.6999999999999994E-3</v>
      </c>
      <c r="AW182" s="108">
        <v>0.61299999999999999</v>
      </c>
      <c r="AX182" s="57">
        <f t="shared" si="805"/>
        <v>70459.770114942527</v>
      </c>
      <c r="AY182" s="58">
        <v>0</v>
      </c>
      <c r="AZ182" s="13">
        <v>0</v>
      </c>
      <c r="BA182" s="57">
        <f t="shared" si="806"/>
        <v>0</v>
      </c>
      <c r="BB182" s="107">
        <v>27.425319999999999</v>
      </c>
      <c r="BC182" s="108">
        <v>771.82100000000003</v>
      </c>
      <c r="BD182" s="57">
        <f t="shared" si="807"/>
        <v>28142.643367515859</v>
      </c>
      <c r="BE182" s="58">
        <v>0</v>
      </c>
      <c r="BF182" s="13">
        <v>0</v>
      </c>
      <c r="BG182" s="57">
        <f t="shared" si="808"/>
        <v>0</v>
      </c>
      <c r="BH182" s="58">
        <v>0</v>
      </c>
      <c r="BI182" s="13">
        <v>0</v>
      </c>
      <c r="BJ182" s="57">
        <f t="shared" si="809"/>
        <v>0</v>
      </c>
      <c r="BK182" s="58">
        <v>0</v>
      </c>
      <c r="BL182" s="13">
        <v>0</v>
      </c>
      <c r="BM182" s="57">
        <f t="shared" si="810"/>
        <v>0</v>
      </c>
      <c r="BN182" s="58">
        <v>0</v>
      </c>
      <c r="BO182" s="13">
        <v>0</v>
      </c>
      <c r="BP182" s="57">
        <f t="shared" si="811"/>
        <v>0</v>
      </c>
      <c r="BQ182" s="58">
        <v>0</v>
      </c>
      <c r="BR182" s="13">
        <v>0</v>
      </c>
      <c r="BS182" s="57">
        <f t="shared" si="812"/>
        <v>0</v>
      </c>
      <c r="BT182" s="107">
        <v>0.1016</v>
      </c>
      <c r="BU182" s="108">
        <v>7.6020000000000003</v>
      </c>
      <c r="BV182" s="57">
        <f t="shared" si="813"/>
        <v>74822.834645669296</v>
      </c>
      <c r="BW182" s="107">
        <v>15.761469999999999</v>
      </c>
      <c r="BX182" s="108">
        <v>1322.623</v>
      </c>
      <c r="BY182" s="57">
        <f t="shared" si="814"/>
        <v>83914.952095204324</v>
      </c>
      <c r="BZ182" s="58">
        <v>0</v>
      </c>
      <c r="CA182" s="13">
        <v>0</v>
      </c>
      <c r="CB182" s="57">
        <f t="shared" si="815"/>
        <v>0</v>
      </c>
      <c r="CC182" s="58">
        <v>0</v>
      </c>
      <c r="CD182" s="13">
        <v>0</v>
      </c>
      <c r="CE182" s="57">
        <f t="shared" si="816"/>
        <v>0</v>
      </c>
      <c r="CF182" s="58">
        <v>0</v>
      </c>
      <c r="CG182" s="13">
        <v>0</v>
      </c>
      <c r="CH182" s="57">
        <f t="shared" si="817"/>
        <v>0</v>
      </c>
      <c r="CI182" s="58">
        <v>0</v>
      </c>
      <c r="CJ182" s="13">
        <v>0</v>
      </c>
      <c r="CK182" s="57">
        <f t="shared" si="818"/>
        <v>0</v>
      </c>
      <c r="CL182" s="58">
        <v>0</v>
      </c>
      <c r="CM182" s="13">
        <v>0</v>
      </c>
      <c r="CN182" s="57">
        <f t="shared" si="819"/>
        <v>0</v>
      </c>
      <c r="CO182" s="58">
        <v>0</v>
      </c>
      <c r="CP182" s="13">
        <v>0</v>
      </c>
      <c r="CQ182" s="57">
        <f t="shared" si="820"/>
        <v>0</v>
      </c>
      <c r="CR182" s="58">
        <v>0</v>
      </c>
      <c r="CS182" s="13">
        <v>0</v>
      </c>
      <c r="CT182" s="57">
        <f t="shared" si="821"/>
        <v>0</v>
      </c>
      <c r="CU182" s="58">
        <v>0</v>
      </c>
      <c r="CV182" s="13">
        <v>0</v>
      </c>
      <c r="CW182" s="57">
        <f t="shared" si="822"/>
        <v>0</v>
      </c>
      <c r="CX182" s="58">
        <v>0</v>
      </c>
      <c r="CY182" s="13">
        <v>0</v>
      </c>
      <c r="CZ182" s="57">
        <f t="shared" si="823"/>
        <v>0</v>
      </c>
      <c r="DA182" s="58">
        <v>0</v>
      </c>
      <c r="DB182" s="13">
        <v>0</v>
      </c>
      <c r="DC182" s="57">
        <f t="shared" si="824"/>
        <v>0</v>
      </c>
      <c r="DD182" s="58">
        <v>0</v>
      </c>
      <c r="DE182" s="13">
        <v>0</v>
      </c>
      <c r="DF182" s="57">
        <f t="shared" si="825"/>
        <v>0</v>
      </c>
      <c r="DG182" s="58">
        <v>0</v>
      </c>
      <c r="DH182" s="13">
        <v>0</v>
      </c>
      <c r="DI182" s="57">
        <f t="shared" si="826"/>
        <v>0</v>
      </c>
      <c r="DJ182" s="107">
        <v>0.44191000000000003</v>
      </c>
      <c r="DK182" s="108">
        <v>49.414000000000001</v>
      </c>
      <c r="DL182" s="57">
        <f t="shared" si="827"/>
        <v>111819.14869543571</v>
      </c>
      <c r="DM182" s="58">
        <v>0</v>
      </c>
      <c r="DN182" s="13">
        <v>0</v>
      </c>
      <c r="DO182" s="57">
        <f t="shared" si="828"/>
        <v>0</v>
      </c>
      <c r="DP182" s="58">
        <v>0</v>
      </c>
      <c r="DQ182" s="13">
        <v>0</v>
      </c>
      <c r="DR182" s="57">
        <f t="shared" si="829"/>
        <v>0</v>
      </c>
      <c r="DS182" s="58">
        <v>0</v>
      </c>
      <c r="DT182" s="13">
        <v>0</v>
      </c>
      <c r="DU182" s="57">
        <f t="shared" si="830"/>
        <v>0</v>
      </c>
      <c r="DV182" s="58">
        <v>0</v>
      </c>
      <c r="DW182" s="13">
        <v>0</v>
      </c>
      <c r="DX182" s="57">
        <f t="shared" si="831"/>
        <v>0</v>
      </c>
      <c r="DY182" s="107">
        <v>0.62658000000000003</v>
      </c>
      <c r="DZ182" s="108">
        <v>37.064999999999998</v>
      </c>
      <c r="EA182" s="57">
        <f t="shared" si="832"/>
        <v>59154.457531360713</v>
      </c>
      <c r="EB182" s="58">
        <v>0</v>
      </c>
      <c r="EC182" s="13">
        <v>0</v>
      </c>
      <c r="ED182" s="57">
        <f t="shared" si="833"/>
        <v>0</v>
      </c>
      <c r="EE182" s="11">
        <f t="shared" si="836"/>
        <v>79.064109999999985</v>
      </c>
      <c r="EF182" s="18">
        <f t="shared" si="837"/>
        <v>3430.9740000000002</v>
      </c>
    </row>
    <row r="183" spans="1:136" x14ac:dyDescent="0.3">
      <c r="A183" s="72">
        <v>2022</v>
      </c>
      <c r="B183" s="73" t="s">
        <v>14</v>
      </c>
      <c r="C183" s="58">
        <v>0</v>
      </c>
      <c r="D183" s="13">
        <v>0</v>
      </c>
      <c r="E183" s="57">
        <f t="shared" si="838"/>
        <v>0</v>
      </c>
      <c r="F183" s="58"/>
      <c r="G183" s="13"/>
      <c r="H183" s="57"/>
      <c r="I183" s="58">
        <v>0</v>
      </c>
      <c r="J183" s="13">
        <v>0</v>
      </c>
      <c r="K183" s="57">
        <f t="shared" si="839"/>
        <v>0</v>
      </c>
      <c r="L183" s="107">
        <v>52.438629999999996</v>
      </c>
      <c r="M183" s="108">
        <v>3556.8339999999998</v>
      </c>
      <c r="N183" s="57">
        <f t="shared" si="793"/>
        <v>67828.507342773839</v>
      </c>
      <c r="O183" s="58">
        <v>0</v>
      </c>
      <c r="P183" s="13">
        <v>0</v>
      </c>
      <c r="Q183" s="57">
        <f t="shared" si="794"/>
        <v>0</v>
      </c>
      <c r="R183" s="58">
        <v>0</v>
      </c>
      <c r="S183" s="13">
        <v>0</v>
      </c>
      <c r="T183" s="57">
        <f t="shared" si="795"/>
        <v>0</v>
      </c>
      <c r="U183" s="58">
        <v>0</v>
      </c>
      <c r="V183" s="13">
        <v>0</v>
      </c>
      <c r="W183" s="57">
        <f t="shared" si="796"/>
        <v>0</v>
      </c>
      <c r="X183" s="58">
        <v>0</v>
      </c>
      <c r="Y183" s="13">
        <v>0</v>
      </c>
      <c r="Z183" s="57">
        <f t="shared" si="797"/>
        <v>0</v>
      </c>
      <c r="AA183" s="58">
        <v>0</v>
      </c>
      <c r="AB183" s="13">
        <v>0</v>
      </c>
      <c r="AC183" s="57">
        <f t="shared" si="798"/>
        <v>0</v>
      </c>
      <c r="AD183" s="58">
        <v>0</v>
      </c>
      <c r="AE183" s="13">
        <v>0</v>
      </c>
      <c r="AF183" s="57">
        <f t="shared" si="799"/>
        <v>0</v>
      </c>
      <c r="AG183" s="58">
        <v>0</v>
      </c>
      <c r="AH183" s="13">
        <v>0</v>
      </c>
      <c r="AI183" s="57">
        <f t="shared" si="800"/>
        <v>0</v>
      </c>
      <c r="AJ183" s="58">
        <v>0</v>
      </c>
      <c r="AK183" s="13">
        <v>0</v>
      </c>
      <c r="AL183" s="57">
        <f t="shared" si="801"/>
        <v>0</v>
      </c>
      <c r="AM183" s="107">
        <v>15.693280000000001</v>
      </c>
      <c r="AN183" s="108">
        <v>311.56299999999999</v>
      </c>
      <c r="AO183" s="57">
        <f t="shared" si="802"/>
        <v>19853.274777484374</v>
      </c>
      <c r="AP183" s="58">
        <v>0</v>
      </c>
      <c r="AQ183" s="13">
        <v>0</v>
      </c>
      <c r="AR183" s="57">
        <f t="shared" si="803"/>
        <v>0</v>
      </c>
      <c r="AS183" s="107">
        <v>1.4E-2</v>
      </c>
      <c r="AT183" s="108">
        <v>8.7850000000000001</v>
      </c>
      <c r="AU183" s="57">
        <f t="shared" si="804"/>
        <v>627500</v>
      </c>
      <c r="AV183" s="107">
        <v>2.6100000000000002E-2</v>
      </c>
      <c r="AW183" s="108">
        <v>1.7749999999999999</v>
      </c>
      <c r="AX183" s="57">
        <f t="shared" si="805"/>
        <v>68007.662835249037</v>
      </c>
      <c r="AY183" s="58">
        <v>0</v>
      </c>
      <c r="AZ183" s="13">
        <v>0</v>
      </c>
      <c r="BA183" s="57">
        <f t="shared" si="806"/>
        <v>0</v>
      </c>
      <c r="BB183" s="107">
        <v>58.563309999999994</v>
      </c>
      <c r="BC183" s="108">
        <v>2275.92</v>
      </c>
      <c r="BD183" s="57">
        <f t="shared" si="807"/>
        <v>38862.557461318363</v>
      </c>
      <c r="BE183" s="58">
        <v>0</v>
      </c>
      <c r="BF183" s="13">
        <v>0</v>
      </c>
      <c r="BG183" s="57">
        <f t="shared" si="808"/>
        <v>0</v>
      </c>
      <c r="BH183" s="58">
        <v>0</v>
      </c>
      <c r="BI183" s="13">
        <v>0</v>
      </c>
      <c r="BJ183" s="57">
        <f t="shared" si="809"/>
        <v>0</v>
      </c>
      <c r="BK183" s="58">
        <v>0</v>
      </c>
      <c r="BL183" s="13">
        <v>0</v>
      </c>
      <c r="BM183" s="57">
        <f t="shared" si="810"/>
        <v>0</v>
      </c>
      <c r="BN183" s="58">
        <v>0</v>
      </c>
      <c r="BO183" s="13">
        <v>0</v>
      </c>
      <c r="BP183" s="57">
        <f t="shared" si="811"/>
        <v>0</v>
      </c>
      <c r="BQ183" s="58">
        <v>0</v>
      </c>
      <c r="BR183" s="13">
        <v>0</v>
      </c>
      <c r="BS183" s="57">
        <f t="shared" si="812"/>
        <v>0</v>
      </c>
      <c r="BT183" s="107">
        <v>0.17249999999999999</v>
      </c>
      <c r="BU183" s="108">
        <v>12.616</v>
      </c>
      <c r="BV183" s="57">
        <f t="shared" si="813"/>
        <v>73136.231884057983</v>
      </c>
      <c r="BW183" s="107">
        <v>28.17963</v>
      </c>
      <c r="BX183" s="108">
        <v>2000.576</v>
      </c>
      <c r="BY183" s="57">
        <f t="shared" si="814"/>
        <v>70993.692961901921</v>
      </c>
      <c r="BZ183" s="58">
        <v>0</v>
      </c>
      <c r="CA183" s="13">
        <v>0</v>
      </c>
      <c r="CB183" s="57">
        <f t="shared" si="815"/>
        <v>0</v>
      </c>
      <c r="CC183" s="58">
        <v>0</v>
      </c>
      <c r="CD183" s="13">
        <v>0</v>
      </c>
      <c r="CE183" s="57">
        <f t="shared" si="816"/>
        <v>0</v>
      </c>
      <c r="CF183" s="58">
        <v>0</v>
      </c>
      <c r="CG183" s="13">
        <v>0</v>
      </c>
      <c r="CH183" s="57">
        <f t="shared" si="817"/>
        <v>0</v>
      </c>
      <c r="CI183" s="58">
        <v>0</v>
      </c>
      <c r="CJ183" s="13">
        <v>0</v>
      </c>
      <c r="CK183" s="57">
        <f t="shared" si="818"/>
        <v>0</v>
      </c>
      <c r="CL183" s="58">
        <v>0</v>
      </c>
      <c r="CM183" s="13">
        <v>0</v>
      </c>
      <c r="CN183" s="57">
        <f t="shared" si="819"/>
        <v>0</v>
      </c>
      <c r="CO183" s="58">
        <v>0</v>
      </c>
      <c r="CP183" s="13">
        <v>0</v>
      </c>
      <c r="CQ183" s="57">
        <f t="shared" si="820"/>
        <v>0</v>
      </c>
      <c r="CR183" s="58">
        <v>0</v>
      </c>
      <c r="CS183" s="13">
        <v>0</v>
      </c>
      <c r="CT183" s="57">
        <f t="shared" si="821"/>
        <v>0</v>
      </c>
      <c r="CU183" s="58">
        <v>0</v>
      </c>
      <c r="CV183" s="13">
        <v>0</v>
      </c>
      <c r="CW183" s="57">
        <f t="shared" si="822"/>
        <v>0</v>
      </c>
      <c r="CX183" s="58">
        <v>0</v>
      </c>
      <c r="CY183" s="13">
        <v>0</v>
      </c>
      <c r="CZ183" s="57">
        <f t="shared" si="823"/>
        <v>0</v>
      </c>
      <c r="DA183" s="58">
        <v>0</v>
      </c>
      <c r="DB183" s="13">
        <v>0</v>
      </c>
      <c r="DC183" s="57">
        <f t="shared" si="824"/>
        <v>0</v>
      </c>
      <c r="DD183" s="58">
        <v>0</v>
      </c>
      <c r="DE183" s="13">
        <v>0</v>
      </c>
      <c r="DF183" s="57">
        <f t="shared" si="825"/>
        <v>0</v>
      </c>
      <c r="DG183" s="58">
        <v>0</v>
      </c>
      <c r="DH183" s="13">
        <v>0</v>
      </c>
      <c r="DI183" s="57">
        <f t="shared" si="826"/>
        <v>0</v>
      </c>
      <c r="DJ183" s="107">
        <v>0.19963</v>
      </c>
      <c r="DK183" s="108">
        <v>21.373000000000001</v>
      </c>
      <c r="DL183" s="57">
        <f t="shared" si="827"/>
        <v>107063.06667334569</v>
      </c>
      <c r="DM183" s="58">
        <v>0</v>
      </c>
      <c r="DN183" s="13">
        <v>0</v>
      </c>
      <c r="DO183" s="57">
        <f t="shared" si="828"/>
        <v>0</v>
      </c>
      <c r="DP183" s="58">
        <v>0</v>
      </c>
      <c r="DQ183" s="13">
        <v>0</v>
      </c>
      <c r="DR183" s="57">
        <f t="shared" si="829"/>
        <v>0</v>
      </c>
      <c r="DS183" s="58">
        <v>0</v>
      </c>
      <c r="DT183" s="13">
        <v>0</v>
      </c>
      <c r="DU183" s="57">
        <f t="shared" si="830"/>
        <v>0</v>
      </c>
      <c r="DV183" s="58">
        <v>0</v>
      </c>
      <c r="DW183" s="13">
        <v>0</v>
      </c>
      <c r="DX183" s="57">
        <f t="shared" si="831"/>
        <v>0</v>
      </c>
      <c r="DY183" s="107">
        <v>0.57987</v>
      </c>
      <c r="DZ183" s="108">
        <v>23.734000000000002</v>
      </c>
      <c r="EA183" s="57">
        <f t="shared" si="832"/>
        <v>40929.863590115026</v>
      </c>
      <c r="EB183" s="107">
        <v>1.7999999999999999E-2</v>
      </c>
      <c r="EC183" s="108">
        <v>0.88</v>
      </c>
      <c r="ED183" s="57">
        <f t="shared" si="833"/>
        <v>48888.888888888891</v>
      </c>
      <c r="EE183" s="11">
        <f t="shared" si="836"/>
        <v>155.88495</v>
      </c>
      <c r="EF183" s="18">
        <f t="shared" si="837"/>
        <v>8214.0559999999987</v>
      </c>
    </row>
    <row r="184" spans="1:136" x14ac:dyDescent="0.3">
      <c r="A184" s="72">
        <v>2022</v>
      </c>
      <c r="B184" s="57" t="s">
        <v>15</v>
      </c>
      <c r="C184" s="58">
        <v>0</v>
      </c>
      <c r="D184" s="13">
        <v>0</v>
      </c>
      <c r="E184" s="57">
        <f t="shared" si="838"/>
        <v>0</v>
      </c>
      <c r="F184" s="58"/>
      <c r="G184" s="13"/>
      <c r="H184" s="57"/>
      <c r="I184" s="58">
        <v>0</v>
      </c>
      <c r="J184" s="13">
        <v>0</v>
      </c>
      <c r="K184" s="57">
        <f t="shared" si="839"/>
        <v>0</v>
      </c>
      <c r="L184" s="107">
        <v>48.97972</v>
      </c>
      <c r="M184" s="108">
        <v>4001.9659999999999</v>
      </c>
      <c r="N184" s="57">
        <f t="shared" si="793"/>
        <v>81706.59203441751</v>
      </c>
      <c r="O184" s="58">
        <v>0</v>
      </c>
      <c r="P184" s="13">
        <v>0</v>
      </c>
      <c r="Q184" s="57">
        <f t="shared" si="794"/>
        <v>0</v>
      </c>
      <c r="R184" s="58">
        <v>0</v>
      </c>
      <c r="S184" s="13">
        <v>0</v>
      </c>
      <c r="T184" s="57">
        <f t="shared" si="795"/>
        <v>0</v>
      </c>
      <c r="U184" s="58">
        <v>0</v>
      </c>
      <c r="V184" s="13">
        <v>0</v>
      </c>
      <c r="W184" s="57">
        <f t="shared" si="796"/>
        <v>0</v>
      </c>
      <c r="X184" s="107">
        <v>0.2</v>
      </c>
      <c r="Y184" s="108">
        <v>0.38600000000000001</v>
      </c>
      <c r="Z184" s="57">
        <f t="shared" si="797"/>
        <v>1930</v>
      </c>
      <c r="AA184" s="58">
        <v>0</v>
      </c>
      <c r="AB184" s="13">
        <v>0</v>
      </c>
      <c r="AC184" s="57">
        <f t="shared" si="798"/>
        <v>0</v>
      </c>
      <c r="AD184" s="58">
        <v>0</v>
      </c>
      <c r="AE184" s="13">
        <v>0</v>
      </c>
      <c r="AF184" s="57">
        <f t="shared" si="799"/>
        <v>0</v>
      </c>
      <c r="AG184" s="58">
        <v>0</v>
      </c>
      <c r="AH184" s="13">
        <v>0</v>
      </c>
      <c r="AI184" s="57">
        <f t="shared" si="800"/>
        <v>0</v>
      </c>
      <c r="AJ184" s="58">
        <v>0</v>
      </c>
      <c r="AK184" s="13">
        <v>0</v>
      </c>
      <c r="AL184" s="57">
        <f t="shared" si="801"/>
        <v>0</v>
      </c>
      <c r="AM184" s="107">
        <v>14.392659999999999</v>
      </c>
      <c r="AN184" s="108">
        <v>317.13900000000001</v>
      </c>
      <c r="AO184" s="57">
        <f t="shared" si="802"/>
        <v>22034.773280269248</v>
      </c>
      <c r="AP184" s="58">
        <v>0</v>
      </c>
      <c r="AQ184" s="13">
        <v>0</v>
      </c>
      <c r="AR184" s="57">
        <f t="shared" si="803"/>
        <v>0</v>
      </c>
      <c r="AS184" s="58">
        <v>0</v>
      </c>
      <c r="AT184" s="13">
        <v>0</v>
      </c>
      <c r="AU184" s="57">
        <f t="shared" si="804"/>
        <v>0</v>
      </c>
      <c r="AV184" s="107">
        <v>1.1599999999999999E-2</v>
      </c>
      <c r="AW184" s="108">
        <v>0.80400000000000005</v>
      </c>
      <c r="AX184" s="57">
        <f t="shared" si="805"/>
        <v>69310.344827586217</v>
      </c>
      <c r="AY184" s="58">
        <v>0</v>
      </c>
      <c r="AZ184" s="13">
        <v>0</v>
      </c>
      <c r="BA184" s="57">
        <f t="shared" si="806"/>
        <v>0</v>
      </c>
      <c r="BB184" s="107">
        <v>32.159579999999998</v>
      </c>
      <c r="BC184" s="108">
        <v>1109.057</v>
      </c>
      <c r="BD184" s="57">
        <f t="shared" si="807"/>
        <v>34486.053611396674</v>
      </c>
      <c r="BE184" s="58">
        <v>0</v>
      </c>
      <c r="BF184" s="13">
        <v>0</v>
      </c>
      <c r="BG184" s="57">
        <f t="shared" si="808"/>
        <v>0</v>
      </c>
      <c r="BH184" s="58">
        <v>0</v>
      </c>
      <c r="BI184" s="13">
        <v>0</v>
      </c>
      <c r="BJ184" s="57">
        <f t="shared" si="809"/>
        <v>0</v>
      </c>
      <c r="BK184" s="58">
        <v>0</v>
      </c>
      <c r="BL184" s="13">
        <v>0</v>
      </c>
      <c r="BM184" s="57">
        <f t="shared" si="810"/>
        <v>0</v>
      </c>
      <c r="BN184" s="58">
        <v>0</v>
      </c>
      <c r="BO184" s="13">
        <v>0</v>
      </c>
      <c r="BP184" s="57">
        <f t="shared" si="811"/>
        <v>0</v>
      </c>
      <c r="BQ184" s="58">
        <v>0</v>
      </c>
      <c r="BR184" s="13">
        <v>0</v>
      </c>
      <c r="BS184" s="57">
        <f t="shared" si="812"/>
        <v>0</v>
      </c>
      <c r="BT184" s="107">
        <v>1.1167799999999999</v>
      </c>
      <c r="BU184" s="108">
        <v>25.117999999999999</v>
      </c>
      <c r="BV184" s="57">
        <f t="shared" si="813"/>
        <v>22491.448629094361</v>
      </c>
      <c r="BW184" s="107">
        <v>8.9093499999999999</v>
      </c>
      <c r="BX184" s="108">
        <v>663.26499999999999</v>
      </c>
      <c r="BY184" s="57">
        <f t="shared" si="814"/>
        <v>74445.947235207947</v>
      </c>
      <c r="BZ184" s="58">
        <v>0</v>
      </c>
      <c r="CA184" s="13">
        <v>0</v>
      </c>
      <c r="CB184" s="57">
        <f t="shared" si="815"/>
        <v>0</v>
      </c>
      <c r="CC184" s="58">
        <v>0</v>
      </c>
      <c r="CD184" s="13">
        <v>0</v>
      </c>
      <c r="CE184" s="57">
        <f t="shared" si="816"/>
        <v>0</v>
      </c>
      <c r="CF184" s="58">
        <v>0</v>
      </c>
      <c r="CG184" s="13">
        <v>0</v>
      </c>
      <c r="CH184" s="57">
        <f t="shared" si="817"/>
        <v>0</v>
      </c>
      <c r="CI184" s="58">
        <v>0</v>
      </c>
      <c r="CJ184" s="13">
        <v>0</v>
      </c>
      <c r="CK184" s="57">
        <f t="shared" si="818"/>
        <v>0</v>
      </c>
      <c r="CL184" s="58">
        <v>0</v>
      </c>
      <c r="CM184" s="13">
        <v>0</v>
      </c>
      <c r="CN184" s="57">
        <f t="shared" si="819"/>
        <v>0</v>
      </c>
      <c r="CO184" s="58">
        <v>0</v>
      </c>
      <c r="CP184" s="13">
        <v>0</v>
      </c>
      <c r="CQ184" s="57">
        <f t="shared" si="820"/>
        <v>0</v>
      </c>
      <c r="CR184" s="107">
        <v>1.3710000000000002E-2</v>
      </c>
      <c r="CS184" s="108">
        <v>1.3340000000000001</v>
      </c>
      <c r="CT184" s="57">
        <f t="shared" si="821"/>
        <v>97301.239970824216</v>
      </c>
      <c r="CU184" s="58">
        <v>0</v>
      </c>
      <c r="CV184" s="13">
        <v>0</v>
      </c>
      <c r="CW184" s="57">
        <f t="shared" si="822"/>
        <v>0</v>
      </c>
      <c r="CX184" s="58">
        <v>0</v>
      </c>
      <c r="CY184" s="13">
        <v>0</v>
      </c>
      <c r="CZ184" s="57">
        <f t="shared" si="823"/>
        <v>0</v>
      </c>
      <c r="DA184" s="58">
        <v>0</v>
      </c>
      <c r="DB184" s="13">
        <v>0</v>
      </c>
      <c r="DC184" s="57">
        <f t="shared" si="824"/>
        <v>0</v>
      </c>
      <c r="DD184" s="58">
        <v>0</v>
      </c>
      <c r="DE184" s="13">
        <v>0</v>
      </c>
      <c r="DF184" s="57">
        <f t="shared" si="825"/>
        <v>0</v>
      </c>
      <c r="DG184" s="58">
        <v>0</v>
      </c>
      <c r="DH184" s="13">
        <v>0</v>
      </c>
      <c r="DI184" s="57">
        <f t="shared" si="826"/>
        <v>0</v>
      </c>
      <c r="DJ184" s="58">
        <v>0</v>
      </c>
      <c r="DK184" s="13">
        <v>0</v>
      </c>
      <c r="DL184" s="57">
        <f t="shared" si="827"/>
        <v>0</v>
      </c>
      <c r="DM184" s="58">
        <v>0</v>
      </c>
      <c r="DN184" s="13">
        <v>0</v>
      </c>
      <c r="DO184" s="57">
        <f t="shared" si="828"/>
        <v>0</v>
      </c>
      <c r="DP184" s="58">
        <v>0</v>
      </c>
      <c r="DQ184" s="13">
        <v>0</v>
      </c>
      <c r="DR184" s="57">
        <f t="shared" si="829"/>
        <v>0</v>
      </c>
      <c r="DS184" s="58">
        <v>0</v>
      </c>
      <c r="DT184" s="13">
        <v>0</v>
      </c>
      <c r="DU184" s="57">
        <f t="shared" si="830"/>
        <v>0</v>
      </c>
      <c r="DV184" s="58">
        <v>0</v>
      </c>
      <c r="DW184" s="13">
        <v>0</v>
      </c>
      <c r="DX184" s="57">
        <f t="shared" si="831"/>
        <v>0</v>
      </c>
      <c r="DY184" s="107">
        <v>0.33071</v>
      </c>
      <c r="DZ184" s="108">
        <v>28.878</v>
      </c>
      <c r="EA184" s="57">
        <f t="shared" si="832"/>
        <v>87321.21798554626</v>
      </c>
      <c r="EB184" s="107">
        <v>0.13800000000000001</v>
      </c>
      <c r="EC184" s="108">
        <v>9.7710000000000008</v>
      </c>
      <c r="ED184" s="57">
        <f t="shared" si="833"/>
        <v>70804.34782608696</v>
      </c>
      <c r="EE184" s="11">
        <f t="shared" si="836"/>
        <v>106.25211000000002</v>
      </c>
      <c r="EF184" s="18">
        <f t="shared" si="837"/>
        <v>6157.7179999999998</v>
      </c>
    </row>
    <row r="185" spans="1:136" x14ac:dyDescent="0.3">
      <c r="A185" s="72">
        <v>2022</v>
      </c>
      <c r="B185" s="73" t="s">
        <v>16</v>
      </c>
      <c r="C185" s="58">
        <v>0</v>
      </c>
      <c r="D185" s="13">
        <v>0</v>
      </c>
      <c r="E185" s="57">
        <f t="shared" si="838"/>
        <v>0</v>
      </c>
      <c r="F185" s="58"/>
      <c r="G185" s="13"/>
      <c r="H185" s="57"/>
      <c r="I185" s="58">
        <v>0</v>
      </c>
      <c r="J185" s="13">
        <v>0</v>
      </c>
      <c r="K185" s="57">
        <f t="shared" si="839"/>
        <v>0</v>
      </c>
      <c r="L185" s="107">
        <v>32.92512</v>
      </c>
      <c r="M185" s="108">
        <v>1738.8030000000001</v>
      </c>
      <c r="N185" s="57">
        <f t="shared" si="793"/>
        <v>52810.832580109047</v>
      </c>
      <c r="O185" s="58">
        <v>0</v>
      </c>
      <c r="P185" s="13">
        <v>0</v>
      </c>
      <c r="Q185" s="57">
        <f t="shared" si="794"/>
        <v>0</v>
      </c>
      <c r="R185" s="58">
        <v>0</v>
      </c>
      <c r="S185" s="13">
        <v>0</v>
      </c>
      <c r="T185" s="57">
        <f t="shared" si="795"/>
        <v>0</v>
      </c>
      <c r="U185" s="58">
        <v>0</v>
      </c>
      <c r="V185" s="13">
        <v>0</v>
      </c>
      <c r="W185" s="57">
        <f t="shared" si="796"/>
        <v>0</v>
      </c>
      <c r="X185" s="58">
        <v>0</v>
      </c>
      <c r="Y185" s="13">
        <v>0</v>
      </c>
      <c r="Z185" s="57">
        <f t="shared" si="797"/>
        <v>0</v>
      </c>
      <c r="AA185" s="58">
        <v>0</v>
      </c>
      <c r="AB185" s="13">
        <v>0</v>
      </c>
      <c r="AC185" s="57">
        <f t="shared" si="798"/>
        <v>0</v>
      </c>
      <c r="AD185" s="58">
        <v>0</v>
      </c>
      <c r="AE185" s="13">
        <v>0</v>
      </c>
      <c r="AF185" s="57">
        <f t="shared" si="799"/>
        <v>0</v>
      </c>
      <c r="AG185" s="58">
        <v>0</v>
      </c>
      <c r="AH185" s="13">
        <v>0</v>
      </c>
      <c r="AI185" s="57">
        <f t="shared" si="800"/>
        <v>0</v>
      </c>
      <c r="AJ185" s="58">
        <v>0</v>
      </c>
      <c r="AK185" s="13">
        <v>0</v>
      </c>
      <c r="AL185" s="57">
        <f t="shared" si="801"/>
        <v>0</v>
      </c>
      <c r="AM185" s="107">
        <v>10.796040000000001</v>
      </c>
      <c r="AN185" s="108">
        <v>160.99799999999999</v>
      </c>
      <c r="AO185" s="57">
        <f t="shared" si="802"/>
        <v>14912.690208632052</v>
      </c>
      <c r="AP185" s="58">
        <v>0</v>
      </c>
      <c r="AQ185" s="13">
        <v>0</v>
      </c>
      <c r="AR185" s="57">
        <f t="shared" si="803"/>
        <v>0</v>
      </c>
      <c r="AS185" s="58">
        <v>0</v>
      </c>
      <c r="AT185" s="13">
        <v>0</v>
      </c>
      <c r="AU185" s="57">
        <f t="shared" si="804"/>
        <v>0</v>
      </c>
      <c r="AV185" s="107">
        <v>2.6100000000000002E-2</v>
      </c>
      <c r="AW185" s="108">
        <v>2.004</v>
      </c>
      <c r="AX185" s="57">
        <f t="shared" si="805"/>
        <v>76781.6091954023</v>
      </c>
      <c r="AY185" s="58">
        <v>0</v>
      </c>
      <c r="AZ185" s="13">
        <v>0</v>
      </c>
      <c r="BA185" s="57">
        <f t="shared" si="806"/>
        <v>0</v>
      </c>
      <c r="BB185" s="107">
        <v>55.667389999999997</v>
      </c>
      <c r="BC185" s="108">
        <v>1429.672</v>
      </c>
      <c r="BD185" s="57">
        <f t="shared" si="807"/>
        <v>25682.396821550283</v>
      </c>
      <c r="BE185" s="58">
        <v>0</v>
      </c>
      <c r="BF185" s="13">
        <v>0</v>
      </c>
      <c r="BG185" s="57">
        <f t="shared" si="808"/>
        <v>0</v>
      </c>
      <c r="BH185" s="58">
        <v>0</v>
      </c>
      <c r="BI185" s="13">
        <v>0</v>
      </c>
      <c r="BJ185" s="57">
        <f t="shared" si="809"/>
        <v>0</v>
      </c>
      <c r="BK185" s="58">
        <v>0</v>
      </c>
      <c r="BL185" s="13">
        <v>0</v>
      </c>
      <c r="BM185" s="57">
        <f t="shared" si="810"/>
        <v>0</v>
      </c>
      <c r="BN185" s="58">
        <v>0</v>
      </c>
      <c r="BO185" s="13">
        <v>0</v>
      </c>
      <c r="BP185" s="57">
        <f t="shared" si="811"/>
        <v>0</v>
      </c>
      <c r="BQ185" s="58">
        <v>0</v>
      </c>
      <c r="BR185" s="13">
        <v>0</v>
      </c>
      <c r="BS185" s="57">
        <f t="shared" si="812"/>
        <v>0</v>
      </c>
      <c r="BT185" s="107">
        <v>7.0550000000000002E-2</v>
      </c>
      <c r="BU185" s="108">
        <v>8.9789999999999992</v>
      </c>
      <c r="BV185" s="57">
        <f t="shared" si="813"/>
        <v>127271.4386959603</v>
      </c>
      <c r="BW185" s="107">
        <v>11.704559999999999</v>
      </c>
      <c r="BX185" s="108">
        <v>783.39499999999998</v>
      </c>
      <c r="BY185" s="57">
        <f t="shared" si="814"/>
        <v>66930.75177537644</v>
      </c>
      <c r="BZ185" s="58">
        <v>0</v>
      </c>
      <c r="CA185" s="13">
        <v>0</v>
      </c>
      <c r="CB185" s="57">
        <f t="shared" si="815"/>
        <v>0</v>
      </c>
      <c r="CC185" s="58">
        <v>0</v>
      </c>
      <c r="CD185" s="13">
        <v>0</v>
      </c>
      <c r="CE185" s="57">
        <f t="shared" si="816"/>
        <v>0</v>
      </c>
      <c r="CF185" s="58">
        <v>0</v>
      </c>
      <c r="CG185" s="13">
        <v>0</v>
      </c>
      <c r="CH185" s="57">
        <f t="shared" si="817"/>
        <v>0</v>
      </c>
      <c r="CI185" s="58">
        <v>0</v>
      </c>
      <c r="CJ185" s="13">
        <v>0</v>
      </c>
      <c r="CK185" s="57">
        <f t="shared" si="818"/>
        <v>0</v>
      </c>
      <c r="CL185" s="58">
        <v>0</v>
      </c>
      <c r="CM185" s="13">
        <v>0</v>
      </c>
      <c r="CN185" s="57">
        <f t="shared" si="819"/>
        <v>0</v>
      </c>
      <c r="CO185" s="58">
        <v>0</v>
      </c>
      <c r="CP185" s="13">
        <v>0</v>
      </c>
      <c r="CQ185" s="57">
        <f t="shared" si="820"/>
        <v>0</v>
      </c>
      <c r="CR185" s="58">
        <v>0</v>
      </c>
      <c r="CS185" s="13">
        <v>0</v>
      </c>
      <c r="CT185" s="57">
        <f t="shared" si="821"/>
        <v>0</v>
      </c>
      <c r="CU185" s="58">
        <v>0</v>
      </c>
      <c r="CV185" s="13">
        <v>0</v>
      </c>
      <c r="CW185" s="57">
        <f t="shared" si="822"/>
        <v>0</v>
      </c>
      <c r="CX185" s="58">
        <v>0</v>
      </c>
      <c r="CY185" s="13">
        <v>0</v>
      </c>
      <c r="CZ185" s="57">
        <f t="shared" si="823"/>
        <v>0</v>
      </c>
      <c r="DA185" s="58">
        <v>0</v>
      </c>
      <c r="DB185" s="13">
        <v>0</v>
      </c>
      <c r="DC185" s="57">
        <f t="shared" si="824"/>
        <v>0</v>
      </c>
      <c r="DD185" s="58">
        <v>0</v>
      </c>
      <c r="DE185" s="13">
        <v>0</v>
      </c>
      <c r="DF185" s="57">
        <f t="shared" si="825"/>
        <v>0</v>
      </c>
      <c r="DG185" s="58">
        <v>0</v>
      </c>
      <c r="DH185" s="13">
        <v>0</v>
      </c>
      <c r="DI185" s="57">
        <f t="shared" si="826"/>
        <v>0</v>
      </c>
      <c r="DJ185" s="58">
        <v>0</v>
      </c>
      <c r="DK185" s="13">
        <v>0</v>
      </c>
      <c r="DL185" s="57">
        <f t="shared" si="827"/>
        <v>0</v>
      </c>
      <c r="DM185" s="58">
        <v>0</v>
      </c>
      <c r="DN185" s="13">
        <v>0</v>
      </c>
      <c r="DO185" s="57">
        <f t="shared" si="828"/>
        <v>0</v>
      </c>
      <c r="DP185" s="58">
        <v>0</v>
      </c>
      <c r="DQ185" s="13">
        <v>0</v>
      </c>
      <c r="DR185" s="57">
        <f t="shared" si="829"/>
        <v>0</v>
      </c>
      <c r="DS185" s="58">
        <v>0</v>
      </c>
      <c r="DT185" s="13">
        <v>0</v>
      </c>
      <c r="DU185" s="57">
        <f t="shared" si="830"/>
        <v>0</v>
      </c>
      <c r="DV185" s="58">
        <v>0</v>
      </c>
      <c r="DW185" s="13">
        <v>0</v>
      </c>
      <c r="DX185" s="57">
        <f t="shared" si="831"/>
        <v>0</v>
      </c>
      <c r="DY185" s="107">
        <v>7.3290000000000008E-2</v>
      </c>
      <c r="DZ185" s="108">
        <v>13.284000000000001</v>
      </c>
      <c r="EA185" s="57">
        <f t="shared" si="832"/>
        <v>181252.55832992221</v>
      </c>
      <c r="EB185" s="107">
        <v>1.7999999999999999E-2</v>
      </c>
      <c r="EC185" s="108">
        <v>0.88</v>
      </c>
      <c r="ED185" s="57">
        <f t="shared" si="833"/>
        <v>48888.888888888891</v>
      </c>
      <c r="EE185" s="11">
        <f t="shared" si="836"/>
        <v>111.28104999999999</v>
      </c>
      <c r="EF185" s="18">
        <f t="shared" si="837"/>
        <v>4138.0149999999994</v>
      </c>
    </row>
    <row r="186" spans="1:136" ht="15" thickBot="1" x14ac:dyDescent="0.35">
      <c r="A186" s="92"/>
      <c r="B186" s="94" t="s">
        <v>17</v>
      </c>
      <c r="C186" s="95">
        <f t="shared" ref="C186:D186" si="840">SUM(C174:C185)</f>
        <v>9.6000000000000002E-2</v>
      </c>
      <c r="D186" s="96">
        <f t="shared" si="840"/>
        <v>7.2</v>
      </c>
      <c r="E186" s="79"/>
      <c r="F186" s="95"/>
      <c r="G186" s="96"/>
      <c r="H186" s="79"/>
      <c r="I186" s="95">
        <f t="shared" ref="I186:J186" si="841">SUM(I174:I185)</f>
        <v>0.27738000000000002</v>
      </c>
      <c r="J186" s="96">
        <f t="shared" si="841"/>
        <v>6.6639999999999997</v>
      </c>
      <c r="K186" s="79"/>
      <c r="L186" s="95">
        <f t="shared" ref="L186:M186" si="842">SUM(L174:L185)</f>
        <v>590.59415000000001</v>
      </c>
      <c r="M186" s="96">
        <f t="shared" si="842"/>
        <v>33687.361000000004</v>
      </c>
      <c r="N186" s="79"/>
      <c r="O186" s="95">
        <f t="shared" ref="O186:P186" si="843">SUM(O174:O185)</f>
        <v>0</v>
      </c>
      <c r="P186" s="96">
        <f t="shared" si="843"/>
        <v>0</v>
      </c>
      <c r="Q186" s="79"/>
      <c r="R186" s="95">
        <f t="shared" ref="R186:S186" si="844">SUM(R174:R185)</f>
        <v>0</v>
      </c>
      <c r="S186" s="96">
        <f t="shared" si="844"/>
        <v>0</v>
      </c>
      <c r="T186" s="79"/>
      <c r="U186" s="95">
        <f t="shared" ref="U186:V186" si="845">SUM(U174:U185)</f>
        <v>0</v>
      </c>
      <c r="V186" s="96">
        <f t="shared" si="845"/>
        <v>0</v>
      </c>
      <c r="W186" s="79"/>
      <c r="X186" s="95">
        <f t="shared" ref="X186:Y186" si="846">SUM(X174:X185)</f>
        <v>0.2</v>
      </c>
      <c r="Y186" s="96">
        <f t="shared" si="846"/>
        <v>0.38600000000000001</v>
      </c>
      <c r="Z186" s="79"/>
      <c r="AA186" s="95">
        <f t="shared" ref="AA186:AB186" si="847">SUM(AA174:AA185)</f>
        <v>6.6100000000000006E-2</v>
      </c>
      <c r="AB186" s="96">
        <f t="shared" si="847"/>
        <v>4.3129999999999997</v>
      </c>
      <c r="AC186" s="79"/>
      <c r="AD186" s="95">
        <f t="shared" ref="AD186:AE186" si="848">SUM(AD174:AD185)</f>
        <v>0</v>
      </c>
      <c r="AE186" s="96">
        <f t="shared" si="848"/>
        <v>0</v>
      </c>
      <c r="AF186" s="79"/>
      <c r="AG186" s="95">
        <f t="shared" ref="AG186:AH186" si="849">SUM(AG174:AG185)</f>
        <v>0</v>
      </c>
      <c r="AH186" s="96">
        <f t="shared" si="849"/>
        <v>0</v>
      </c>
      <c r="AI186" s="79"/>
      <c r="AJ186" s="95">
        <f t="shared" ref="AJ186:AK186" si="850">SUM(AJ174:AJ185)</f>
        <v>0</v>
      </c>
      <c r="AK186" s="96">
        <f t="shared" si="850"/>
        <v>0</v>
      </c>
      <c r="AL186" s="79"/>
      <c r="AM186" s="95">
        <f t="shared" ref="AM186:AN186" si="851">SUM(AM174:AM185)</f>
        <v>153.49716000000004</v>
      </c>
      <c r="AN186" s="96">
        <f t="shared" si="851"/>
        <v>2981.2270000000003</v>
      </c>
      <c r="AO186" s="79"/>
      <c r="AP186" s="95">
        <f t="shared" ref="AP186:AQ186" si="852">SUM(AP174:AP185)</f>
        <v>0</v>
      </c>
      <c r="AQ186" s="96">
        <f t="shared" si="852"/>
        <v>0</v>
      </c>
      <c r="AR186" s="79"/>
      <c r="AS186" s="95">
        <f t="shared" ref="AS186:AT186" si="853">SUM(AS174:AS185)</f>
        <v>1.4E-2</v>
      </c>
      <c r="AT186" s="96">
        <f t="shared" si="853"/>
        <v>8.7850000000000001</v>
      </c>
      <c r="AU186" s="79"/>
      <c r="AV186" s="95">
        <f t="shared" ref="AV186:AW186" si="854">SUM(AV174:AV185)</f>
        <v>0.20300000000000001</v>
      </c>
      <c r="AW186" s="96">
        <f t="shared" si="854"/>
        <v>14.318</v>
      </c>
      <c r="AX186" s="79"/>
      <c r="AY186" s="95">
        <f t="shared" ref="AY186:AZ186" si="855">SUM(AY174:AY185)</f>
        <v>0</v>
      </c>
      <c r="AZ186" s="96">
        <f t="shared" si="855"/>
        <v>0</v>
      </c>
      <c r="BA186" s="79"/>
      <c r="BB186" s="95">
        <f t="shared" ref="BB186:BC186" si="856">SUM(BB174:BB185)</f>
        <v>293.70755000000003</v>
      </c>
      <c r="BC186" s="96">
        <f t="shared" si="856"/>
        <v>10299.679</v>
      </c>
      <c r="BD186" s="79"/>
      <c r="BE186" s="95">
        <f t="shared" ref="BE186:BF186" si="857">SUM(BE174:BE185)</f>
        <v>0</v>
      </c>
      <c r="BF186" s="96">
        <f t="shared" si="857"/>
        <v>0</v>
      </c>
      <c r="BG186" s="79"/>
      <c r="BH186" s="95">
        <f t="shared" ref="BH186:BI186" si="858">SUM(BH174:BH185)</f>
        <v>0.43992000000000003</v>
      </c>
      <c r="BI186" s="96">
        <f t="shared" si="858"/>
        <v>24.074999999999999</v>
      </c>
      <c r="BJ186" s="79"/>
      <c r="BK186" s="95">
        <f t="shared" ref="BK186:BL186" si="859">SUM(BK174:BK185)</f>
        <v>0</v>
      </c>
      <c r="BL186" s="96">
        <f t="shared" si="859"/>
        <v>0</v>
      </c>
      <c r="BM186" s="79"/>
      <c r="BN186" s="95">
        <f t="shared" ref="BN186:BO186" si="860">SUM(BN174:BN185)</f>
        <v>0</v>
      </c>
      <c r="BO186" s="96">
        <f t="shared" si="860"/>
        <v>0</v>
      </c>
      <c r="BP186" s="79"/>
      <c r="BQ186" s="95">
        <f t="shared" ref="BQ186:BR186" si="861">SUM(BQ174:BQ185)</f>
        <v>0</v>
      </c>
      <c r="BR186" s="96">
        <f t="shared" si="861"/>
        <v>0</v>
      </c>
      <c r="BS186" s="79"/>
      <c r="BT186" s="95">
        <f t="shared" ref="BT186:BU186" si="862">SUM(BT174:BT185)</f>
        <v>4.9154299999999997</v>
      </c>
      <c r="BU186" s="96">
        <f t="shared" si="862"/>
        <v>260.66899999999998</v>
      </c>
      <c r="BV186" s="79"/>
      <c r="BW186" s="95">
        <f t="shared" ref="BW186:BX186" si="863">SUM(BW174:BW185)</f>
        <v>202.20511000000002</v>
      </c>
      <c r="BX186" s="96">
        <f t="shared" si="863"/>
        <v>13878.678</v>
      </c>
      <c r="BY186" s="79"/>
      <c r="BZ186" s="95">
        <f t="shared" ref="BZ186:CA186" si="864">SUM(BZ174:BZ185)</f>
        <v>0</v>
      </c>
      <c r="CA186" s="96">
        <f t="shared" si="864"/>
        <v>0</v>
      </c>
      <c r="CB186" s="79"/>
      <c r="CC186" s="95">
        <f t="shared" ref="CC186:CD186" si="865">SUM(CC174:CC185)</f>
        <v>0</v>
      </c>
      <c r="CD186" s="96">
        <f t="shared" si="865"/>
        <v>0</v>
      </c>
      <c r="CE186" s="79"/>
      <c r="CF186" s="95">
        <f t="shared" ref="CF186:CG186" si="866">SUM(CF174:CF185)</f>
        <v>0</v>
      </c>
      <c r="CG186" s="96">
        <f t="shared" si="866"/>
        <v>0</v>
      </c>
      <c r="CH186" s="79"/>
      <c r="CI186" s="95">
        <f t="shared" ref="CI186:CJ186" si="867">SUM(CI174:CI185)</f>
        <v>0</v>
      </c>
      <c r="CJ186" s="96">
        <f t="shared" si="867"/>
        <v>0</v>
      </c>
      <c r="CK186" s="79"/>
      <c r="CL186" s="95">
        <f t="shared" ref="CL186:CM186" si="868">SUM(CL174:CL185)</f>
        <v>0</v>
      </c>
      <c r="CM186" s="96">
        <f t="shared" si="868"/>
        <v>0</v>
      </c>
      <c r="CN186" s="79"/>
      <c r="CO186" s="95">
        <f t="shared" ref="CO186:CP186" si="869">SUM(CO174:CO185)</f>
        <v>0</v>
      </c>
      <c r="CP186" s="96">
        <f t="shared" si="869"/>
        <v>0</v>
      </c>
      <c r="CQ186" s="79"/>
      <c r="CR186" s="95">
        <f t="shared" ref="CR186:CS186" si="870">SUM(CR174:CR185)</f>
        <v>1.3710000000000002E-2</v>
      </c>
      <c r="CS186" s="96">
        <f t="shared" si="870"/>
        <v>1.3340000000000001</v>
      </c>
      <c r="CT186" s="79"/>
      <c r="CU186" s="95">
        <f t="shared" ref="CU186:CV186" si="871">SUM(CU174:CU185)</f>
        <v>0</v>
      </c>
      <c r="CV186" s="96">
        <f t="shared" si="871"/>
        <v>0</v>
      </c>
      <c r="CW186" s="79"/>
      <c r="CX186" s="95">
        <f t="shared" ref="CX186:CY186" si="872">SUM(CX174:CX185)</f>
        <v>0</v>
      </c>
      <c r="CY186" s="96">
        <f t="shared" si="872"/>
        <v>0</v>
      </c>
      <c r="CZ186" s="79"/>
      <c r="DA186" s="95">
        <f t="shared" ref="DA186:DB186" si="873">SUM(DA174:DA185)</f>
        <v>0</v>
      </c>
      <c r="DB186" s="96">
        <f t="shared" si="873"/>
        <v>0</v>
      </c>
      <c r="DC186" s="79"/>
      <c r="DD186" s="95">
        <f t="shared" ref="DD186:DE186" si="874">SUM(DD174:DD185)</f>
        <v>7.0000000000000001E-3</v>
      </c>
      <c r="DE186" s="96">
        <f t="shared" si="874"/>
        <v>0.52800000000000002</v>
      </c>
      <c r="DF186" s="79"/>
      <c r="DG186" s="95">
        <f t="shared" ref="DG186:DH186" si="875">SUM(DG174:DG185)</f>
        <v>0</v>
      </c>
      <c r="DH186" s="96">
        <f t="shared" si="875"/>
        <v>0</v>
      </c>
      <c r="DI186" s="79"/>
      <c r="DJ186" s="95">
        <f t="shared" ref="DJ186:DK186" si="876">SUM(DJ174:DJ185)</f>
        <v>6.0507799999999996</v>
      </c>
      <c r="DK186" s="96">
        <f t="shared" si="876"/>
        <v>549.98800000000006</v>
      </c>
      <c r="DL186" s="79"/>
      <c r="DM186" s="95">
        <f t="shared" ref="DM186:DN186" si="877">SUM(DM174:DM185)</f>
        <v>0</v>
      </c>
      <c r="DN186" s="96">
        <f t="shared" si="877"/>
        <v>0</v>
      </c>
      <c r="DO186" s="79"/>
      <c r="DP186" s="95">
        <f t="shared" ref="DP186:DQ186" si="878">SUM(DP174:DP185)</f>
        <v>0</v>
      </c>
      <c r="DQ186" s="96">
        <f t="shared" si="878"/>
        <v>0</v>
      </c>
      <c r="DR186" s="79"/>
      <c r="DS186" s="95">
        <f t="shared" ref="DS186:DT186" si="879">SUM(DS174:DS185)</f>
        <v>0</v>
      </c>
      <c r="DT186" s="96">
        <f t="shared" si="879"/>
        <v>0</v>
      </c>
      <c r="DU186" s="79"/>
      <c r="DV186" s="95">
        <f t="shared" ref="DV186:DW186" si="880">SUM(DV174:DV185)</f>
        <v>0</v>
      </c>
      <c r="DW186" s="96">
        <f t="shared" si="880"/>
        <v>0</v>
      </c>
      <c r="DX186" s="79"/>
      <c r="DY186" s="95">
        <f t="shared" ref="DY186:DZ186" si="881">SUM(DY174:DY185)</f>
        <v>5.3121700000000001</v>
      </c>
      <c r="DZ186" s="96">
        <f t="shared" si="881"/>
        <v>335.03499999999997</v>
      </c>
      <c r="EA186" s="79"/>
      <c r="EB186" s="95">
        <f t="shared" ref="EB186:EC186" si="882">SUM(EB174:EB185)</f>
        <v>0.29800000000000004</v>
      </c>
      <c r="EC186" s="96">
        <f t="shared" si="882"/>
        <v>13.414000000000001</v>
      </c>
      <c r="ED186" s="79"/>
      <c r="EE186" s="39">
        <f t="shared" si="836"/>
        <v>1257.8974600000001</v>
      </c>
      <c r="EF186" s="40">
        <f t="shared" si="837"/>
        <v>62073.654000000002</v>
      </c>
    </row>
    <row r="187" spans="1:136" x14ac:dyDescent="0.3">
      <c r="A187" s="72">
        <v>2023</v>
      </c>
      <c r="B187" s="73" t="s">
        <v>5</v>
      </c>
      <c r="C187" s="58">
        <v>0</v>
      </c>
      <c r="D187" s="13">
        <v>0</v>
      </c>
      <c r="E187" s="57">
        <f>IF(C187=0,0,D187/C187*1000)</f>
        <v>0</v>
      </c>
      <c r="F187" s="58">
        <v>0</v>
      </c>
      <c r="G187" s="13">
        <v>0</v>
      </c>
      <c r="H187" s="57">
        <f t="shared" ref="H187:H198" si="883">IF(F187=0,0,G187/F187*1000)</f>
        <v>0</v>
      </c>
      <c r="I187" s="58">
        <v>0</v>
      </c>
      <c r="J187" s="13">
        <v>0</v>
      </c>
      <c r="K187" s="57">
        <f t="shared" ref="K187:K198" si="884">IF(I187=0,0,J187/I187*1000)</f>
        <v>0</v>
      </c>
      <c r="L187" s="107">
        <v>23.225740000000002</v>
      </c>
      <c r="M187" s="108">
        <v>2861.4189999999999</v>
      </c>
      <c r="N187" s="57">
        <f t="shared" ref="N187:N198" si="885">IF(L187=0,0,M187/L187*1000)</f>
        <v>123200.33721207589</v>
      </c>
      <c r="O187" s="58">
        <v>0</v>
      </c>
      <c r="P187" s="13">
        <v>0</v>
      </c>
      <c r="Q187" s="57">
        <f t="shared" ref="Q187:Q198" si="886">IF(O187=0,0,P187/O187*1000)</f>
        <v>0</v>
      </c>
      <c r="R187" s="58">
        <v>0</v>
      </c>
      <c r="S187" s="13">
        <v>0</v>
      </c>
      <c r="T187" s="57">
        <f t="shared" ref="T187:T198" si="887">IF(R187=0,0,S187/R187*1000)</f>
        <v>0</v>
      </c>
      <c r="U187" s="58">
        <v>0</v>
      </c>
      <c r="V187" s="13">
        <v>0</v>
      </c>
      <c r="W187" s="57">
        <f t="shared" ref="W187:W198" si="888">IF(U187=0,0,V187/U187*1000)</f>
        <v>0</v>
      </c>
      <c r="X187" s="58">
        <v>0</v>
      </c>
      <c r="Y187" s="13">
        <v>0</v>
      </c>
      <c r="Z187" s="57">
        <f t="shared" ref="Z187:Z198" si="889">IF(X187=0,0,Y187/X187*1000)</f>
        <v>0</v>
      </c>
      <c r="AA187" s="58">
        <v>0</v>
      </c>
      <c r="AB187" s="13">
        <v>0</v>
      </c>
      <c r="AC187" s="57">
        <f t="shared" ref="AC187:AC198" si="890">IF(AA187=0,0,AB187/AA187*1000)</f>
        <v>0</v>
      </c>
      <c r="AD187" s="58">
        <v>0</v>
      </c>
      <c r="AE187" s="13">
        <v>0</v>
      </c>
      <c r="AF187" s="57">
        <f t="shared" ref="AF187:AF198" si="891">IF(AD187=0,0,AE187/AD187*1000)</f>
        <v>0</v>
      </c>
      <c r="AG187" s="58">
        <v>0</v>
      </c>
      <c r="AH187" s="13">
        <v>0</v>
      </c>
      <c r="AI187" s="57">
        <f t="shared" ref="AI187:AI198" si="892">IF(AG187=0,0,AH187/AG187*1000)</f>
        <v>0</v>
      </c>
      <c r="AJ187" s="58">
        <v>0</v>
      </c>
      <c r="AK187" s="13">
        <v>0</v>
      </c>
      <c r="AL187" s="57">
        <f t="shared" ref="AL187:AL198" si="893">IF(AJ187=0,0,AK187/AJ187*1000)</f>
        <v>0</v>
      </c>
      <c r="AM187" s="107">
        <v>13.590639999999999</v>
      </c>
      <c r="AN187" s="108">
        <v>325.53300000000002</v>
      </c>
      <c r="AO187" s="57">
        <f t="shared" ref="AO187:AO198" si="894">IF(AM187=0,0,AN187/AM187*1000)</f>
        <v>23952.735117698656</v>
      </c>
      <c r="AP187" s="58">
        <v>0</v>
      </c>
      <c r="AQ187" s="13">
        <v>0</v>
      </c>
      <c r="AR187" s="57">
        <f t="shared" ref="AR187:AR198" si="895">IF(AP187=0,0,AQ187/AP187*1000)</f>
        <v>0</v>
      </c>
      <c r="AS187" s="58">
        <v>0</v>
      </c>
      <c r="AT187" s="13">
        <v>0</v>
      </c>
      <c r="AU187" s="57">
        <f t="shared" ref="AU187:AU198" si="896">IF(AS187=0,0,AT187/AS187*1000)</f>
        <v>0</v>
      </c>
      <c r="AV187" s="107">
        <v>2.9000000000000001E-2</v>
      </c>
      <c r="AW187" s="108">
        <v>2.1970000000000001</v>
      </c>
      <c r="AX187" s="57">
        <f t="shared" ref="AX187:AX198" si="897">IF(AV187=0,0,AW187/AV187*1000)</f>
        <v>75758.620689655174</v>
      </c>
      <c r="AY187" s="58">
        <v>0</v>
      </c>
      <c r="AZ187" s="13">
        <v>0</v>
      </c>
      <c r="BA187" s="57">
        <f t="shared" ref="BA187:BA198" si="898">IF(AY187=0,0,AZ187/AY187*1000)</f>
        <v>0</v>
      </c>
      <c r="BB187" s="107">
        <v>3.3201399999999999</v>
      </c>
      <c r="BC187" s="108">
        <v>135.16499999999999</v>
      </c>
      <c r="BD187" s="57">
        <f t="shared" ref="BD187:BD198" si="899">IF(BB187=0,0,BC187/BB187*1000)</f>
        <v>40710.632684163917</v>
      </c>
      <c r="BE187" s="58">
        <v>0</v>
      </c>
      <c r="BF187" s="13">
        <v>0</v>
      </c>
      <c r="BG187" s="57">
        <f t="shared" ref="BG187:BG198" si="900">IF(BE187=0,0,BF187/BE187*1000)</f>
        <v>0</v>
      </c>
      <c r="BH187" s="58">
        <v>0</v>
      </c>
      <c r="BI187" s="13">
        <v>0</v>
      </c>
      <c r="BJ187" s="57">
        <f t="shared" ref="BJ187:BJ198" si="901">IF(BH187=0,0,BI187/BH187*1000)</f>
        <v>0</v>
      </c>
      <c r="BK187" s="58">
        <v>0</v>
      </c>
      <c r="BL187" s="13">
        <v>0</v>
      </c>
      <c r="BM187" s="57">
        <f t="shared" ref="BM187:BM198" si="902">IF(BK187=0,0,BL187/BK187*1000)</f>
        <v>0</v>
      </c>
      <c r="BN187" s="58">
        <v>0</v>
      </c>
      <c r="BO187" s="13">
        <v>0</v>
      </c>
      <c r="BP187" s="57">
        <f t="shared" ref="BP187:BP198" si="903">IF(BN187=0,0,BO187/BN187*1000)</f>
        <v>0</v>
      </c>
      <c r="BQ187" s="58">
        <v>0</v>
      </c>
      <c r="BR187" s="13">
        <v>0</v>
      </c>
      <c r="BS187" s="57">
        <f t="shared" ref="BS187:BS198" si="904">IF(BQ187=0,0,BR187/BQ187*1000)</f>
        <v>0</v>
      </c>
      <c r="BT187" s="107">
        <v>9.3450000000000005E-2</v>
      </c>
      <c r="BU187" s="108">
        <v>8.7230000000000008</v>
      </c>
      <c r="BV187" s="57">
        <f t="shared" ref="BV187:BV198" si="905">IF(BT187=0,0,BU187/BT187*1000)</f>
        <v>93344.034242910653</v>
      </c>
      <c r="BW187" s="107">
        <v>13.521180000000001</v>
      </c>
      <c r="BX187" s="108">
        <v>818.81700000000001</v>
      </c>
      <c r="BY187" s="57">
        <f t="shared" ref="BY187:BY198" si="906">IF(BW187=0,0,BX187/BW187*1000)</f>
        <v>60558.102177472669</v>
      </c>
      <c r="BZ187" s="58">
        <v>0</v>
      </c>
      <c r="CA187" s="13">
        <v>0</v>
      </c>
      <c r="CB187" s="57">
        <f t="shared" ref="CB187:CB198" si="907">IF(BZ187=0,0,CA187/BZ187*1000)</f>
        <v>0</v>
      </c>
      <c r="CC187" s="58">
        <v>0</v>
      </c>
      <c r="CD187" s="13">
        <v>0</v>
      </c>
      <c r="CE187" s="57">
        <f t="shared" ref="CE187:CE198" si="908">IF(CC187=0,0,CD187/CC187*1000)</f>
        <v>0</v>
      </c>
      <c r="CF187" s="58">
        <v>0</v>
      </c>
      <c r="CG187" s="13">
        <v>0</v>
      </c>
      <c r="CH187" s="57">
        <f t="shared" ref="CH187:CH198" si="909">IF(CF187=0,0,CG187/CF187*1000)</f>
        <v>0</v>
      </c>
      <c r="CI187" s="58">
        <v>0</v>
      </c>
      <c r="CJ187" s="13">
        <v>0</v>
      </c>
      <c r="CK187" s="57">
        <f t="shared" ref="CK187:CK198" si="910">IF(CI187=0,0,CJ187/CI187*1000)</f>
        <v>0</v>
      </c>
      <c r="CL187" s="58">
        <v>0</v>
      </c>
      <c r="CM187" s="13">
        <v>0</v>
      </c>
      <c r="CN187" s="57">
        <f t="shared" ref="CN187:CN198" si="911">IF(CL187=0,0,CM187/CL187*1000)</f>
        <v>0</v>
      </c>
      <c r="CO187" s="58">
        <v>0</v>
      </c>
      <c r="CP187" s="13">
        <v>0</v>
      </c>
      <c r="CQ187" s="57">
        <f t="shared" ref="CQ187:CQ198" si="912">IF(CO187=0,0,CP187/CO187*1000)</f>
        <v>0</v>
      </c>
      <c r="CR187" s="58">
        <v>0</v>
      </c>
      <c r="CS187" s="13">
        <v>0</v>
      </c>
      <c r="CT187" s="57">
        <f t="shared" ref="CT187:CT198" si="913">IF(CR187=0,0,CS187/CR187*1000)</f>
        <v>0</v>
      </c>
      <c r="CU187" s="58">
        <v>0</v>
      </c>
      <c r="CV187" s="13">
        <v>0</v>
      </c>
      <c r="CW187" s="57">
        <f t="shared" ref="CW187:CW198" si="914">IF(CU187=0,0,CV187/CU187*1000)</f>
        <v>0</v>
      </c>
      <c r="CX187" s="58">
        <v>0</v>
      </c>
      <c r="CY187" s="13">
        <v>0</v>
      </c>
      <c r="CZ187" s="57">
        <f t="shared" ref="CZ187:CZ198" si="915">IF(CX187=0,0,CY187/CX187*1000)</f>
        <v>0</v>
      </c>
      <c r="DA187" s="58">
        <v>0</v>
      </c>
      <c r="DB187" s="13">
        <v>0</v>
      </c>
      <c r="DC187" s="57">
        <f t="shared" ref="DC187:DC198" si="916">IF(DA187=0,0,DB187/DA187*1000)</f>
        <v>0</v>
      </c>
      <c r="DD187" s="58">
        <v>0</v>
      </c>
      <c r="DE187" s="13">
        <v>0</v>
      </c>
      <c r="DF187" s="57">
        <f t="shared" ref="DF187:DF198" si="917">IF(DD187=0,0,DE187/DD187*1000)</f>
        <v>0</v>
      </c>
      <c r="DG187" s="58">
        <v>0</v>
      </c>
      <c r="DH187" s="13">
        <v>0</v>
      </c>
      <c r="DI187" s="57">
        <f t="shared" ref="DI187:DI198" si="918">IF(DG187=0,0,DH187/DG187*1000)</f>
        <v>0</v>
      </c>
      <c r="DJ187" s="58">
        <v>0</v>
      </c>
      <c r="DK187" s="13">
        <v>0</v>
      </c>
      <c r="DL187" s="57">
        <f t="shared" ref="DL187:DL198" si="919">IF(DJ187=0,0,DK187/DJ187*1000)</f>
        <v>0</v>
      </c>
      <c r="DM187" s="58">
        <v>0</v>
      </c>
      <c r="DN187" s="13">
        <v>0</v>
      </c>
      <c r="DO187" s="57">
        <f t="shared" ref="DO187:DO198" si="920">IF(DM187=0,0,DN187/DM187*1000)</f>
        <v>0</v>
      </c>
      <c r="DP187" s="58">
        <v>0</v>
      </c>
      <c r="DQ187" s="13">
        <v>0</v>
      </c>
      <c r="DR187" s="57">
        <f t="shared" ref="DR187:DR198" si="921">IF(DP187=0,0,DQ187/DP187*1000)</f>
        <v>0</v>
      </c>
      <c r="DS187" s="58">
        <v>0</v>
      </c>
      <c r="DT187" s="13">
        <v>0</v>
      </c>
      <c r="DU187" s="57">
        <f t="shared" ref="DU187:DU198" si="922">IF(DS187=0,0,DT187/DS187*1000)</f>
        <v>0</v>
      </c>
      <c r="DV187" s="58">
        <v>0</v>
      </c>
      <c r="DW187" s="13">
        <v>0</v>
      </c>
      <c r="DX187" s="57">
        <f t="shared" ref="DX187:DX198" si="923">IF(DV187=0,0,DW187/DV187*1000)</f>
        <v>0</v>
      </c>
      <c r="DY187" s="107">
        <v>7.8700000000000006E-2</v>
      </c>
      <c r="DZ187" s="108">
        <v>10.180999999999999</v>
      </c>
      <c r="EA187" s="57">
        <f t="shared" ref="EA187:EA198" si="924">IF(DY187=0,0,DZ187/DY187*1000)</f>
        <v>129364.6759847522</v>
      </c>
      <c r="EB187" s="58">
        <v>0</v>
      </c>
      <c r="EC187" s="13">
        <v>0</v>
      </c>
      <c r="ED187" s="57">
        <f t="shared" ref="ED187:ED198" si="925">IF(EB187=0,0,EC187/EB187*1000)</f>
        <v>0</v>
      </c>
      <c r="EE187" s="11">
        <f>SUMIF($C$5:$ED$5,"Ton",C187:ED187)</f>
        <v>53.858850000000004</v>
      </c>
      <c r="EF187" s="18">
        <f>SUMIF($C$5:$ED$5,"F*",C187:ED187)</f>
        <v>4162.0349999999989</v>
      </c>
    </row>
    <row r="188" spans="1:136" x14ac:dyDescent="0.3">
      <c r="A188" s="72">
        <v>2023</v>
      </c>
      <c r="B188" s="73" t="s">
        <v>6</v>
      </c>
      <c r="C188" s="58">
        <v>0</v>
      </c>
      <c r="D188" s="13">
        <v>0</v>
      </c>
      <c r="E188" s="57">
        <f t="shared" ref="E188:E189" si="926">IF(C188=0,0,D188/C188*1000)</f>
        <v>0</v>
      </c>
      <c r="F188" s="58">
        <v>0</v>
      </c>
      <c r="G188" s="13">
        <v>0</v>
      </c>
      <c r="H188" s="57">
        <f t="shared" si="883"/>
        <v>0</v>
      </c>
      <c r="I188" s="58">
        <v>0</v>
      </c>
      <c r="J188" s="13">
        <v>0</v>
      </c>
      <c r="K188" s="57">
        <f t="shared" si="884"/>
        <v>0</v>
      </c>
      <c r="L188" s="107">
        <v>28.918230000000001</v>
      </c>
      <c r="M188" s="108">
        <v>1512.239</v>
      </c>
      <c r="N188" s="57">
        <f t="shared" si="885"/>
        <v>52293.622396668121</v>
      </c>
      <c r="O188" s="58">
        <v>0</v>
      </c>
      <c r="P188" s="13">
        <v>0</v>
      </c>
      <c r="Q188" s="57">
        <f t="shared" si="886"/>
        <v>0</v>
      </c>
      <c r="R188" s="58">
        <v>0</v>
      </c>
      <c r="S188" s="13">
        <v>0</v>
      </c>
      <c r="T188" s="57">
        <f t="shared" si="887"/>
        <v>0</v>
      </c>
      <c r="U188" s="58">
        <v>0</v>
      </c>
      <c r="V188" s="13">
        <v>0</v>
      </c>
      <c r="W188" s="57">
        <f t="shared" si="888"/>
        <v>0</v>
      </c>
      <c r="X188" s="58">
        <v>0</v>
      </c>
      <c r="Y188" s="13">
        <v>0</v>
      </c>
      <c r="Z188" s="57">
        <f t="shared" si="889"/>
        <v>0</v>
      </c>
      <c r="AA188" s="58">
        <v>0</v>
      </c>
      <c r="AB188" s="13">
        <v>0</v>
      </c>
      <c r="AC188" s="57">
        <f t="shared" si="890"/>
        <v>0</v>
      </c>
      <c r="AD188" s="58">
        <v>0</v>
      </c>
      <c r="AE188" s="13">
        <v>0</v>
      </c>
      <c r="AF188" s="57">
        <f t="shared" si="891"/>
        <v>0</v>
      </c>
      <c r="AG188" s="58">
        <v>0</v>
      </c>
      <c r="AH188" s="13">
        <v>0</v>
      </c>
      <c r="AI188" s="57">
        <f t="shared" si="892"/>
        <v>0</v>
      </c>
      <c r="AJ188" s="58">
        <v>0</v>
      </c>
      <c r="AK188" s="13">
        <v>0</v>
      </c>
      <c r="AL188" s="57">
        <f t="shared" si="893"/>
        <v>0</v>
      </c>
      <c r="AM188" s="107">
        <v>9.4579199999999997</v>
      </c>
      <c r="AN188" s="108">
        <v>122.83499999999999</v>
      </c>
      <c r="AO188" s="57">
        <f t="shared" si="894"/>
        <v>12987.527913114087</v>
      </c>
      <c r="AP188" s="58">
        <v>0</v>
      </c>
      <c r="AQ188" s="13">
        <v>0</v>
      </c>
      <c r="AR188" s="57">
        <f t="shared" si="895"/>
        <v>0</v>
      </c>
      <c r="AS188" s="58">
        <v>0</v>
      </c>
      <c r="AT188" s="13">
        <v>0</v>
      </c>
      <c r="AU188" s="57">
        <f t="shared" si="896"/>
        <v>0</v>
      </c>
      <c r="AV188" s="107">
        <v>8.6999999999999994E-3</v>
      </c>
      <c r="AW188" s="108">
        <v>0.68300000000000005</v>
      </c>
      <c r="AX188" s="57">
        <f t="shared" si="897"/>
        <v>78505.747126436792</v>
      </c>
      <c r="AY188" s="58">
        <v>0</v>
      </c>
      <c r="AZ188" s="13">
        <v>0</v>
      </c>
      <c r="BA188" s="57">
        <f t="shared" si="898"/>
        <v>0</v>
      </c>
      <c r="BB188" s="107">
        <v>7.7697899999999995</v>
      </c>
      <c r="BC188" s="108">
        <v>430.22699999999998</v>
      </c>
      <c r="BD188" s="57">
        <f t="shared" si="899"/>
        <v>55371.766804508232</v>
      </c>
      <c r="BE188" s="58">
        <v>0</v>
      </c>
      <c r="BF188" s="13">
        <v>0</v>
      </c>
      <c r="BG188" s="57">
        <f t="shared" si="900"/>
        <v>0</v>
      </c>
      <c r="BH188" s="58">
        <v>0</v>
      </c>
      <c r="BI188" s="13">
        <v>0</v>
      </c>
      <c r="BJ188" s="57">
        <f t="shared" si="901"/>
        <v>0</v>
      </c>
      <c r="BK188" s="58">
        <v>0</v>
      </c>
      <c r="BL188" s="13">
        <v>0</v>
      </c>
      <c r="BM188" s="57">
        <f t="shared" si="902"/>
        <v>0</v>
      </c>
      <c r="BN188" s="58">
        <v>0</v>
      </c>
      <c r="BO188" s="13">
        <v>0</v>
      </c>
      <c r="BP188" s="57">
        <f t="shared" si="903"/>
        <v>0</v>
      </c>
      <c r="BQ188" s="58">
        <v>0</v>
      </c>
      <c r="BR188" s="13">
        <v>0</v>
      </c>
      <c r="BS188" s="57">
        <f t="shared" si="904"/>
        <v>0</v>
      </c>
      <c r="BT188" s="107">
        <v>2.1299999999999999E-2</v>
      </c>
      <c r="BU188" s="108">
        <v>2.2949999999999999</v>
      </c>
      <c r="BV188" s="57">
        <f t="shared" si="905"/>
        <v>107746.47887323944</v>
      </c>
      <c r="BW188" s="107">
        <v>15.493499999999999</v>
      </c>
      <c r="BX188" s="108">
        <v>1074.979</v>
      </c>
      <c r="BY188" s="57">
        <f t="shared" si="906"/>
        <v>69382.579791525481</v>
      </c>
      <c r="BZ188" s="58">
        <v>0</v>
      </c>
      <c r="CA188" s="13">
        <v>0</v>
      </c>
      <c r="CB188" s="57">
        <f t="shared" si="907"/>
        <v>0</v>
      </c>
      <c r="CC188" s="58">
        <v>0</v>
      </c>
      <c r="CD188" s="13">
        <v>0</v>
      </c>
      <c r="CE188" s="57">
        <f t="shared" si="908"/>
        <v>0</v>
      </c>
      <c r="CF188" s="58">
        <v>0</v>
      </c>
      <c r="CG188" s="13">
        <v>0</v>
      </c>
      <c r="CH188" s="57">
        <f t="shared" si="909"/>
        <v>0</v>
      </c>
      <c r="CI188" s="58">
        <v>0</v>
      </c>
      <c r="CJ188" s="13">
        <v>0</v>
      </c>
      <c r="CK188" s="57">
        <f t="shared" si="910"/>
        <v>0</v>
      </c>
      <c r="CL188" s="58">
        <v>0</v>
      </c>
      <c r="CM188" s="13">
        <v>0</v>
      </c>
      <c r="CN188" s="57">
        <f t="shared" si="911"/>
        <v>0</v>
      </c>
      <c r="CO188" s="58">
        <v>0</v>
      </c>
      <c r="CP188" s="13">
        <v>0</v>
      </c>
      <c r="CQ188" s="57">
        <f t="shared" si="912"/>
        <v>0</v>
      </c>
      <c r="CR188" s="58">
        <v>0</v>
      </c>
      <c r="CS188" s="13">
        <v>0</v>
      </c>
      <c r="CT188" s="57">
        <f t="shared" si="913"/>
        <v>0</v>
      </c>
      <c r="CU188" s="58">
        <v>0</v>
      </c>
      <c r="CV188" s="13">
        <v>0</v>
      </c>
      <c r="CW188" s="57">
        <f t="shared" si="914"/>
        <v>0</v>
      </c>
      <c r="CX188" s="58">
        <v>0</v>
      </c>
      <c r="CY188" s="13">
        <v>0</v>
      </c>
      <c r="CZ188" s="57">
        <f t="shared" si="915"/>
        <v>0</v>
      </c>
      <c r="DA188" s="58">
        <v>0</v>
      </c>
      <c r="DB188" s="13">
        <v>0</v>
      </c>
      <c r="DC188" s="57">
        <f t="shared" si="916"/>
        <v>0</v>
      </c>
      <c r="DD188" s="58">
        <v>0</v>
      </c>
      <c r="DE188" s="13">
        <v>0</v>
      </c>
      <c r="DF188" s="57">
        <f t="shared" si="917"/>
        <v>0</v>
      </c>
      <c r="DG188" s="58">
        <v>0</v>
      </c>
      <c r="DH188" s="13">
        <v>0</v>
      </c>
      <c r="DI188" s="57">
        <f t="shared" si="918"/>
        <v>0</v>
      </c>
      <c r="DJ188" s="107">
        <v>0.57599999999999996</v>
      </c>
      <c r="DK188" s="108">
        <v>63.539000000000001</v>
      </c>
      <c r="DL188" s="57">
        <f t="shared" si="919"/>
        <v>110310.76388888891</v>
      </c>
      <c r="DM188" s="58">
        <v>0</v>
      </c>
      <c r="DN188" s="13">
        <v>0</v>
      </c>
      <c r="DO188" s="57">
        <f t="shared" si="920"/>
        <v>0</v>
      </c>
      <c r="DP188" s="58">
        <v>0</v>
      </c>
      <c r="DQ188" s="13">
        <v>0</v>
      </c>
      <c r="DR188" s="57">
        <f t="shared" si="921"/>
        <v>0</v>
      </c>
      <c r="DS188" s="58">
        <v>0</v>
      </c>
      <c r="DT188" s="13">
        <v>0</v>
      </c>
      <c r="DU188" s="57">
        <f t="shared" si="922"/>
        <v>0</v>
      </c>
      <c r="DV188" s="58">
        <v>0</v>
      </c>
      <c r="DW188" s="13">
        <v>0</v>
      </c>
      <c r="DX188" s="57">
        <f t="shared" si="923"/>
        <v>0</v>
      </c>
      <c r="DY188" s="107">
        <v>0.12531</v>
      </c>
      <c r="DZ188" s="108">
        <v>13.263</v>
      </c>
      <c r="EA188" s="57">
        <f t="shared" si="924"/>
        <v>105841.51304764184</v>
      </c>
      <c r="EB188" s="58">
        <v>0</v>
      </c>
      <c r="EC188" s="13">
        <v>0</v>
      </c>
      <c r="ED188" s="57">
        <f t="shared" si="925"/>
        <v>0</v>
      </c>
      <c r="EE188" s="11">
        <f>SUMIF($C$5:$ED$5,"Ton",C188:ED188)</f>
        <v>62.370749999999994</v>
      </c>
      <c r="EF188" s="18">
        <f>SUMIF($C$5:$ED$5,"F*",C188:ED188)</f>
        <v>3220.06</v>
      </c>
    </row>
    <row r="189" spans="1:136" x14ac:dyDescent="0.3">
      <c r="A189" s="72">
        <v>2023</v>
      </c>
      <c r="B189" s="73" t="s">
        <v>7</v>
      </c>
      <c r="C189" s="58">
        <v>0</v>
      </c>
      <c r="D189" s="13">
        <v>0</v>
      </c>
      <c r="E189" s="57">
        <f t="shared" si="926"/>
        <v>0</v>
      </c>
      <c r="F189" s="58">
        <v>0</v>
      </c>
      <c r="G189" s="13">
        <v>0</v>
      </c>
      <c r="H189" s="57">
        <f t="shared" si="883"/>
        <v>0</v>
      </c>
      <c r="I189" s="58">
        <v>0</v>
      </c>
      <c r="J189" s="13">
        <v>0</v>
      </c>
      <c r="K189" s="57">
        <f t="shared" si="884"/>
        <v>0</v>
      </c>
      <c r="L189" s="107">
        <v>55.826430000000002</v>
      </c>
      <c r="M189" s="108">
        <v>4210.5889999999999</v>
      </c>
      <c r="N189" s="57">
        <f t="shared" si="885"/>
        <v>75422.859745822905</v>
      </c>
      <c r="O189" s="58">
        <v>0</v>
      </c>
      <c r="P189" s="13">
        <v>0</v>
      </c>
      <c r="Q189" s="57">
        <f t="shared" si="886"/>
        <v>0</v>
      </c>
      <c r="R189" s="58">
        <v>0</v>
      </c>
      <c r="S189" s="13">
        <v>0</v>
      </c>
      <c r="T189" s="57">
        <f t="shared" si="887"/>
        <v>0</v>
      </c>
      <c r="U189" s="58">
        <v>0</v>
      </c>
      <c r="V189" s="13">
        <v>0</v>
      </c>
      <c r="W189" s="57">
        <f t="shared" si="888"/>
        <v>0</v>
      </c>
      <c r="X189" s="58">
        <v>0</v>
      </c>
      <c r="Y189" s="13">
        <v>0</v>
      </c>
      <c r="Z189" s="57">
        <f t="shared" si="889"/>
        <v>0</v>
      </c>
      <c r="AA189" s="58">
        <v>0</v>
      </c>
      <c r="AB189" s="13">
        <v>0</v>
      </c>
      <c r="AC189" s="57">
        <f t="shared" si="890"/>
        <v>0</v>
      </c>
      <c r="AD189" s="58">
        <v>0</v>
      </c>
      <c r="AE189" s="13">
        <v>0</v>
      </c>
      <c r="AF189" s="57">
        <f t="shared" si="891"/>
        <v>0</v>
      </c>
      <c r="AG189" s="58">
        <v>0</v>
      </c>
      <c r="AH189" s="13">
        <v>0</v>
      </c>
      <c r="AI189" s="57">
        <f t="shared" si="892"/>
        <v>0</v>
      </c>
      <c r="AJ189" s="58">
        <v>0</v>
      </c>
      <c r="AK189" s="13">
        <v>0</v>
      </c>
      <c r="AL189" s="57">
        <f t="shared" si="893"/>
        <v>0</v>
      </c>
      <c r="AM189" s="107">
        <v>11.699879999999999</v>
      </c>
      <c r="AN189" s="108">
        <v>244.38399999999999</v>
      </c>
      <c r="AO189" s="57">
        <f t="shared" si="894"/>
        <v>20887.735600707019</v>
      </c>
      <c r="AP189" s="58">
        <v>0</v>
      </c>
      <c r="AQ189" s="13">
        <v>0</v>
      </c>
      <c r="AR189" s="57">
        <f t="shared" si="895"/>
        <v>0</v>
      </c>
      <c r="AS189" s="58">
        <v>0</v>
      </c>
      <c r="AT189" s="13">
        <v>0</v>
      </c>
      <c r="AU189" s="57">
        <f t="shared" si="896"/>
        <v>0</v>
      </c>
      <c r="AV189" s="107">
        <v>2.393E-2</v>
      </c>
      <c r="AW189" s="108">
        <v>1.387</v>
      </c>
      <c r="AX189" s="57">
        <f t="shared" si="897"/>
        <v>57960.718763058918</v>
      </c>
      <c r="AY189" s="58">
        <v>0</v>
      </c>
      <c r="AZ189" s="13">
        <v>0</v>
      </c>
      <c r="BA189" s="57">
        <f t="shared" si="898"/>
        <v>0</v>
      </c>
      <c r="BB189" s="107">
        <v>13.752979999999999</v>
      </c>
      <c r="BC189" s="108">
        <v>1650.134</v>
      </c>
      <c r="BD189" s="57">
        <f t="shared" si="899"/>
        <v>119983.74170543403</v>
      </c>
      <c r="BE189" s="58">
        <v>0</v>
      </c>
      <c r="BF189" s="13">
        <v>0</v>
      </c>
      <c r="BG189" s="57">
        <f t="shared" si="900"/>
        <v>0</v>
      </c>
      <c r="BH189" s="58">
        <v>0</v>
      </c>
      <c r="BI189" s="13">
        <v>0</v>
      </c>
      <c r="BJ189" s="57">
        <f t="shared" si="901"/>
        <v>0</v>
      </c>
      <c r="BK189" s="58">
        <v>0</v>
      </c>
      <c r="BL189" s="13">
        <v>0</v>
      </c>
      <c r="BM189" s="57">
        <f t="shared" si="902"/>
        <v>0</v>
      </c>
      <c r="BN189" s="58">
        <v>0</v>
      </c>
      <c r="BO189" s="13">
        <v>0</v>
      </c>
      <c r="BP189" s="57">
        <f t="shared" si="903"/>
        <v>0</v>
      </c>
      <c r="BQ189" s="58">
        <v>0</v>
      </c>
      <c r="BR189" s="13">
        <v>0</v>
      </c>
      <c r="BS189" s="57">
        <f t="shared" si="904"/>
        <v>0</v>
      </c>
      <c r="BT189" s="107">
        <v>6.2670000000000003E-2</v>
      </c>
      <c r="BU189" s="108">
        <v>4.1050000000000004</v>
      </c>
      <c r="BV189" s="57">
        <f t="shared" si="905"/>
        <v>65501.835008776128</v>
      </c>
      <c r="BW189" s="107">
        <v>6.2937299999999992</v>
      </c>
      <c r="BX189" s="108">
        <v>471.2</v>
      </c>
      <c r="BY189" s="57">
        <f t="shared" si="906"/>
        <v>74868.162441032589</v>
      </c>
      <c r="BZ189" s="58">
        <v>0</v>
      </c>
      <c r="CA189" s="13">
        <v>0</v>
      </c>
      <c r="CB189" s="57">
        <f t="shared" si="907"/>
        <v>0</v>
      </c>
      <c r="CC189" s="58">
        <v>0</v>
      </c>
      <c r="CD189" s="13">
        <v>0</v>
      </c>
      <c r="CE189" s="57">
        <f t="shared" si="908"/>
        <v>0</v>
      </c>
      <c r="CF189" s="58">
        <v>0</v>
      </c>
      <c r="CG189" s="13">
        <v>0</v>
      </c>
      <c r="CH189" s="57">
        <f t="shared" si="909"/>
        <v>0</v>
      </c>
      <c r="CI189" s="58">
        <v>0</v>
      </c>
      <c r="CJ189" s="13">
        <v>0</v>
      </c>
      <c r="CK189" s="57">
        <f t="shared" si="910"/>
        <v>0</v>
      </c>
      <c r="CL189" s="58">
        <v>0</v>
      </c>
      <c r="CM189" s="13">
        <v>0</v>
      </c>
      <c r="CN189" s="57">
        <f t="shared" si="911"/>
        <v>0</v>
      </c>
      <c r="CO189" s="58">
        <v>0</v>
      </c>
      <c r="CP189" s="13">
        <v>0</v>
      </c>
      <c r="CQ189" s="57">
        <f t="shared" si="912"/>
        <v>0</v>
      </c>
      <c r="CR189" s="58">
        <v>0</v>
      </c>
      <c r="CS189" s="13">
        <v>0</v>
      </c>
      <c r="CT189" s="57">
        <f t="shared" si="913"/>
        <v>0</v>
      </c>
      <c r="CU189" s="58">
        <v>0</v>
      </c>
      <c r="CV189" s="13">
        <v>0</v>
      </c>
      <c r="CW189" s="57">
        <f t="shared" si="914"/>
        <v>0</v>
      </c>
      <c r="CX189" s="58">
        <v>0</v>
      </c>
      <c r="CY189" s="13">
        <v>0</v>
      </c>
      <c r="CZ189" s="57">
        <f t="shared" si="915"/>
        <v>0</v>
      </c>
      <c r="DA189" s="58">
        <v>0</v>
      </c>
      <c r="DB189" s="13">
        <v>0</v>
      </c>
      <c r="DC189" s="57">
        <f t="shared" si="916"/>
        <v>0</v>
      </c>
      <c r="DD189" s="58">
        <v>0</v>
      </c>
      <c r="DE189" s="13">
        <v>0</v>
      </c>
      <c r="DF189" s="57">
        <f t="shared" si="917"/>
        <v>0</v>
      </c>
      <c r="DG189" s="58">
        <v>0</v>
      </c>
      <c r="DH189" s="13">
        <v>0</v>
      </c>
      <c r="DI189" s="57">
        <f t="shared" si="918"/>
        <v>0</v>
      </c>
      <c r="DJ189" s="107">
        <v>0.25600000000000001</v>
      </c>
      <c r="DK189" s="108">
        <v>28.876000000000001</v>
      </c>
      <c r="DL189" s="57">
        <f t="shared" si="919"/>
        <v>112796.875</v>
      </c>
      <c r="DM189" s="58">
        <v>0</v>
      </c>
      <c r="DN189" s="13">
        <v>0</v>
      </c>
      <c r="DO189" s="57">
        <f t="shared" si="920"/>
        <v>0</v>
      </c>
      <c r="DP189" s="58">
        <v>0</v>
      </c>
      <c r="DQ189" s="13">
        <v>0</v>
      </c>
      <c r="DR189" s="57">
        <f t="shared" si="921"/>
        <v>0</v>
      </c>
      <c r="DS189" s="58">
        <v>0</v>
      </c>
      <c r="DT189" s="13">
        <v>0</v>
      </c>
      <c r="DU189" s="57">
        <f t="shared" si="922"/>
        <v>0</v>
      </c>
      <c r="DV189" s="58">
        <v>0</v>
      </c>
      <c r="DW189" s="13">
        <v>0</v>
      </c>
      <c r="DX189" s="57">
        <f t="shared" si="923"/>
        <v>0</v>
      </c>
      <c r="DY189" s="107">
        <v>0.33707999999999999</v>
      </c>
      <c r="DZ189" s="108">
        <v>26.885000000000002</v>
      </c>
      <c r="EA189" s="57">
        <f t="shared" si="924"/>
        <v>79758.514299276139</v>
      </c>
      <c r="EB189" s="58">
        <v>0</v>
      </c>
      <c r="EC189" s="13">
        <v>0</v>
      </c>
      <c r="ED189" s="57">
        <f t="shared" si="925"/>
        <v>0</v>
      </c>
      <c r="EE189" s="11">
        <f t="shared" ref="EE189:EE199" si="927">SUMIF($C$5:$ED$5,"Ton",C189:ED189)</f>
        <v>88.252699999999976</v>
      </c>
      <c r="EF189" s="18">
        <f t="shared" ref="EF189:EF199" si="928">SUMIF($C$5:$ED$5,"F*",C189:ED189)</f>
        <v>6637.5599999999995</v>
      </c>
    </row>
    <row r="190" spans="1:136" x14ac:dyDescent="0.3">
      <c r="A190" s="72">
        <v>2023</v>
      </c>
      <c r="B190" s="73" t="s">
        <v>8</v>
      </c>
      <c r="C190" s="58">
        <v>0</v>
      </c>
      <c r="D190" s="13">
        <v>0</v>
      </c>
      <c r="E190" s="57">
        <f>IF(C190=0,0,D190/C190*1000)</f>
        <v>0</v>
      </c>
      <c r="F190" s="58">
        <v>0</v>
      </c>
      <c r="G190" s="13">
        <v>0</v>
      </c>
      <c r="H190" s="57">
        <f t="shared" si="883"/>
        <v>0</v>
      </c>
      <c r="I190" s="58">
        <v>0</v>
      </c>
      <c r="J190" s="13">
        <v>0</v>
      </c>
      <c r="K190" s="57">
        <f t="shared" si="884"/>
        <v>0</v>
      </c>
      <c r="L190" s="107">
        <v>31.014209999999999</v>
      </c>
      <c r="M190" s="108">
        <v>2160.0329999999999</v>
      </c>
      <c r="N190" s="57">
        <f t="shared" si="885"/>
        <v>69646.558787085014</v>
      </c>
      <c r="O190" s="58">
        <v>0</v>
      </c>
      <c r="P190" s="13">
        <v>0</v>
      </c>
      <c r="Q190" s="57">
        <f t="shared" si="886"/>
        <v>0</v>
      </c>
      <c r="R190" s="58">
        <v>0</v>
      </c>
      <c r="S190" s="13">
        <v>0</v>
      </c>
      <c r="T190" s="57">
        <f t="shared" si="887"/>
        <v>0</v>
      </c>
      <c r="U190" s="58">
        <v>0</v>
      </c>
      <c r="V190" s="13">
        <v>0</v>
      </c>
      <c r="W190" s="57">
        <f t="shared" si="888"/>
        <v>0</v>
      </c>
      <c r="X190" s="58">
        <v>0</v>
      </c>
      <c r="Y190" s="13">
        <v>0</v>
      </c>
      <c r="Z190" s="57">
        <f t="shared" si="889"/>
        <v>0</v>
      </c>
      <c r="AA190" s="58">
        <v>0</v>
      </c>
      <c r="AB190" s="13">
        <v>0</v>
      </c>
      <c r="AC190" s="57">
        <f t="shared" si="890"/>
        <v>0</v>
      </c>
      <c r="AD190" s="58">
        <v>0</v>
      </c>
      <c r="AE190" s="13">
        <v>0</v>
      </c>
      <c r="AF190" s="57">
        <f t="shared" si="891"/>
        <v>0</v>
      </c>
      <c r="AG190" s="58">
        <v>0</v>
      </c>
      <c r="AH190" s="13">
        <v>0</v>
      </c>
      <c r="AI190" s="57">
        <f t="shared" si="892"/>
        <v>0</v>
      </c>
      <c r="AJ190" s="58">
        <v>0</v>
      </c>
      <c r="AK190" s="13">
        <v>0</v>
      </c>
      <c r="AL190" s="57">
        <f t="shared" si="893"/>
        <v>0</v>
      </c>
      <c r="AM190" s="107">
        <v>12.34268</v>
      </c>
      <c r="AN190" s="108">
        <v>249.11799999999999</v>
      </c>
      <c r="AO190" s="57">
        <f t="shared" si="894"/>
        <v>20183.460966337941</v>
      </c>
      <c r="AP190" s="58">
        <v>0</v>
      </c>
      <c r="AQ190" s="13">
        <v>0</v>
      </c>
      <c r="AR190" s="57">
        <f t="shared" si="895"/>
        <v>0</v>
      </c>
      <c r="AS190" s="58">
        <v>0</v>
      </c>
      <c r="AT190" s="13">
        <v>0</v>
      </c>
      <c r="AU190" s="57">
        <f t="shared" si="896"/>
        <v>0</v>
      </c>
      <c r="AV190" s="107">
        <v>1.4500000000000001E-2</v>
      </c>
      <c r="AW190" s="108">
        <v>1.0940000000000001</v>
      </c>
      <c r="AX190" s="57">
        <f t="shared" si="897"/>
        <v>75448.275862068971</v>
      </c>
      <c r="AY190" s="58">
        <v>0</v>
      </c>
      <c r="AZ190" s="13">
        <v>0</v>
      </c>
      <c r="BA190" s="57">
        <f t="shared" si="898"/>
        <v>0</v>
      </c>
      <c r="BB190" s="107">
        <v>50.070660000000004</v>
      </c>
      <c r="BC190" s="108">
        <v>1401.4</v>
      </c>
      <c r="BD190" s="57">
        <f t="shared" si="899"/>
        <v>27988.446727085284</v>
      </c>
      <c r="BE190" s="58">
        <v>0</v>
      </c>
      <c r="BF190" s="13">
        <v>0</v>
      </c>
      <c r="BG190" s="57">
        <f t="shared" si="900"/>
        <v>0</v>
      </c>
      <c r="BH190" s="58">
        <v>0</v>
      </c>
      <c r="BI190" s="13">
        <v>0</v>
      </c>
      <c r="BJ190" s="57">
        <f t="shared" si="901"/>
        <v>0</v>
      </c>
      <c r="BK190" s="58">
        <v>0</v>
      </c>
      <c r="BL190" s="13">
        <v>0</v>
      </c>
      <c r="BM190" s="57">
        <f t="shared" si="902"/>
        <v>0</v>
      </c>
      <c r="BN190" s="58">
        <v>0</v>
      </c>
      <c r="BO190" s="13">
        <v>0</v>
      </c>
      <c r="BP190" s="57">
        <f t="shared" si="903"/>
        <v>0</v>
      </c>
      <c r="BQ190" s="58">
        <v>0</v>
      </c>
      <c r="BR190" s="13">
        <v>0</v>
      </c>
      <c r="BS190" s="57">
        <f t="shared" si="904"/>
        <v>0</v>
      </c>
      <c r="BT190" s="107">
        <v>7.4560000000000001E-2</v>
      </c>
      <c r="BU190" s="108">
        <v>4.2969999999999997</v>
      </c>
      <c r="BV190" s="57">
        <f t="shared" si="905"/>
        <v>57631.437768240336</v>
      </c>
      <c r="BW190" s="107">
        <v>13.98973</v>
      </c>
      <c r="BX190" s="108">
        <v>1166.7639999999999</v>
      </c>
      <c r="BY190" s="57">
        <f t="shared" si="906"/>
        <v>83401.466647319146</v>
      </c>
      <c r="BZ190" s="58">
        <v>0</v>
      </c>
      <c r="CA190" s="13">
        <v>0</v>
      </c>
      <c r="CB190" s="57">
        <f t="shared" si="907"/>
        <v>0</v>
      </c>
      <c r="CC190" s="58">
        <v>0</v>
      </c>
      <c r="CD190" s="13">
        <v>0</v>
      </c>
      <c r="CE190" s="57">
        <f t="shared" si="908"/>
        <v>0</v>
      </c>
      <c r="CF190" s="58">
        <v>0</v>
      </c>
      <c r="CG190" s="13">
        <v>0</v>
      </c>
      <c r="CH190" s="57">
        <f t="shared" si="909"/>
        <v>0</v>
      </c>
      <c r="CI190" s="58">
        <v>0</v>
      </c>
      <c r="CJ190" s="13">
        <v>0</v>
      </c>
      <c r="CK190" s="57">
        <f t="shared" si="910"/>
        <v>0</v>
      </c>
      <c r="CL190" s="58">
        <v>0</v>
      </c>
      <c r="CM190" s="13">
        <v>0</v>
      </c>
      <c r="CN190" s="57">
        <f t="shared" si="911"/>
        <v>0</v>
      </c>
      <c r="CO190" s="58">
        <v>0</v>
      </c>
      <c r="CP190" s="13">
        <v>0</v>
      </c>
      <c r="CQ190" s="57">
        <f t="shared" si="912"/>
        <v>0</v>
      </c>
      <c r="CR190" s="58">
        <v>0</v>
      </c>
      <c r="CS190" s="13">
        <v>0</v>
      </c>
      <c r="CT190" s="57">
        <f t="shared" si="913"/>
        <v>0</v>
      </c>
      <c r="CU190" s="58">
        <v>0</v>
      </c>
      <c r="CV190" s="13">
        <v>0</v>
      </c>
      <c r="CW190" s="57">
        <f t="shared" si="914"/>
        <v>0</v>
      </c>
      <c r="CX190" s="58">
        <v>0</v>
      </c>
      <c r="CY190" s="13">
        <v>0</v>
      </c>
      <c r="CZ190" s="57">
        <f t="shared" si="915"/>
        <v>0</v>
      </c>
      <c r="DA190" s="58">
        <v>0</v>
      </c>
      <c r="DB190" s="13">
        <v>0</v>
      </c>
      <c r="DC190" s="57">
        <f t="shared" si="916"/>
        <v>0</v>
      </c>
      <c r="DD190" s="58">
        <v>0</v>
      </c>
      <c r="DE190" s="13">
        <v>0</v>
      </c>
      <c r="DF190" s="57">
        <f t="shared" si="917"/>
        <v>0</v>
      </c>
      <c r="DG190" s="58">
        <v>0</v>
      </c>
      <c r="DH190" s="13">
        <v>0</v>
      </c>
      <c r="DI190" s="57">
        <f t="shared" si="918"/>
        <v>0</v>
      </c>
      <c r="DJ190" s="58">
        <v>0</v>
      </c>
      <c r="DK190" s="13">
        <v>0</v>
      </c>
      <c r="DL190" s="57">
        <f t="shared" si="919"/>
        <v>0</v>
      </c>
      <c r="DM190" s="58">
        <v>0</v>
      </c>
      <c r="DN190" s="13">
        <v>0</v>
      </c>
      <c r="DO190" s="57">
        <f t="shared" si="920"/>
        <v>0</v>
      </c>
      <c r="DP190" s="58">
        <v>0</v>
      </c>
      <c r="DQ190" s="13">
        <v>0</v>
      </c>
      <c r="DR190" s="57">
        <f t="shared" si="921"/>
        <v>0</v>
      </c>
      <c r="DS190" s="58">
        <v>0</v>
      </c>
      <c r="DT190" s="13">
        <v>0</v>
      </c>
      <c r="DU190" s="57">
        <f t="shared" si="922"/>
        <v>0</v>
      </c>
      <c r="DV190" s="58">
        <v>0</v>
      </c>
      <c r="DW190" s="13">
        <v>0</v>
      </c>
      <c r="DX190" s="57">
        <f t="shared" si="923"/>
        <v>0</v>
      </c>
      <c r="DY190" s="107">
        <v>0.16611000000000001</v>
      </c>
      <c r="DZ190" s="108">
        <v>15.997999999999999</v>
      </c>
      <c r="EA190" s="57">
        <f t="shared" si="924"/>
        <v>96309.67431220274</v>
      </c>
      <c r="EB190" s="58">
        <v>0</v>
      </c>
      <c r="EC190" s="13">
        <v>0</v>
      </c>
      <c r="ED190" s="57">
        <f t="shared" si="925"/>
        <v>0</v>
      </c>
      <c r="EE190" s="11">
        <f t="shared" si="927"/>
        <v>107.67245</v>
      </c>
      <c r="EF190" s="18">
        <f t="shared" si="928"/>
        <v>4998.7039999999997</v>
      </c>
    </row>
    <row r="191" spans="1:136" x14ac:dyDescent="0.3">
      <c r="A191" s="72">
        <v>2023</v>
      </c>
      <c r="B191" s="57" t="s">
        <v>9</v>
      </c>
      <c r="C191" s="58">
        <v>0</v>
      </c>
      <c r="D191" s="13">
        <v>0</v>
      </c>
      <c r="E191" s="57">
        <f t="shared" ref="E191:E198" si="929">IF(C191=0,0,D191/C191*1000)</f>
        <v>0</v>
      </c>
      <c r="F191" s="58">
        <v>0</v>
      </c>
      <c r="G191" s="13">
        <v>0</v>
      </c>
      <c r="H191" s="57">
        <f t="shared" si="883"/>
        <v>0</v>
      </c>
      <c r="I191" s="58">
        <v>0</v>
      </c>
      <c r="J191" s="13">
        <v>0</v>
      </c>
      <c r="K191" s="57">
        <f t="shared" si="884"/>
        <v>0</v>
      </c>
      <c r="L191" s="107">
        <v>29.094990000000003</v>
      </c>
      <c r="M191" s="108">
        <v>1904.1849999999999</v>
      </c>
      <c r="N191" s="57">
        <f t="shared" si="885"/>
        <v>65447.178363010251</v>
      </c>
      <c r="O191" s="58">
        <v>0</v>
      </c>
      <c r="P191" s="13">
        <v>0</v>
      </c>
      <c r="Q191" s="57">
        <f t="shared" si="886"/>
        <v>0</v>
      </c>
      <c r="R191" s="58">
        <v>0</v>
      </c>
      <c r="S191" s="13">
        <v>0</v>
      </c>
      <c r="T191" s="57">
        <f t="shared" si="887"/>
        <v>0</v>
      </c>
      <c r="U191" s="58">
        <v>0</v>
      </c>
      <c r="V191" s="13">
        <v>0</v>
      </c>
      <c r="W191" s="57">
        <f t="shared" si="888"/>
        <v>0</v>
      </c>
      <c r="X191" s="58">
        <v>0</v>
      </c>
      <c r="Y191" s="13">
        <v>0</v>
      </c>
      <c r="Z191" s="57">
        <f t="shared" si="889"/>
        <v>0</v>
      </c>
      <c r="AA191" s="58">
        <v>0</v>
      </c>
      <c r="AB191" s="13">
        <v>0</v>
      </c>
      <c r="AC191" s="57">
        <f t="shared" si="890"/>
        <v>0</v>
      </c>
      <c r="AD191" s="58">
        <v>0</v>
      </c>
      <c r="AE191" s="13">
        <v>0</v>
      </c>
      <c r="AF191" s="57">
        <f t="shared" si="891"/>
        <v>0</v>
      </c>
      <c r="AG191" s="58">
        <v>0</v>
      </c>
      <c r="AH191" s="13">
        <v>0</v>
      </c>
      <c r="AI191" s="57">
        <f t="shared" si="892"/>
        <v>0</v>
      </c>
      <c r="AJ191" s="58">
        <v>0</v>
      </c>
      <c r="AK191" s="13">
        <v>0</v>
      </c>
      <c r="AL191" s="57">
        <f t="shared" si="893"/>
        <v>0</v>
      </c>
      <c r="AM191" s="107">
        <v>21.852330000000002</v>
      </c>
      <c r="AN191" s="108">
        <v>549.52599999999995</v>
      </c>
      <c r="AO191" s="57">
        <f t="shared" si="894"/>
        <v>25147.249744077631</v>
      </c>
      <c r="AP191" s="58">
        <v>0</v>
      </c>
      <c r="AQ191" s="13">
        <v>0</v>
      </c>
      <c r="AR191" s="57">
        <f t="shared" si="895"/>
        <v>0</v>
      </c>
      <c r="AS191" s="58">
        <v>0</v>
      </c>
      <c r="AT191" s="13">
        <v>0</v>
      </c>
      <c r="AU191" s="57">
        <f t="shared" si="896"/>
        <v>0</v>
      </c>
      <c r="AV191" s="107">
        <v>1.7399999999999999E-2</v>
      </c>
      <c r="AW191" s="108">
        <v>1.339</v>
      </c>
      <c r="AX191" s="57">
        <f t="shared" si="897"/>
        <v>76954.022988505749</v>
      </c>
      <c r="AY191" s="58">
        <v>0</v>
      </c>
      <c r="AZ191" s="13">
        <v>0</v>
      </c>
      <c r="BA191" s="57">
        <f t="shared" si="898"/>
        <v>0</v>
      </c>
      <c r="BB191" s="107">
        <v>20.522220000000001</v>
      </c>
      <c r="BC191" s="108">
        <v>631.85500000000002</v>
      </c>
      <c r="BD191" s="57">
        <f t="shared" si="899"/>
        <v>30788.82304156178</v>
      </c>
      <c r="BE191" s="58">
        <v>0</v>
      </c>
      <c r="BF191" s="13">
        <v>0</v>
      </c>
      <c r="BG191" s="57">
        <f t="shared" si="900"/>
        <v>0</v>
      </c>
      <c r="BH191" s="58">
        <v>0</v>
      </c>
      <c r="BI191" s="13">
        <v>0</v>
      </c>
      <c r="BJ191" s="57">
        <f t="shared" si="901"/>
        <v>0</v>
      </c>
      <c r="BK191" s="58">
        <v>0</v>
      </c>
      <c r="BL191" s="13">
        <v>0</v>
      </c>
      <c r="BM191" s="57">
        <f t="shared" si="902"/>
        <v>0</v>
      </c>
      <c r="BN191" s="58">
        <v>0</v>
      </c>
      <c r="BO191" s="13">
        <v>0</v>
      </c>
      <c r="BP191" s="57">
        <f t="shared" si="903"/>
        <v>0</v>
      </c>
      <c r="BQ191" s="58">
        <v>0</v>
      </c>
      <c r="BR191" s="13">
        <v>0</v>
      </c>
      <c r="BS191" s="57">
        <f t="shared" si="904"/>
        <v>0</v>
      </c>
      <c r="BT191" s="107">
        <v>0.13078999999999999</v>
      </c>
      <c r="BU191" s="108">
        <v>10.754</v>
      </c>
      <c r="BV191" s="57">
        <f t="shared" si="905"/>
        <v>82223.411575808554</v>
      </c>
      <c r="BW191" s="107">
        <v>16.906400000000001</v>
      </c>
      <c r="BX191" s="108">
        <v>1260.3579999999999</v>
      </c>
      <c r="BY191" s="57">
        <f t="shared" si="906"/>
        <v>74549.164813325115</v>
      </c>
      <c r="BZ191" s="58">
        <v>0</v>
      </c>
      <c r="CA191" s="13">
        <v>0</v>
      </c>
      <c r="CB191" s="57">
        <f t="shared" si="907"/>
        <v>0</v>
      </c>
      <c r="CC191" s="58">
        <v>0</v>
      </c>
      <c r="CD191" s="13">
        <v>0</v>
      </c>
      <c r="CE191" s="57">
        <f t="shared" si="908"/>
        <v>0</v>
      </c>
      <c r="CF191" s="58">
        <v>0</v>
      </c>
      <c r="CG191" s="13">
        <v>0</v>
      </c>
      <c r="CH191" s="57">
        <f t="shared" si="909"/>
        <v>0</v>
      </c>
      <c r="CI191" s="58">
        <v>0</v>
      </c>
      <c r="CJ191" s="13">
        <v>0</v>
      </c>
      <c r="CK191" s="57">
        <f t="shared" si="910"/>
        <v>0</v>
      </c>
      <c r="CL191" s="58">
        <v>0</v>
      </c>
      <c r="CM191" s="13">
        <v>0</v>
      </c>
      <c r="CN191" s="57">
        <f t="shared" si="911"/>
        <v>0</v>
      </c>
      <c r="CO191" s="58">
        <v>0</v>
      </c>
      <c r="CP191" s="13">
        <v>0</v>
      </c>
      <c r="CQ191" s="57">
        <f t="shared" si="912"/>
        <v>0</v>
      </c>
      <c r="CR191" s="58">
        <v>0</v>
      </c>
      <c r="CS191" s="13">
        <v>0</v>
      </c>
      <c r="CT191" s="57">
        <f t="shared" si="913"/>
        <v>0</v>
      </c>
      <c r="CU191" s="58">
        <v>0</v>
      </c>
      <c r="CV191" s="13">
        <v>0</v>
      </c>
      <c r="CW191" s="57">
        <f t="shared" si="914"/>
        <v>0</v>
      </c>
      <c r="CX191" s="58">
        <v>0</v>
      </c>
      <c r="CY191" s="13">
        <v>0</v>
      </c>
      <c r="CZ191" s="57">
        <f t="shared" si="915"/>
        <v>0</v>
      </c>
      <c r="DA191" s="58">
        <v>0</v>
      </c>
      <c r="DB191" s="13">
        <v>0</v>
      </c>
      <c r="DC191" s="57">
        <f t="shared" si="916"/>
        <v>0</v>
      </c>
      <c r="DD191" s="58">
        <v>0</v>
      </c>
      <c r="DE191" s="13">
        <v>0</v>
      </c>
      <c r="DF191" s="57">
        <f t="shared" si="917"/>
        <v>0</v>
      </c>
      <c r="DG191" s="58">
        <v>0</v>
      </c>
      <c r="DH191" s="13">
        <v>0</v>
      </c>
      <c r="DI191" s="57">
        <f t="shared" si="918"/>
        <v>0</v>
      </c>
      <c r="DJ191" s="58">
        <v>0</v>
      </c>
      <c r="DK191" s="13">
        <v>0</v>
      </c>
      <c r="DL191" s="57">
        <f t="shared" si="919"/>
        <v>0</v>
      </c>
      <c r="DM191" s="58">
        <v>0</v>
      </c>
      <c r="DN191" s="13">
        <v>0</v>
      </c>
      <c r="DO191" s="57">
        <f t="shared" si="920"/>
        <v>0</v>
      </c>
      <c r="DP191" s="58">
        <v>0</v>
      </c>
      <c r="DQ191" s="13">
        <v>0</v>
      </c>
      <c r="DR191" s="57">
        <f t="shared" si="921"/>
        <v>0</v>
      </c>
      <c r="DS191" s="58">
        <v>0</v>
      </c>
      <c r="DT191" s="13">
        <v>0</v>
      </c>
      <c r="DU191" s="57">
        <f t="shared" si="922"/>
        <v>0</v>
      </c>
      <c r="DV191" s="58">
        <v>0</v>
      </c>
      <c r="DW191" s="13">
        <v>0</v>
      </c>
      <c r="DX191" s="57">
        <f t="shared" si="923"/>
        <v>0</v>
      </c>
      <c r="DY191" s="107">
        <v>0.45058999999999999</v>
      </c>
      <c r="DZ191" s="108">
        <v>29.617999999999999</v>
      </c>
      <c r="EA191" s="57">
        <f t="shared" si="924"/>
        <v>65731.596351450324</v>
      </c>
      <c r="EB191" s="58">
        <v>0</v>
      </c>
      <c r="EC191" s="13">
        <v>0</v>
      </c>
      <c r="ED191" s="57">
        <f t="shared" si="925"/>
        <v>0</v>
      </c>
      <c r="EE191" s="11">
        <f t="shared" si="927"/>
        <v>88.974720000000019</v>
      </c>
      <c r="EF191" s="18">
        <f t="shared" si="928"/>
        <v>4387.6350000000002</v>
      </c>
    </row>
    <row r="192" spans="1:136" x14ac:dyDescent="0.3">
      <c r="A192" s="72">
        <v>2023</v>
      </c>
      <c r="B192" s="73" t="s">
        <v>10</v>
      </c>
      <c r="C192" s="58">
        <v>0</v>
      </c>
      <c r="D192" s="13">
        <v>0</v>
      </c>
      <c r="E192" s="57">
        <f t="shared" si="929"/>
        <v>0</v>
      </c>
      <c r="F192" s="58">
        <v>0</v>
      </c>
      <c r="G192" s="13">
        <v>0</v>
      </c>
      <c r="H192" s="57">
        <f t="shared" si="883"/>
        <v>0</v>
      </c>
      <c r="I192" s="58">
        <v>0</v>
      </c>
      <c r="J192" s="13">
        <v>0</v>
      </c>
      <c r="K192" s="57">
        <f t="shared" si="884"/>
        <v>0</v>
      </c>
      <c r="L192" s="107">
        <v>25.128</v>
      </c>
      <c r="M192" s="108">
        <v>2246.3539999999998</v>
      </c>
      <c r="N192" s="57">
        <f t="shared" si="885"/>
        <v>89396.45017510347</v>
      </c>
      <c r="O192" s="58">
        <v>0</v>
      </c>
      <c r="P192" s="13">
        <v>0</v>
      </c>
      <c r="Q192" s="57">
        <f t="shared" si="886"/>
        <v>0</v>
      </c>
      <c r="R192" s="58">
        <v>0</v>
      </c>
      <c r="S192" s="13">
        <v>0</v>
      </c>
      <c r="T192" s="57">
        <f t="shared" si="887"/>
        <v>0</v>
      </c>
      <c r="U192" s="58">
        <v>0</v>
      </c>
      <c r="V192" s="13">
        <v>0</v>
      </c>
      <c r="W192" s="57">
        <f t="shared" si="888"/>
        <v>0</v>
      </c>
      <c r="X192" s="58">
        <v>0</v>
      </c>
      <c r="Y192" s="13">
        <v>0</v>
      </c>
      <c r="Z192" s="57">
        <f t="shared" si="889"/>
        <v>0</v>
      </c>
      <c r="AA192" s="58">
        <v>0</v>
      </c>
      <c r="AB192" s="13">
        <v>0</v>
      </c>
      <c r="AC192" s="57">
        <f t="shared" si="890"/>
        <v>0</v>
      </c>
      <c r="AD192" s="58">
        <v>0</v>
      </c>
      <c r="AE192" s="13">
        <v>0</v>
      </c>
      <c r="AF192" s="57">
        <f t="shared" si="891"/>
        <v>0</v>
      </c>
      <c r="AG192" s="58">
        <v>0</v>
      </c>
      <c r="AH192" s="13">
        <v>0</v>
      </c>
      <c r="AI192" s="57">
        <f t="shared" si="892"/>
        <v>0</v>
      </c>
      <c r="AJ192" s="58">
        <v>0</v>
      </c>
      <c r="AK192" s="13">
        <v>0</v>
      </c>
      <c r="AL192" s="57">
        <f t="shared" si="893"/>
        <v>0</v>
      </c>
      <c r="AM192" s="107">
        <v>21.713459999999998</v>
      </c>
      <c r="AN192" s="108">
        <v>221.428</v>
      </c>
      <c r="AO192" s="57">
        <f t="shared" si="894"/>
        <v>10197.729887360192</v>
      </c>
      <c r="AP192" s="58">
        <v>0</v>
      </c>
      <c r="AQ192" s="13">
        <v>0</v>
      </c>
      <c r="AR192" s="57">
        <f t="shared" si="895"/>
        <v>0</v>
      </c>
      <c r="AS192" s="58">
        <v>0</v>
      </c>
      <c r="AT192" s="13">
        <v>0</v>
      </c>
      <c r="AU192" s="57">
        <f t="shared" si="896"/>
        <v>0</v>
      </c>
      <c r="AV192" s="58">
        <v>0</v>
      </c>
      <c r="AW192" s="13">
        <v>0</v>
      </c>
      <c r="AX192" s="57">
        <f t="shared" si="897"/>
        <v>0</v>
      </c>
      <c r="AY192" s="58">
        <v>0</v>
      </c>
      <c r="AZ192" s="13">
        <v>0</v>
      </c>
      <c r="BA192" s="57">
        <f t="shared" si="898"/>
        <v>0</v>
      </c>
      <c r="BB192" s="107">
        <v>0.56062000000000001</v>
      </c>
      <c r="BC192" s="108">
        <v>84.593000000000004</v>
      </c>
      <c r="BD192" s="57">
        <f t="shared" si="899"/>
        <v>150891.86971567193</v>
      </c>
      <c r="BE192" s="58">
        <v>0</v>
      </c>
      <c r="BF192" s="13">
        <v>0</v>
      </c>
      <c r="BG192" s="57">
        <f t="shared" si="900"/>
        <v>0</v>
      </c>
      <c r="BH192" s="107">
        <v>6.5000000000000002E-2</v>
      </c>
      <c r="BI192" s="108">
        <v>2.415</v>
      </c>
      <c r="BJ192" s="57">
        <f t="shared" si="901"/>
        <v>37153.846153846156</v>
      </c>
      <c r="BK192" s="58">
        <v>0</v>
      </c>
      <c r="BL192" s="13">
        <v>0</v>
      </c>
      <c r="BM192" s="57">
        <f t="shared" si="902"/>
        <v>0</v>
      </c>
      <c r="BN192" s="58">
        <v>0</v>
      </c>
      <c r="BO192" s="13">
        <v>0</v>
      </c>
      <c r="BP192" s="57">
        <f t="shared" si="903"/>
        <v>0</v>
      </c>
      <c r="BQ192" s="58">
        <v>0</v>
      </c>
      <c r="BR192" s="13">
        <v>0</v>
      </c>
      <c r="BS192" s="57">
        <f t="shared" si="904"/>
        <v>0</v>
      </c>
      <c r="BT192" s="107">
        <v>4.725E-2</v>
      </c>
      <c r="BU192" s="108">
        <v>3.6190000000000002</v>
      </c>
      <c r="BV192" s="57">
        <f t="shared" si="905"/>
        <v>76592.592592592599</v>
      </c>
      <c r="BW192" s="107">
        <v>7.2518500000000001</v>
      </c>
      <c r="BX192" s="108">
        <v>458.89</v>
      </c>
      <c r="BY192" s="57">
        <f t="shared" si="906"/>
        <v>63279.025352151511</v>
      </c>
      <c r="BZ192" s="58">
        <v>0</v>
      </c>
      <c r="CA192" s="13">
        <v>0</v>
      </c>
      <c r="CB192" s="57">
        <f t="shared" si="907"/>
        <v>0</v>
      </c>
      <c r="CC192" s="58">
        <v>0</v>
      </c>
      <c r="CD192" s="13">
        <v>0</v>
      </c>
      <c r="CE192" s="57">
        <f t="shared" si="908"/>
        <v>0</v>
      </c>
      <c r="CF192" s="58">
        <v>0</v>
      </c>
      <c r="CG192" s="13">
        <v>0</v>
      </c>
      <c r="CH192" s="57">
        <f t="shared" si="909"/>
        <v>0</v>
      </c>
      <c r="CI192" s="58">
        <v>0</v>
      </c>
      <c r="CJ192" s="13">
        <v>0</v>
      </c>
      <c r="CK192" s="57">
        <f t="shared" si="910"/>
        <v>0</v>
      </c>
      <c r="CL192" s="58">
        <v>0</v>
      </c>
      <c r="CM192" s="13">
        <v>0</v>
      </c>
      <c r="CN192" s="57">
        <f t="shared" si="911"/>
        <v>0</v>
      </c>
      <c r="CO192" s="58">
        <v>0</v>
      </c>
      <c r="CP192" s="13">
        <v>0</v>
      </c>
      <c r="CQ192" s="57">
        <f t="shared" si="912"/>
        <v>0</v>
      </c>
      <c r="CR192" s="58">
        <v>0</v>
      </c>
      <c r="CS192" s="13">
        <v>0</v>
      </c>
      <c r="CT192" s="57">
        <f t="shared" si="913"/>
        <v>0</v>
      </c>
      <c r="CU192" s="58">
        <v>0</v>
      </c>
      <c r="CV192" s="13">
        <v>0</v>
      </c>
      <c r="CW192" s="57">
        <f t="shared" si="914"/>
        <v>0</v>
      </c>
      <c r="CX192" s="58">
        <v>0</v>
      </c>
      <c r="CY192" s="13">
        <v>0</v>
      </c>
      <c r="CZ192" s="57">
        <f t="shared" si="915"/>
        <v>0</v>
      </c>
      <c r="DA192" s="58">
        <v>0</v>
      </c>
      <c r="DB192" s="13">
        <v>0</v>
      </c>
      <c r="DC192" s="57">
        <f t="shared" si="916"/>
        <v>0</v>
      </c>
      <c r="DD192" s="58">
        <v>0</v>
      </c>
      <c r="DE192" s="13">
        <v>0</v>
      </c>
      <c r="DF192" s="57">
        <f t="shared" si="917"/>
        <v>0</v>
      </c>
      <c r="DG192" s="58">
        <v>0</v>
      </c>
      <c r="DH192" s="13">
        <v>0</v>
      </c>
      <c r="DI192" s="57">
        <f t="shared" si="918"/>
        <v>0</v>
      </c>
      <c r="DJ192" s="58">
        <v>0</v>
      </c>
      <c r="DK192" s="13">
        <v>0</v>
      </c>
      <c r="DL192" s="57">
        <f t="shared" si="919"/>
        <v>0</v>
      </c>
      <c r="DM192" s="58">
        <v>0</v>
      </c>
      <c r="DN192" s="13">
        <v>0</v>
      </c>
      <c r="DO192" s="57">
        <f t="shared" si="920"/>
        <v>0</v>
      </c>
      <c r="DP192" s="58">
        <v>0</v>
      </c>
      <c r="DQ192" s="13">
        <v>0</v>
      </c>
      <c r="DR192" s="57">
        <f t="shared" si="921"/>
        <v>0</v>
      </c>
      <c r="DS192" s="58">
        <v>0</v>
      </c>
      <c r="DT192" s="13">
        <v>0</v>
      </c>
      <c r="DU192" s="57">
        <f t="shared" si="922"/>
        <v>0</v>
      </c>
      <c r="DV192" s="58">
        <v>0</v>
      </c>
      <c r="DW192" s="13">
        <v>0</v>
      </c>
      <c r="DX192" s="57">
        <f t="shared" si="923"/>
        <v>0</v>
      </c>
      <c r="DY192" s="107">
        <v>0.31166000000000005</v>
      </c>
      <c r="DZ192" s="108">
        <v>26.856000000000002</v>
      </c>
      <c r="EA192" s="57">
        <f t="shared" si="924"/>
        <v>86170.827183469155</v>
      </c>
      <c r="EB192" s="58">
        <v>0</v>
      </c>
      <c r="EC192" s="13">
        <v>0</v>
      </c>
      <c r="ED192" s="57">
        <f t="shared" si="925"/>
        <v>0</v>
      </c>
      <c r="EE192" s="11">
        <f t="shared" si="927"/>
        <v>55.077839999999995</v>
      </c>
      <c r="EF192" s="18">
        <f t="shared" si="928"/>
        <v>3044.1549999999997</v>
      </c>
    </row>
    <row r="193" spans="1:136" x14ac:dyDescent="0.3">
      <c r="A193" s="72">
        <v>2023</v>
      </c>
      <c r="B193" s="73" t="s">
        <v>11</v>
      </c>
      <c r="C193" s="58">
        <v>0</v>
      </c>
      <c r="D193" s="13">
        <v>0</v>
      </c>
      <c r="E193" s="57">
        <f t="shared" si="929"/>
        <v>0</v>
      </c>
      <c r="F193" s="58">
        <v>0</v>
      </c>
      <c r="G193" s="13">
        <v>0</v>
      </c>
      <c r="H193" s="57">
        <f t="shared" si="883"/>
        <v>0</v>
      </c>
      <c r="I193" s="58">
        <v>0</v>
      </c>
      <c r="J193" s="13">
        <v>0</v>
      </c>
      <c r="K193" s="57">
        <f t="shared" si="884"/>
        <v>0</v>
      </c>
      <c r="L193" s="107">
        <v>18.724520000000002</v>
      </c>
      <c r="M193" s="108">
        <v>1791.9770000000001</v>
      </c>
      <c r="N193" s="57">
        <f t="shared" si="885"/>
        <v>95702.159521312147</v>
      </c>
      <c r="O193" s="58">
        <v>0</v>
      </c>
      <c r="P193" s="13">
        <v>0</v>
      </c>
      <c r="Q193" s="57">
        <f t="shared" si="886"/>
        <v>0</v>
      </c>
      <c r="R193" s="58">
        <v>0</v>
      </c>
      <c r="S193" s="13">
        <v>0</v>
      </c>
      <c r="T193" s="57">
        <f t="shared" si="887"/>
        <v>0</v>
      </c>
      <c r="U193" s="58">
        <v>0</v>
      </c>
      <c r="V193" s="13">
        <v>0</v>
      </c>
      <c r="W193" s="57">
        <f t="shared" si="888"/>
        <v>0</v>
      </c>
      <c r="X193" s="58">
        <v>0</v>
      </c>
      <c r="Y193" s="13">
        <v>0</v>
      </c>
      <c r="Z193" s="57">
        <f t="shared" si="889"/>
        <v>0</v>
      </c>
      <c r="AA193" s="58">
        <v>0</v>
      </c>
      <c r="AB193" s="13">
        <v>0</v>
      </c>
      <c r="AC193" s="57">
        <f t="shared" si="890"/>
        <v>0</v>
      </c>
      <c r="AD193" s="58">
        <v>0</v>
      </c>
      <c r="AE193" s="13">
        <v>0</v>
      </c>
      <c r="AF193" s="57">
        <f t="shared" si="891"/>
        <v>0</v>
      </c>
      <c r="AG193" s="58">
        <v>0</v>
      </c>
      <c r="AH193" s="13">
        <v>0</v>
      </c>
      <c r="AI193" s="57">
        <f t="shared" si="892"/>
        <v>0</v>
      </c>
      <c r="AJ193" s="58">
        <v>0</v>
      </c>
      <c r="AK193" s="13">
        <v>0</v>
      </c>
      <c r="AL193" s="57">
        <f t="shared" si="893"/>
        <v>0</v>
      </c>
      <c r="AM193" s="107">
        <v>19.891669999999998</v>
      </c>
      <c r="AN193" s="108">
        <v>414.95800000000003</v>
      </c>
      <c r="AO193" s="57">
        <f t="shared" si="894"/>
        <v>20860.893027081191</v>
      </c>
      <c r="AP193" s="58">
        <v>0</v>
      </c>
      <c r="AQ193" s="13">
        <v>0</v>
      </c>
      <c r="AR193" s="57">
        <f t="shared" si="895"/>
        <v>0</v>
      </c>
      <c r="AS193" s="58">
        <v>0</v>
      </c>
      <c r="AT193" s="13">
        <v>0</v>
      </c>
      <c r="AU193" s="57">
        <f t="shared" si="896"/>
        <v>0</v>
      </c>
      <c r="AV193" s="107">
        <v>2.9000000000000001E-2</v>
      </c>
      <c r="AW193" s="108">
        <v>2.157</v>
      </c>
      <c r="AX193" s="57">
        <f t="shared" si="897"/>
        <v>74379.310344827594</v>
      </c>
      <c r="AY193" s="58">
        <v>0</v>
      </c>
      <c r="AZ193" s="13">
        <v>0</v>
      </c>
      <c r="BA193" s="57">
        <f t="shared" si="898"/>
        <v>0</v>
      </c>
      <c r="BB193" s="107">
        <v>9.6647700000000007</v>
      </c>
      <c r="BC193" s="108">
        <v>617.75900000000001</v>
      </c>
      <c r="BD193" s="57">
        <f t="shared" si="899"/>
        <v>63918.644727189574</v>
      </c>
      <c r="BE193" s="58">
        <v>0</v>
      </c>
      <c r="BF193" s="13">
        <v>0</v>
      </c>
      <c r="BG193" s="57">
        <f t="shared" si="900"/>
        <v>0</v>
      </c>
      <c r="BH193" s="107">
        <v>0.104</v>
      </c>
      <c r="BI193" s="108">
        <v>3.0830000000000002</v>
      </c>
      <c r="BJ193" s="57">
        <f t="shared" si="901"/>
        <v>29644.230769230773</v>
      </c>
      <c r="BK193" s="58">
        <v>0</v>
      </c>
      <c r="BL193" s="13">
        <v>0</v>
      </c>
      <c r="BM193" s="57">
        <f t="shared" si="902"/>
        <v>0</v>
      </c>
      <c r="BN193" s="58">
        <v>0</v>
      </c>
      <c r="BO193" s="13">
        <v>0</v>
      </c>
      <c r="BP193" s="57">
        <f t="shared" si="903"/>
        <v>0</v>
      </c>
      <c r="BQ193" s="58">
        <v>0</v>
      </c>
      <c r="BR193" s="13">
        <v>0</v>
      </c>
      <c r="BS193" s="57">
        <f t="shared" si="904"/>
        <v>0</v>
      </c>
      <c r="BT193" s="107">
        <v>0.12347</v>
      </c>
      <c r="BU193" s="108">
        <v>8.1310000000000002</v>
      </c>
      <c r="BV193" s="57">
        <f t="shared" si="905"/>
        <v>65854.05361626306</v>
      </c>
      <c r="BW193" s="107">
        <v>14.80968</v>
      </c>
      <c r="BX193" s="108">
        <v>913.03300000000002</v>
      </c>
      <c r="BY193" s="57">
        <f t="shared" si="906"/>
        <v>61651.095769793814</v>
      </c>
      <c r="BZ193" s="58">
        <v>0</v>
      </c>
      <c r="CA193" s="13">
        <v>0</v>
      </c>
      <c r="CB193" s="57">
        <f t="shared" si="907"/>
        <v>0</v>
      </c>
      <c r="CC193" s="58">
        <v>0</v>
      </c>
      <c r="CD193" s="13">
        <v>0</v>
      </c>
      <c r="CE193" s="57">
        <f t="shared" si="908"/>
        <v>0</v>
      </c>
      <c r="CF193" s="58">
        <v>0</v>
      </c>
      <c r="CG193" s="13">
        <v>0</v>
      </c>
      <c r="CH193" s="57">
        <f t="shared" si="909"/>
        <v>0</v>
      </c>
      <c r="CI193" s="58">
        <v>0</v>
      </c>
      <c r="CJ193" s="13">
        <v>0</v>
      </c>
      <c r="CK193" s="57">
        <f t="shared" si="910"/>
        <v>0</v>
      </c>
      <c r="CL193" s="58">
        <v>0</v>
      </c>
      <c r="CM193" s="13">
        <v>0</v>
      </c>
      <c r="CN193" s="57">
        <f t="shared" si="911"/>
        <v>0</v>
      </c>
      <c r="CO193" s="58">
        <v>0</v>
      </c>
      <c r="CP193" s="13">
        <v>0</v>
      </c>
      <c r="CQ193" s="57">
        <f t="shared" si="912"/>
        <v>0</v>
      </c>
      <c r="CR193" s="58">
        <v>0</v>
      </c>
      <c r="CS193" s="13">
        <v>0</v>
      </c>
      <c r="CT193" s="57">
        <f t="shared" si="913"/>
        <v>0</v>
      </c>
      <c r="CU193" s="58">
        <v>0</v>
      </c>
      <c r="CV193" s="13">
        <v>0</v>
      </c>
      <c r="CW193" s="57">
        <f t="shared" si="914"/>
        <v>0</v>
      </c>
      <c r="CX193" s="58">
        <v>0</v>
      </c>
      <c r="CY193" s="13">
        <v>0</v>
      </c>
      <c r="CZ193" s="57">
        <f t="shared" si="915"/>
        <v>0</v>
      </c>
      <c r="DA193" s="58">
        <v>0</v>
      </c>
      <c r="DB193" s="13">
        <v>0</v>
      </c>
      <c r="DC193" s="57">
        <f t="shared" si="916"/>
        <v>0</v>
      </c>
      <c r="DD193" s="58">
        <v>0</v>
      </c>
      <c r="DE193" s="13">
        <v>0</v>
      </c>
      <c r="DF193" s="57">
        <f t="shared" si="917"/>
        <v>0</v>
      </c>
      <c r="DG193" s="58">
        <v>0</v>
      </c>
      <c r="DH193" s="13">
        <v>0</v>
      </c>
      <c r="DI193" s="57">
        <f t="shared" si="918"/>
        <v>0</v>
      </c>
      <c r="DJ193" s="58">
        <v>0</v>
      </c>
      <c r="DK193" s="13">
        <v>0</v>
      </c>
      <c r="DL193" s="57">
        <f t="shared" si="919"/>
        <v>0</v>
      </c>
      <c r="DM193" s="58">
        <v>0</v>
      </c>
      <c r="DN193" s="13">
        <v>0</v>
      </c>
      <c r="DO193" s="57">
        <f t="shared" si="920"/>
        <v>0</v>
      </c>
      <c r="DP193" s="58">
        <v>0</v>
      </c>
      <c r="DQ193" s="13">
        <v>0</v>
      </c>
      <c r="DR193" s="57">
        <f t="shared" si="921"/>
        <v>0</v>
      </c>
      <c r="DS193" s="58">
        <v>0</v>
      </c>
      <c r="DT193" s="13">
        <v>0</v>
      </c>
      <c r="DU193" s="57">
        <f t="shared" si="922"/>
        <v>0</v>
      </c>
      <c r="DV193" s="58">
        <v>0</v>
      </c>
      <c r="DW193" s="13">
        <v>0</v>
      </c>
      <c r="DX193" s="57">
        <f t="shared" si="923"/>
        <v>0</v>
      </c>
      <c r="DY193" s="107">
        <v>0.34287000000000001</v>
      </c>
      <c r="DZ193" s="108">
        <v>24.943999999999999</v>
      </c>
      <c r="EA193" s="57">
        <f t="shared" si="924"/>
        <v>72750.605185638866</v>
      </c>
      <c r="EB193" s="58">
        <v>0</v>
      </c>
      <c r="EC193" s="13">
        <v>0</v>
      </c>
      <c r="ED193" s="57">
        <f t="shared" si="925"/>
        <v>0</v>
      </c>
      <c r="EE193" s="11">
        <f t="shared" si="927"/>
        <v>63.689979999999998</v>
      </c>
      <c r="EF193" s="18">
        <f t="shared" si="928"/>
        <v>3776.0419999999999</v>
      </c>
    </row>
    <row r="194" spans="1:136" x14ac:dyDescent="0.3">
      <c r="A194" s="72">
        <v>2023</v>
      </c>
      <c r="B194" s="73" t="s">
        <v>12</v>
      </c>
      <c r="C194" s="58">
        <v>0</v>
      </c>
      <c r="D194" s="13">
        <v>0</v>
      </c>
      <c r="E194" s="57">
        <f t="shared" si="929"/>
        <v>0</v>
      </c>
      <c r="F194" s="58">
        <v>0</v>
      </c>
      <c r="G194" s="13">
        <v>0</v>
      </c>
      <c r="H194" s="57">
        <f t="shared" si="883"/>
        <v>0</v>
      </c>
      <c r="I194" s="58">
        <v>0</v>
      </c>
      <c r="J194" s="13">
        <v>0</v>
      </c>
      <c r="K194" s="57">
        <f t="shared" si="884"/>
        <v>0</v>
      </c>
      <c r="L194" s="107">
        <v>47.22569</v>
      </c>
      <c r="M194" s="108">
        <v>3735.866</v>
      </c>
      <c r="N194" s="57">
        <f t="shared" si="885"/>
        <v>79106.647250680719</v>
      </c>
      <c r="O194" s="58">
        <v>0</v>
      </c>
      <c r="P194" s="13">
        <v>0</v>
      </c>
      <c r="Q194" s="57">
        <f t="shared" si="886"/>
        <v>0</v>
      </c>
      <c r="R194" s="58">
        <v>0</v>
      </c>
      <c r="S194" s="13">
        <v>0</v>
      </c>
      <c r="T194" s="57">
        <f t="shared" si="887"/>
        <v>0</v>
      </c>
      <c r="U194" s="58">
        <v>0</v>
      </c>
      <c r="V194" s="13">
        <v>0</v>
      </c>
      <c r="W194" s="57">
        <f t="shared" si="888"/>
        <v>0</v>
      </c>
      <c r="X194" s="58">
        <v>0</v>
      </c>
      <c r="Y194" s="13">
        <v>0</v>
      </c>
      <c r="Z194" s="57">
        <f t="shared" si="889"/>
        <v>0</v>
      </c>
      <c r="AA194" s="107">
        <v>5.0000000000000001E-3</v>
      </c>
      <c r="AB194" s="108">
        <v>0.36399999999999999</v>
      </c>
      <c r="AC194" s="57">
        <f t="shared" si="890"/>
        <v>72800</v>
      </c>
      <c r="AD194" s="58">
        <v>0</v>
      </c>
      <c r="AE194" s="13">
        <v>0</v>
      </c>
      <c r="AF194" s="57">
        <f t="shared" si="891"/>
        <v>0</v>
      </c>
      <c r="AG194" s="58">
        <v>0</v>
      </c>
      <c r="AH194" s="13">
        <v>0</v>
      </c>
      <c r="AI194" s="57">
        <f t="shared" si="892"/>
        <v>0</v>
      </c>
      <c r="AJ194" s="58">
        <v>0</v>
      </c>
      <c r="AK194" s="13">
        <v>0</v>
      </c>
      <c r="AL194" s="57">
        <f t="shared" si="893"/>
        <v>0</v>
      </c>
      <c r="AM194" s="107">
        <v>27.831209999999999</v>
      </c>
      <c r="AN194" s="108">
        <v>446.18099999999998</v>
      </c>
      <c r="AO194" s="57">
        <f t="shared" si="894"/>
        <v>16031.67810526384</v>
      </c>
      <c r="AP194" s="58">
        <v>0</v>
      </c>
      <c r="AQ194" s="13">
        <v>0</v>
      </c>
      <c r="AR194" s="57">
        <f t="shared" si="895"/>
        <v>0</v>
      </c>
      <c r="AS194" s="58">
        <v>0</v>
      </c>
      <c r="AT194" s="13">
        <v>0</v>
      </c>
      <c r="AU194" s="57">
        <f t="shared" si="896"/>
        <v>0</v>
      </c>
      <c r="AV194" s="107">
        <v>2.8999999999999998E-3</v>
      </c>
      <c r="AW194" s="108">
        <v>0.218</v>
      </c>
      <c r="AX194" s="57">
        <f t="shared" si="897"/>
        <v>75172.413793103464</v>
      </c>
      <c r="AY194" s="58">
        <v>0</v>
      </c>
      <c r="AZ194" s="13">
        <v>0</v>
      </c>
      <c r="BA194" s="57">
        <f t="shared" si="898"/>
        <v>0</v>
      </c>
      <c r="BB194" s="107">
        <v>22.027439999999999</v>
      </c>
      <c r="BC194" s="108">
        <v>284.93700000000001</v>
      </c>
      <c r="BD194" s="57">
        <f t="shared" si="899"/>
        <v>12935.547662370209</v>
      </c>
      <c r="BE194" s="58">
        <v>0</v>
      </c>
      <c r="BF194" s="13">
        <v>0</v>
      </c>
      <c r="BG194" s="57">
        <f t="shared" si="900"/>
        <v>0</v>
      </c>
      <c r="BH194" s="58">
        <v>0</v>
      </c>
      <c r="BI194" s="13">
        <v>0</v>
      </c>
      <c r="BJ194" s="57">
        <f t="shared" si="901"/>
        <v>0</v>
      </c>
      <c r="BK194" s="58">
        <v>0</v>
      </c>
      <c r="BL194" s="13">
        <v>0</v>
      </c>
      <c r="BM194" s="57">
        <f t="shared" si="902"/>
        <v>0</v>
      </c>
      <c r="BN194" s="58">
        <v>0</v>
      </c>
      <c r="BO194" s="13">
        <v>0</v>
      </c>
      <c r="BP194" s="57">
        <f t="shared" si="903"/>
        <v>0</v>
      </c>
      <c r="BQ194" s="58">
        <v>0</v>
      </c>
      <c r="BR194" s="13">
        <v>0</v>
      </c>
      <c r="BS194" s="57">
        <f t="shared" si="904"/>
        <v>0</v>
      </c>
      <c r="BT194" s="107">
        <v>5.28E-2</v>
      </c>
      <c r="BU194" s="108">
        <v>3.105</v>
      </c>
      <c r="BV194" s="57">
        <f t="shared" si="905"/>
        <v>58806.818181818177</v>
      </c>
      <c r="BW194" s="107">
        <v>14.776579999999999</v>
      </c>
      <c r="BX194" s="108">
        <v>1024.9849999999999</v>
      </c>
      <c r="BY194" s="57">
        <f t="shared" si="906"/>
        <v>69365.509475128885</v>
      </c>
      <c r="BZ194" s="58">
        <v>0</v>
      </c>
      <c r="CA194" s="13">
        <v>0</v>
      </c>
      <c r="CB194" s="57">
        <f t="shared" si="907"/>
        <v>0</v>
      </c>
      <c r="CC194" s="58">
        <v>0</v>
      </c>
      <c r="CD194" s="13">
        <v>0</v>
      </c>
      <c r="CE194" s="57">
        <f t="shared" si="908"/>
        <v>0</v>
      </c>
      <c r="CF194" s="58">
        <v>0</v>
      </c>
      <c r="CG194" s="13">
        <v>0</v>
      </c>
      <c r="CH194" s="57">
        <f t="shared" si="909"/>
        <v>0</v>
      </c>
      <c r="CI194" s="58">
        <v>0</v>
      </c>
      <c r="CJ194" s="13">
        <v>0</v>
      </c>
      <c r="CK194" s="57">
        <f t="shared" si="910"/>
        <v>0</v>
      </c>
      <c r="CL194" s="58">
        <v>0</v>
      </c>
      <c r="CM194" s="13">
        <v>0</v>
      </c>
      <c r="CN194" s="57">
        <f t="shared" si="911"/>
        <v>0</v>
      </c>
      <c r="CO194" s="58">
        <v>0</v>
      </c>
      <c r="CP194" s="13">
        <v>0</v>
      </c>
      <c r="CQ194" s="57">
        <f t="shared" si="912"/>
        <v>0</v>
      </c>
      <c r="CR194" s="58">
        <v>0</v>
      </c>
      <c r="CS194" s="13">
        <v>0</v>
      </c>
      <c r="CT194" s="57">
        <f t="shared" si="913"/>
        <v>0</v>
      </c>
      <c r="CU194" s="58">
        <v>0</v>
      </c>
      <c r="CV194" s="13">
        <v>0</v>
      </c>
      <c r="CW194" s="57">
        <f t="shared" si="914"/>
        <v>0</v>
      </c>
      <c r="CX194" s="58">
        <v>0</v>
      </c>
      <c r="CY194" s="13">
        <v>0</v>
      </c>
      <c r="CZ194" s="57">
        <f t="shared" si="915"/>
        <v>0</v>
      </c>
      <c r="DA194" s="58">
        <v>0</v>
      </c>
      <c r="DB194" s="13">
        <v>0</v>
      </c>
      <c r="DC194" s="57">
        <f t="shared" si="916"/>
        <v>0</v>
      </c>
      <c r="DD194" s="58">
        <v>0</v>
      </c>
      <c r="DE194" s="13">
        <v>0</v>
      </c>
      <c r="DF194" s="57">
        <f t="shared" si="917"/>
        <v>0</v>
      </c>
      <c r="DG194" s="58">
        <v>0</v>
      </c>
      <c r="DH194" s="13">
        <v>0</v>
      </c>
      <c r="DI194" s="57">
        <f t="shared" si="918"/>
        <v>0</v>
      </c>
      <c r="DJ194" s="107">
        <v>0.192</v>
      </c>
      <c r="DK194" s="108">
        <v>22.626000000000001</v>
      </c>
      <c r="DL194" s="57">
        <f t="shared" si="919"/>
        <v>117843.75</v>
      </c>
      <c r="DM194" s="58">
        <v>0</v>
      </c>
      <c r="DN194" s="13">
        <v>0</v>
      </c>
      <c r="DO194" s="57">
        <f t="shared" si="920"/>
        <v>0</v>
      </c>
      <c r="DP194" s="58">
        <v>0</v>
      </c>
      <c r="DQ194" s="13">
        <v>0</v>
      </c>
      <c r="DR194" s="57">
        <f t="shared" si="921"/>
        <v>0</v>
      </c>
      <c r="DS194" s="58">
        <v>0</v>
      </c>
      <c r="DT194" s="13">
        <v>0</v>
      </c>
      <c r="DU194" s="57">
        <f t="shared" si="922"/>
        <v>0</v>
      </c>
      <c r="DV194" s="58">
        <v>0</v>
      </c>
      <c r="DW194" s="13">
        <v>0</v>
      </c>
      <c r="DX194" s="57">
        <f t="shared" si="923"/>
        <v>0</v>
      </c>
      <c r="DY194" s="107">
        <v>0.67637000000000003</v>
      </c>
      <c r="DZ194" s="108">
        <v>50.756999999999998</v>
      </c>
      <c r="EA194" s="57">
        <f t="shared" si="924"/>
        <v>75043.245560861644</v>
      </c>
      <c r="EB194" s="58">
        <v>0</v>
      </c>
      <c r="EC194" s="13">
        <v>0</v>
      </c>
      <c r="ED194" s="57">
        <f t="shared" si="925"/>
        <v>0</v>
      </c>
      <c r="EE194" s="11">
        <f t="shared" si="927"/>
        <v>112.78999</v>
      </c>
      <c r="EF194" s="18">
        <f t="shared" si="928"/>
        <v>5569.0389999999989</v>
      </c>
    </row>
    <row r="195" spans="1:136" x14ac:dyDescent="0.3">
      <c r="A195" s="72">
        <v>2023</v>
      </c>
      <c r="B195" s="73" t="s">
        <v>13</v>
      </c>
      <c r="C195" s="58">
        <v>0</v>
      </c>
      <c r="D195" s="13">
        <v>0</v>
      </c>
      <c r="E195" s="57">
        <f t="shared" si="929"/>
        <v>0</v>
      </c>
      <c r="F195" s="58">
        <v>0</v>
      </c>
      <c r="G195" s="13">
        <v>0</v>
      </c>
      <c r="H195" s="57">
        <f t="shared" si="883"/>
        <v>0</v>
      </c>
      <c r="I195" s="58">
        <v>0</v>
      </c>
      <c r="J195" s="13">
        <v>0</v>
      </c>
      <c r="K195" s="57">
        <f t="shared" si="884"/>
        <v>0</v>
      </c>
      <c r="L195" s="107">
        <v>44.652480000000004</v>
      </c>
      <c r="M195" s="108">
        <v>3035.527</v>
      </c>
      <c r="N195" s="57">
        <f t="shared" si="885"/>
        <v>67981.151326869178</v>
      </c>
      <c r="O195" s="58">
        <v>0</v>
      </c>
      <c r="P195" s="13">
        <v>0</v>
      </c>
      <c r="Q195" s="57">
        <f t="shared" si="886"/>
        <v>0</v>
      </c>
      <c r="R195" s="58">
        <v>0</v>
      </c>
      <c r="S195" s="13">
        <v>0</v>
      </c>
      <c r="T195" s="57">
        <f t="shared" si="887"/>
        <v>0</v>
      </c>
      <c r="U195" s="58">
        <v>0</v>
      </c>
      <c r="V195" s="13">
        <v>0</v>
      </c>
      <c r="W195" s="57">
        <f t="shared" si="888"/>
        <v>0</v>
      </c>
      <c r="X195" s="58">
        <v>0</v>
      </c>
      <c r="Y195" s="13">
        <v>0</v>
      </c>
      <c r="Z195" s="57">
        <f t="shared" si="889"/>
        <v>0</v>
      </c>
      <c r="AA195" s="58">
        <v>0</v>
      </c>
      <c r="AB195" s="13">
        <v>0</v>
      </c>
      <c r="AC195" s="57">
        <f t="shared" si="890"/>
        <v>0</v>
      </c>
      <c r="AD195" s="58">
        <v>0</v>
      </c>
      <c r="AE195" s="13">
        <v>0</v>
      </c>
      <c r="AF195" s="57">
        <f t="shared" si="891"/>
        <v>0</v>
      </c>
      <c r="AG195" s="58">
        <v>0</v>
      </c>
      <c r="AH195" s="13">
        <v>0</v>
      </c>
      <c r="AI195" s="57">
        <f t="shared" si="892"/>
        <v>0</v>
      </c>
      <c r="AJ195" s="58">
        <v>0</v>
      </c>
      <c r="AK195" s="13">
        <v>0</v>
      </c>
      <c r="AL195" s="57">
        <f t="shared" si="893"/>
        <v>0</v>
      </c>
      <c r="AM195" s="107">
        <v>28.492979999999999</v>
      </c>
      <c r="AN195" s="108">
        <v>502.30599999999998</v>
      </c>
      <c r="AO195" s="57">
        <f t="shared" si="894"/>
        <v>17629.114259020993</v>
      </c>
      <c r="AP195" s="58">
        <v>0</v>
      </c>
      <c r="AQ195" s="13">
        <v>0</v>
      </c>
      <c r="AR195" s="57">
        <f t="shared" si="895"/>
        <v>0</v>
      </c>
      <c r="AS195" s="58">
        <v>0</v>
      </c>
      <c r="AT195" s="13">
        <v>0</v>
      </c>
      <c r="AU195" s="57">
        <f t="shared" si="896"/>
        <v>0</v>
      </c>
      <c r="AV195" s="107">
        <v>2.9000000000000001E-2</v>
      </c>
      <c r="AW195" s="108">
        <v>2.1840000000000002</v>
      </c>
      <c r="AX195" s="57">
        <f t="shared" si="897"/>
        <v>75310.344827586203</v>
      </c>
      <c r="AY195" s="58">
        <v>0</v>
      </c>
      <c r="AZ195" s="13">
        <v>0</v>
      </c>
      <c r="BA195" s="57">
        <f t="shared" si="898"/>
        <v>0</v>
      </c>
      <c r="BB195" s="107">
        <v>13.24394</v>
      </c>
      <c r="BC195" s="108">
        <v>795.09900000000005</v>
      </c>
      <c r="BD195" s="57">
        <f t="shared" si="899"/>
        <v>60034.929182705455</v>
      </c>
      <c r="BE195" s="58">
        <v>0</v>
      </c>
      <c r="BF195" s="13">
        <v>0</v>
      </c>
      <c r="BG195" s="57">
        <f t="shared" si="900"/>
        <v>0</v>
      </c>
      <c r="BH195" s="58">
        <v>0</v>
      </c>
      <c r="BI195" s="13">
        <v>0</v>
      </c>
      <c r="BJ195" s="57">
        <f t="shared" si="901"/>
        <v>0</v>
      </c>
      <c r="BK195" s="58">
        <v>0</v>
      </c>
      <c r="BL195" s="13">
        <v>0</v>
      </c>
      <c r="BM195" s="57">
        <f t="shared" si="902"/>
        <v>0</v>
      </c>
      <c r="BN195" s="58">
        <v>0</v>
      </c>
      <c r="BO195" s="13">
        <v>0</v>
      </c>
      <c r="BP195" s="57">
        <f t="shared" si="903"/>
        <v>0</v>
      </c>
      <c r="BQ195" s="58">
        <v>0</v>
      </c>
      <c r="BR195" s="13">
        <v>0</v>
      </c>
      <c r="BS195" s="57">
        <f t="shared" si="904"/>
        <v>0</v>
      </c>
      <c r="BT195" s="107">
        <v>0.22892999999999999</v>
      </c>
      <c r="BU195" s="108">
        <v>16.035</v>
      </c>
      <c r="BV195" s="57">
        <f t="shared" si="905"/>
        <v>70043.244659939723</v>
      </c>
      <c r="BW195" s="107">
        <v>17.477460000000001</v>
      </c>
      <c r="BX195" s="108">
        <v>1227.421</v>
      </c>
      <c r="BY195" s="57">
        <f t="shared" si="906"/>
        <v>70228.797548385177</v>
      </c>
      <c r="BZ195" s="58">
        <v>0</v>
      </c>
      <c r="CA195" s="13">
        <v>0</v>
      </c>
      <c r="CB195" s="57">
        <f t="shared" si="907"/>
        <v>0</v>
      </c>
      <c r="CC195" s="58">
        <v>0</v>
      </c>
      <c r="CD195" s="13">
        <v>0</v>
      </c>
      <c r="CE195" s="57">
        <f t="shared" si="908"/>
        <v>0</v>
      </c>
      <c r="CF195" s="58">
        <v>0</v>
      </c>
      <c r="CG195" s="13">
        <v>0</v>
      </c>
      <c r="CH195" s="57">
        <f t="shared" si="909"/>
        <v>0</v>
      </c>
      <c r="CI195" s="58">
        <v>0</v>
      </c>
      <c r="CJ195" s="13">
        <v>0</v>
      </c>
      <c r="CK195" s="57">
        <f t="shared" si="910"/>
        <v>0</v>
      </c>
      <c r="CL195" s="58">
        <v>0</v>
      </c>
      <c r="CM195" s="13">
        <v>0</v>
      </c>
      <c r="CN195" s="57">
        <f t="shared" si="911"/>
        <v>0</v>
      </c>
      <c r="CO195" s="58">
        <v>0</v>
      </c>
      <c r="CP195" s="13">
        <v>0</v>
      </c>
      <c r="CQ195" s="57">
        <f t="shared" si="912"/>
        <v>0</v>
      </c>
      <c r="CR195" s="58">
        <v>0</v>
      </c>
      <c r="CS195" s="13">
        <v>0</v>
      </c>
      <c r="CT195" s="57">
        <f t="shared" si="913"/>
        <v>0</v>
      </c>
      <c r="CU195" s="58">
        <v>0</v>
      </c>
      <c r="CV195" s="13">
        <v>0</v>
      </c>
      <c r="CW195" s="57">
        <f t="shared" si="914"/>
        <v>0</v>
      </c>
      <c r="CX195" s="58">
        <v>0</v>
      </c>
      <c r="CY195" s="13">
        <v>0</v>
      </c>
      <c r="CZ195" s="57">
        <f t="shared" si="915"/>
        <v>0</v>
      </c>
      <c r="DA195" s="58">
        <v>0</v>
      </c>
      <c r="DB195" s="13">
        <v>0</v>
      </c>
      <c r="DC195" s="57">
        <f t="shared" si="916"/>
        <v>0</v>
      </c>
      <c r="DD195" s="58">
        <v>0</v>
      </c>
      <c r="DE195" s="13">
        <v>0</v>
      </c>
      <c r="DF195" s="57">
        <f t="shared" si="917"/>
        <v>0</v>
      </c>
      <c r="DG195" s="58">
        <v>0</v>
      </c>
      <c r="DH195" s="13">
        <v>0</v>
      </c>
      <c r="DI195" s="57">
        <f t="shared" si="918"/>
        <v>0</v>
      </c>
      <c r="DJ195" s="58">
        <v>0</v>
      </c>
      <c r="DK195" s="13">
        <v>0</v>
      </c>
      <c r="DL195" s="57">
        <f t="shared" si="919"/>
        <v>0</v>
      </c>
      <c r="DM195" s="58">
        <v>0</v>
      </c>
      <c r="DN195" s="13">
        <v>0</v>
      </c>
      <c r="DO195" s="57">
        <f t="shared" si="920"/>
        <v>0</v>
      </c>
      <c r="DP195" s="58">
        <v>0</v>
      </c>
      <c r="DQ195" s="13">
        <v>0</v>
      </c>
      <c r="DR195" s="57">
        <f t="shared" si="921"/>
        <v>0</v>
      </c>
      <c r="DS195" s="58">
        <v>0</v>
      </c>
      <c r="DT195" s="13">
        <v>0</v>
      </c>
      <c r="DU195" s="57">
        <f t="shared" si="922"/>
        <v>0</v>
      </c>
      <c r="DV195" s="58">
        <v>0</v>
      </c>
      <c r="DW195" s="13">
        <v>0</v>
      </c>
      <c r="DX195" s="57">
        <f t="shared" si="923"/>
        <v>0</v>
      </c>
      <c r="DY195" s="107">
        <v>0.77449999999999997</v>
      </c>
      <c r="DZ195" s="108">
        <v>43.698999999999998</v>
      </c>
      <c r="EA195" s="57">
        <f t="shared" si="924"/>
        <v>56422.207876049062</v>
      </c>
      <c r="EB195" s="58">
        <v>0</v>
      </c>
      <c r="EC195" s="13">
        <v>0</v>
      </c>
      <c r="ED195" s="57">
        <f t="shared" si="925"/>
        <v>0</v>
      </c>
      <c r="EE195" s="11">
        <f t="shared" si="927"/>
        <v>104.89928999999999</v>
      </c>
      <c r="EF195" s="18">
        <f t="shared" si="928"/>
        <v>5622.2709999999997</v>
      </c>
    </row>
    <row r="196" spans="1:136" x14ac:dyDescent="0.3">
      <c r="A196" s="72">
        <v>2023</v>
      </c>
      <c r="B196" s="73" t="s">
        <v>14</v>
      </c>
      <c r="C196" s="58">
        <v>0</v>
      </c>
      <c r="D196" s="13">
        <v>0</v>
      </c>
      <c r="E196" s="57">
        <f t="shared" si="929"/>
        <v>0</v>
      </c>
      <c r="F196" s="107">
        <v>0.11734</v>
      </c>
      <c r="G196" s="108">
        <v>5.29</v>
      </c>
      <c r="H196" s="57">
        <f t="shared" si="883"/>
        <v>45082.665757627408</v>
      </c>
      <c r="I196" s="58">
        <v>0</v>
      </c>
      <c r="J196" s="13">
        <v>0</v>
      </c>
      <c r="K196" s="57">
        <f t="shared" si="884"/>
        <v>0</v>
      </c>
      <c r="L196" s="107">
        <v>63.005300000000005</v>
      </c>
      <c r="M196" s="108">
        <v>4381.018</v>
      </c>
      <c r="N196" s="57">
        <f t="shared" si="885"/>
        <v>69534.11855828001</v>
      </c>
      <c r="O196" s="58">
        <v>0</v>
      </c>
      <c r="P196" s="13">
        <v>0</v>
      </c>
      <c r="Q196" s="57">
        <f t="shared" si="886"/>
        <v>0</v>
      </c>
      <c r="R196" s="107">
        <v>9.0939999999999993E-2</v>
      </c>
      <c r="S196" s="108">
        <v>3.08</v>
      </c>
      <c r="T196" s="57">
        <f t="shared" si="887"/>
        <v>33868.484715196835</v>
      </c>
      <c r="U196" s="58">
        <v>0</v>
      </c>
      <c r="V196" s="13">
        <v>0</v>
      </c>
      <c r="W196" s="57">
        <f t="shared" si="888"/>
        <v>0</v>
      </c>
      <c r="X196" s="58">
        <v>0</v>
      </c>
      <c r="Y196" s="13">
        <v>0</v>
      </c>
      <c r="Z196" s="57">
        <f t="shared" si="889"/>
        <v>0</v>
      </c>
      <c r="AA196" s="58">
        <v>0</v>
      </c>
      <c r="AB196" s="13">
        <v>0</v>
      </c>
      <c r="AC196" s="57">
        <f t="shared" si="890"/>
        <v>0</v>
      </c>
      <c r="AD196" s="58">
        <v>0</v>
      </c>
      <c r="AE196" s="13">
        <v>0</v>
      </c>
      <c r="AF196" s="57">
        <f t="shared" si="891"/>
        <v>0</v>
      </c>
      <c r="AG196" s="58">
        <v>0</v>
      </c>
      <c r="AH196" s="13">
        <v>0</v>
      </c>
      <c r="AI196" s="57">
        <f t="shared" si="892"/>
        <v>0</v>
      </c>
      <c r="AJ196" s="58">
        <v>0</v>
      </c>
      <c r="AK196" s="13">
        <v>0</v>
      </c>
      <c r="AL196" s="57">
        <f t="shared" si="893"/>
        <v>0</v>
      </c>
      <c r="AM196" s="107">
        <v>21.625589999999999</v>
      </c>
      <c r="AN196" s="108">
        <v>342.95800000000003</v>
      </c>
      <c r="AO196" s="57">
        <f t="shared" si="894"/>
        <v>15858.896797728989</v>
      </c>
      <c r="AP196" s="58">
        <v>0</v>
      </c>
      <c r="AQ196" s="13">
        <v>0</v>
      </c>
      <c r="AR196" s="57">
        <f t="shared" si="895"/>
        <v>0</v>
      </c>
      <c r="AS196" s="58">
        <v>0</v>
      </c>
      <c r="AT196" s="13">
        <v>0</v>
      </c>
      <c r="AU196" s="57">
        <f t="shared" si="896"/>
        <v>0</v>
      </c>
      <c r="AV196" s="58">
        <v>0</v>
      </c>
      <c r="AW196" s="13">
        <v>0</v>
      </c>
      <c r="AX196" s="57">
        <f t="shared" si="897"/>
        <v>0</v>
      </c>
      <c r="AY196" s="58">
        <v>0</v>
      </c>
      <c r="AZ196" s="13">
        <v>0</v>
      </c>
      <c r="BA196" s="57">
        <f t="shared" si="898"/>
        <v>0</v>
      </c>
      <c r="BB196" s="107">
        <v>30.33914</v>
      </c>
      <c r="BC196" s="108">
        <v>1336.4639999999999</v>
      </c>
      <c r="BD196" s="57">
        <f>IF(BB196=0,0,BC196/BB196*1000)</f>
        <v>44050.820161678937</v>
      </c>
      <c r="BE196" s="58">
        <v>0</v>
      </c>
      <c r="BF196" s="13">
        <v>0</v>
      </c>
      <c r="BG196" s="57">
        <f t="shared" si="900"/>
        <v>0</v>
      </c>
      <c r="BH196" s="58">
        <v>0</v>
      </c>
      <c r="BI196" s="13">
        <v>0</v>
      </c>
      <c r="BJ196" s="57">
        <f t="shared" si="901"/>
        <v>0</v>
      </c>
      <c r="BK196" s="58">
        <v>0</v>
      </c>
      <c r="BL196" s="13">
        <v>0</v>
      </c>
      <c r="BM196" s="57">
        <f t="shared" si="902"/>
        <v>0</v>
      </c>
      <c r="BN196" s="58">
        <v>0</v>
      </c>
      <c r="BO196" s="13">
        <v>0</v>
      </c>
      <c r="BP196" s="57">
        <f t="shared" si="903"/>
        <v>0</v>
      </c>
      <c r="BQ196" s="107">
        <v>7.3840000000000003E-2</v>
      </c>
      <c r="BR196" s="108">
        <v>6.6529999999999996</v>
      </c>
      <c r="BS196" s="57">
        <f t="shared" si="904"/>
        <v>90100.216684723724</v>
      </c>
      <c r="BT196" s="107">
        <v>6.7379999999999995E-2</v>
      </c>
      <c r="BU196" s="108">
        <v>5.2809999999999997</v>
      </c>
      <c r="BV196" s="57">
        <f t="shared" si="905"/>
        <v>78376.372810923131</v>
      </c>
      <c r="BW196" s="107">
        <v>13.88533</v>
      </c>
      <c r="BX196" s="108">
        <v>1021.54</v>
      </c>
      <c r="BY196" s="57">
        <f t="shared" si="906"/>
        <v>73569.731508001612</v>
      </c>
      <c r="BZ196" s="58">
        <v>0</v>
      </c>
      <c r="CA196" s="13">
        <v>0</v>
      </c>
      <c r="CB196" s="57">
        <f t="shared" si="907"/>
        <v>0</v>
      </c>
      <c r="CC196" s="58">
        <v>0</v>
      </c>
      <c r="CD196" s="13">
        <v>0</v>
      </c>
      <c r="CE196" s="57">
        <f t="shared" si="908"/>
        <v>0</v>
      </c>
      <c r="CF196" s="58">
        <v>0</v>
      </c>
      <c r="CG196" s="13">
        <v>0</v>
      </c>
      <c r="CH196" s="57">
        <f t="shared" si="909"/>
        <v>0</v>
      </c>
      <c r="CI196" s="58">
        <v>0</v>
      </c>
      <c r="CJ196" s="13">
        <v>0</v>
      </c>
      <c r="CK196" s="57">
        <f t="shared" si="910"/>
        <v>0</v>
      </c>
      <c r="CL196" s="58">
        <v>0</v>
      </c>
      <c r="CM196" s="13">
        <v>0</v>
      </c>
      <c r="CN196" s="57">
        <f t="shared" si="911"/>
        <v>0</v>
      </c>
      <c r="CO196" s="58">
        <v>0</v>
      </c>
      <c r="CP196" s="13">
        <v>0</v>
      </c>
      <c r="CQ196" s="57">
        <f t="shared" si="912"/>
        <v>0</v>
      </c>
      <c r="CR196" s="58">
        <v>0</v>
      </c>
      <c r="CS196" s="13">
        <v>0</v>
      </c>
      <c r="CT196" s="57">
        <f t="shared" si="913"/>
        <v>0</v>
      </c>
      <c r="CU196" s="58">
        <v>0</v>
      </c>
      <c r="CV196" s="13">
        <v>0</v>
      </c>
      <c r="CW196" s="57">
        <f t="shared" si="914"/>
        <v>0</v>
      </c>
      <c r="CX196" s="58">
        <v>0</v>
      </c>
      <c r="CY196" s="13">
        <v>0</v>
      </c>
      <c r="CZ196" s="57">
        <f t="shared" si="915"/>
        <v>0</v>
      </c>
      <c r="DA196" s="58">
        <v>0</v>
      </c>
      <c r="DB196" s="13">
        <v>0</v>
      </c>
      <c r="DC196" s="57">
        <f t="shared" si="916"/>
        <v>0</v>
      </c>
      <c r="DD196" s="58">
        <v>0</v>
      </c>
      <c r="DE196" s="13">
        <v>0</v>
      </c>
      <c r="DF196" s="57">
        <f t="shared" si="917"/>
        <v>0</v>
      </c>
      <c r="DG196" s="58">
        <v>0</v>
      </c>
      <c r="DH196" s="13">
        <v>0</v>
      </c>
      <c r="DI196" s="57">
        <f t="shared" si="918"/>
        <v>0</v>
      </c>
      <c r="DJ196" s="107">
        <v>0.25600000000000001</v>
      </c>
      <c r="DK196" s="108">
        <v>29.841000000000001</v>
      </c>
      <c r="DL196" s="57">
        <f t="shared" si="919"/>
        <v>116566.40625</v>
      </c>
      <c r="DM196" s="58">
        <v>0</v>
      </c>
      <c r="DN196" s="13">
        <v>0</v>
      </c>
      <c r="DO196" s="57">
        <f t="shared" si="920"/>
        <v>0</v>
      </c>
      <c r="DP196" s="58">
        <v>0</v>
      </c>
      <c r="DQ196" s="13">
        <v>0</v>
      </c>
      <c r="DR196" s="57">
        <f t="shared" si="921"/>
        <v>0</v>
      </c>
      <c r="DS196" s="58">
        <v>0</v>
      </c>
      <c r="DT196" s="13">
        <v>0</v>
      </c>
      <c r="DU196" s="57">
        <f t="shared" si="922"/>
        <v>0</v>
      </c>
      <c r="DV196" s="58">
        <v>0</v>
      </c>
      <c r="DW196" s="13">
        <v>0</v>
      </c>
      <c r="DX196" s="57">
        <f t="shared" si="923"/>
        <v>0</v>
      </c>
      <c r="DY196" s="107">
        <v>0.33985000000000004</v>
      </c>
      <c r="DZ196" s="108">
        <v>27.866</v>
      </c>
      <c r="EA196" s="57">
        <f t="shared" si="924"/>
        <v>81994.997793144023</v>
      </c>
      <c r="EB196" s="107">
        <v>0.50900000000000001</v>
      </c>
      <c r="EC196" s="108">
        <v>20.635999999999999</v>
      </c>
      <c r="ED196" s="57">
        <f t="shared" si="925"/>
        <v>40542.239685658154</v>
      </c>
      <c r="EE196" s="11">
        <f t="shared" si="927"/>
        <v>130.30971000000002</v>
      </c>
      <c r="EF196" s="18">
        <f t="shared" si="928"/>
        <v>7180.6270000000004</v>
      </c>
    </row>
    <row r="197" spans="1:136" x14ac:dyDescent="0.3">
      <c r="A197" s="72">
        <v>2023</v>
      </c>
      <c r="B197" s="57" t="s">
        <v>15</v>
      </c>
      <c r="C197" s="58">
        <v>0</v>
      </c>
      <c r="D197" s="13">
        <v>0</v>
      </c>
      <c r="E197" s="57">
        <f t="shared" si="929"/>
        <v>0</v>
      </c>
      <c r="F197" s="58">
        <v>0</v>
      </c>
      <c r="G197" s="13">
        <v>0</v>
      </c>
      <c r="H197" s="57">
        <f t="shared" si="883"/>
        <v>0</v>
      </c>
      <c r="I197" s="58">
        <v>0</v>
      </c>
      <c r="J197" s="13">
        <v>0</v>
      </c>
      <c r="K197" s="57">
        <f t="shared" si="884"/>
        <v>0</v>
      </c>
      <c r="L197" s="107">
        <v>17.157049999999998</v>
      </c>
      <c r="M197" s="108">
        <v>1468.9090000000001</v>
      </c>
      <c r="N197" s="57">
        <f t="shared" si="885"/>
        <v>85615.475853949261</v>
      </c>
      <c r="O197" s="58">
        <v>0</v>
      </c>
      <c r="P197" s="13">
        <v>0</v>
      </c>
      <c r="Q197" s="57">
        <f t="shared" si="886"/>
        <v>0</v>
      </c>
      <c r="R197" s="58">
        <v>0</v>
      </c>
      <c r="S197" s="13">
        <v>0</v>
      </c>
      <c r="T197" s="57">
        <f t="shared" si="887"/>
        <v>0</v>
      </c>
      <c r="U197" s="58">
        <v>0</v>
      </c>
      <c r="V197" s="13">
        <v>0</v>
      </c>
      <c r="W197" s="57">
        <f t="shared" si="888"/>
        <v>0</v>
      </c>
      <c r="X197" s="58">
        <v>0</v>
      </c>
      <c r="Y197" s="13">
        <v>0</v>
      </c>
      <c r="Z197" s="57">
        <f t="shared" si="889"/>
        <v>0</v>
      </c>
      <c r="AA197" s="58">
        <v>0</v>
      </c>
      <c r="AB197" s="13">
        <v>0</v>
      </c>
      <c r="AC197" s="57">
        <f t="shared" si="890"/>
        <v>0</v>
      </c>
      <c r="AD197" s="58">
        <v>0</v>
      </c>
      <c r="AE197" s="13">
        <v>0</v>
      </c>
      <c r="AF197" s="57">
        <f t="shared" si="891"/>
        <v>0</v>
      </c>
      <c r="AG197" s="58">
        <v>0</v>
      </c>
      <c r="AH197" s="13">
        <v>0</v>
      </c>
      <c r="AI197" s="57">
        <f t="shared" si="892"/>
        <v>0</v>
      </c>
      <c r="AJ197" s="58">
        <v>0</v>
      </c>
      <c r="AK197" s="13">
        <v>0</v>
      </c>
      <c r="AL197" s="57">
        <f t="shared" si="893"/>
        <v>0</v>
      </c>
      <c r="AM197" s="107">
        <v>30.238029999999998</v>
      </c>
      <c r="AN197" s="108">
        <v>364.80099999999999</v>
      </c>
      <c r="AO197" s="57">
        <f t="shared" si="894"/>
        <v>12064.311067883722</v>
      </c>
      <c r="AP197" s="58">
        <v>0</v>
      </c>
      <c r="AQ197" s="13">
        <v>0</v>
      </c>
      <c r="AR197" s="57">
        <f t="shared" si="895"/>
        <v>0</v>
      </c>
      <c r="AS197" s="58">
        <v>0</v>
      </c>
      <c r="AT197" s="13">
        <v>0</v>
      </c>
      <c r="AU197" s="57">
        <f t="shared" si="896"/>
        <v>0</v>
      </c>
      <c r="AV197" s="107">
        <v>1.1599999999999999E-2</v>
      </c>
      <c r="AW197" s="108">
        <v>0.95699999999999996</v>
      </c>
      <c r="AX197" s="57">
        <f t="shared" si="897"/>
        <v>82500</v>
      </c>
      <c r="AY197" s="58">
        <v>0</v>
      </c>
      <c r="AZ197" s="13">
        <v>0</v>
      </c>
      <c r="BA197" s="57">
        <f t="shared" si="898"/>
        <v>0</v>
      </c>
      <c r="BB197" s="107">
        <v>19.226990000000001</v>
      </c>
      <c r="BC197" s="108">
        <v>1182.317</v>
      </c>
      <c r="BD197" s="57">
        <f t="shared" ref="BD197" si="930">IF(BB197=0,0,BC197/BB197*1000)</f>
        <v>61492.568519565466</v>
      </c>
      <c r="BE197" s="58">
        <v>0</v>
      </c>
      <c r="BF197" s="13">
        <v>0</v>
      </c>
      <c r="BG197" s="57">
        <f t="shared" si="900"/>
        <v>0</v>
      </c>
      <c r="BH197" s="58">
        <v>0</v>
      </c>
      <c r="BI197" s="13">
        <v>0</v>
      </c>
      <c r="BJ197" s="57">
        <f t="shared" si="901"/>
        <v>0</v>
      </c>
      <c r="BK197" s="58">
        <v>0</v>
      </c>
      <c r="BL197" s="13">
        <v>0</v>
      </c>
      <c r="BM197" s="57">
        <f t="shared" si="902"/>
        <v>0</v>
      </c>
      <c r="BN197" s="58">
        <v>0</v>
      </c>
      <c r="BO197" s="13">
        <v>0</v>
      </c>
      <c r="BP197" s="57">
        <f t="shared" si="903"/>
        <v>0</v>
      </c>
      <c r="BQ197" s="58">
        <v>0</v>
      </c>
      <c r="BR197" s="13">
        <v>0</v>
      </c>
      <c r="BS197" s="57">
        <f t="shared" si="904"/>
        <v>0</v>
      </c>
      <c r="BT197" s="107">
        <v>7.7409999999999993E-2</v>
      </c>
      <c r="BU197" s="108">
        <v>5.9459999999999997</v>
      </c>
      <c r="BV197" s="57">
        <f t="shared" si="905"/>
        <v>76811.781423588691</v>
      </c>
      <c r="BW197" s="107">
        <v>19.663650000000001</v>
      </c>
      <c r="BX197" s="108">
        <v>1554.723</v>
      </c>
      <c r="BY197" s="57">
        <f t="shared" si="906"/>
        <v>79065.839760166593</v>
      </c>
      <c r="BZ197" s="58">
        <v>0</v>
      </c>
      <c r="CA197" s="13">
        <v>0</v>
      </c>
      <c r="CB197" s="57">
        <f t="shared" si="907"/>
        <v>0</v>
      </c>
      <c r="CC197" s="58">
        <v>0</v>
      </c>
      <c r="CD197" s="13">
        <v>0</v>
      </c>
      <c r="CE197" s="57">
        <f t="shared" si="908"/>
        <v>0</v>
      </c>
      <c r="CF197" s="58">
        <v>0</v>
      </c>
      <c r="CG197" s="13">
        <v>0</v>
      </c>
      <c r="CH197" s="57">
        <f t="shared" si="909"/>
        <v>0</v>
      </c>
      <c r="CI197" s="58">
        <v>0</v>
      </c>
      <c r="CJ197" s="13">
        <v>0</v>
      </c>
      <c r="CK197" s="57">
        <f t="shared" si="910"/>
        <v>0</v>
      </c>
      <c r="CL197" s="58">
        <v>0</v>
      </c>
      <c r="CM197" s="13">
        <v>0</v>
      </c>
      <c r="CN197" s="57">
        <f t="shared" si="911"/>
        <v>0</v>
      </c>
      <c r="CO197" s="58">
        <v>0</v>
      </c>
      <c r="CP197" s="13">
        <v>0</v>
      </c>
      <c r="CQ197" s="57">
        <f t="shared" si="912"/>
        <v>0</v>
      </c>
      <c r="CR197" s="58">
        <v>0</v>
      </c>
      <c r="CS197" s="13">
        <v>0</v>
      </c>
      <c r="CT197" s="57">
        <f t="shared" si="913"/>
        <v>0</v>
      </c>
      <c r="CU197" s="58">
        <v>0</v>
      </c>
      <c r="CV197" s="13">
        <v>0</v>
      </c>
      <c r="CW197" s="57">
        <f t="shared" si="914"/>
        <v>0</v>
      </c>
      <c r="CX197" s="58">
        <v>0</v>
      </c>
      <c r="CY197" s="13">
        <v>0</v>
      </c>
      <c r="CZ197" s="57">
        <f t="shared" si="915"/>
        <v>0</v>
      </c>
      <c r="DA197" s="58">
        <v>0</v>
      </c>
      <c r="DB197" s="13">
        <v>0</v>
      </c>
      <c r="DC197" s="57">
        <f t="shared" si="916"/>
        <v>0</v>
      </c>
      <c r="DD197" s="58">
        <v>0</v>
      </c>
      <c r="DE197" s="13">
        <v>0</v>
      </c>
      <c r="DF197" s="57">
        <f t="shared" si="917"/>
        <v>0</v>
      </c>
      <c r="DG197" s="58">
        <v>0</v>
      </c>
      <c r="DH197" s="13">
        <v>0</v>
      </c>
      <c r="DI197" s="57">
        <f t="shared" si="918"/>
        <v>0</v>
      </c>
      <c r="DJ197" s="58">
        <v>0</v>
      </c>
      <c r="DK197" s="13">
        <v>0</v>
      </c>
      <c r="DL197" s="57">
        <f t="shared" si="919"/>
        <v>0</v>
      </c>
      <c r="DM197" s="58">
        <v>0</v>
      </c>
      <c r="DN197" s="13">
        <v>0</v>
      </c>
      <c r="DO197" s="57">
        <f t="shared" si="920"/>
        <v>0</v>
      </c>
      <c r="DP197" s="58">
        <v>0</v>
      </c>
      <c r="DQ197" s="13">
        <v>0</v>
      </c>
      <c r="DR197" s="57">
        <f t="shared" si="921"/>
        <v>0</v>
      </c>
      <c r="DS197" s="58">
        <v>0</v>
      </c>
      <c r="DT197" s="13">
        <v>0</v>
      </c>
      <c r="DU197" s="57">
        <f t="shared" si="922"/>
        <v>0</v>
      </c>
      <c r="DV197" s="58">
        <v>0</v>
      </c>
      <c r="DW197" s="13">
        <v>0</v>
      </c>
      <c r="DX197" s="57">
        <f t="shared" si="923"/>
        <v>0</v>
      </c>
      <c r="DY197" s="107">
        <v>0.25253999999999999</v>
      </c>
      <c r="DZ197" s="108">
        <v>19.602</v>
      </c>
      <c r="EA197" s="57">
        <f t="shared" si="924"/>
        <v>77619.38702779758</v>
      </c>
      <c r="EB197" s="58">
        <v>0</v>
      </c>
      <c r="EC197" s="13">
        <v>0</v>
      </c>
      <c r="ED197" s="57">
        <f t="shared" si="925"/>
        <v>0</v>
      </c>
      <c r="EE197" s="11">
        <f t="shared" si="927"/>
        <v>86.627269999999996</v>
      </c>
      <c r="EF197" s="18">
        <f t="shared" si="928"/>
        <v>4597.2550000000001</v>
      </c>
    </row>
    <row r="198" spans="1:136" x14ac:dyDescent="0.3">
      <c r="A198" s="72">
        <v>2023</v>
      </c>
      <c r="B198" s="73" t="s">
        <v>16</v>
      </c>
      <c r="C198" s="58">
        <v>0</v>
      </c>
      <c r="D198" s="13">
        <v>0</v>
      </c>
      <c r="E198" s="57">
        <f t="shared" si="929"/>
        <v>0</v>
      </c>
      <c r="F198" s="58">
        <v>0</v>
      </c>
      <c r="G198" s="13">
        <v>0</v>
      </c>
      <c r="H198" s="57">
        <f t="shared" si="883"/>
        <v>0</v>
      </c>
      <c r="I198" s="58">
        <v>0</v>
      </c>
      <c r="J198" s="13">
        <v>0</v>
      </c>
      <c r="K198" s="57">
        <f t="shared" si="884"/>
        <v>0</v>
      </c>
      <c r="L198" s="107">
        <v>5.7315699999999996</v>
      </c>
      <c r="M198" s="108">
        <v>325.245</v>
      </c>
      <c r="N198" s="57">
        <f t="shared" si="885"/>
        <v>56746.231835256309</v>
      </c>
      <c r="O198" s="58">
        <v>0</v>
      </c>
      <c r="P198" s="13">
        <v>0</v>
      </c>
      <c r="Q198" s="57">
        <f t="shared" si="886"/>
        <v>0</v>
      </c>
      <c r="R198" s="58">
        <v>0</v>
      </c>
      <c r="S198" s="13">
        <v>0</v>
      </c>
      <c r="T198" s="57">
        <f t="shared" si="887"/>
        <v>0</v>
      </c>
      <c r="U198" s="58">
        <v>0</v>
      </c>
      <c r="V198" s="13">
        <v>0</v>
      </c>
      <c r="W198" s="57">
        <f t="shared" si="888"/>
        <v>0</v>
      </c>
      <c r="X198" s="58">
        <v>0</v>
      </c>
      <c r="Y198" s="13">
        <v>0</v>
      </c>
      <c r="Z198" s="57">
        <f t="shared" si="889"/>
        <v>0</v>
      </c>
      <c r="AA198" s="58">
        <v>0</v>
      </c>
      <c r="AB198" s="13">
        <v>0</v>
      </c>
      <c r="AC198" s="57">
        <f t="shared" si="890"/>
        <v>0</v>
      </c>
      <c r="AD198" s="58">
        <v>0</v>
      </c>
      <c r="AE198" s="13">
        <v>0</v>
      </c>
      <c r="AF198" s="57">
        <f t="shared" si="891"/>
        <v>0</v>
      </c>
      <c r="AG198" s="58">
        <v>0</v>
      </c>
      <c r="AH198" s="13">
        <v>0</v>
      </c>
      <c r="AI198" s="57">
        <f t="shared" si="892"/>
        <v>0</v>
      </c>
      <c r="AJ198" s="58">
        <v>0</v>
      </c>
      <c r="AK198" s="13">
        <v>0</v>
      </c>
      <c r="AL198" s="57">
        <f t="shared" si="893"/>
        <v>0</v>
      </c>
      <c r="AM198" s="107">
        <v>27.929290000000002</v>
      </c>
      <c r="AN198" s="108">
        <v>486.87599999999998</v>
      </c>
      <c r="AO198" s="57">
        <f t="shared" si="894"/>
        <v>17432.451737942494</v>
      </c>
      <c r="AP198" s="107">
        <v>1.65E-3</v>
      </c>
      <c r="AQ198" s="108">
        <v>0.33900000000000002</v>
      </c>
      <c r="AR198" s="57">
        <f t="shared" si="895"/>
        <v>205454.54545454547</v>
      </c>
      <c r="AS198" s="58">
        <v>0</v>
      </c>
      <c r="AT198" s="13">
        <v>0</v>
      </c>
      <c r="AU198" s="57">
        <f t="shared" si="896"/>
        <v>0</v>
      </c>
      <c r="AV198" s="107">
        <v>4.9000000000000007E-3</v>
      </c>
      <c r="AW198" s="108">
        <v>0.94199999999999995</v>
      </c>
      <c r="AX198" s="57">
        <f t="shared" si="897"/>
        <v>192244.89795918364</v>
      </c>
      <c r="AY198" s="58">
        <v>0</v>
      </c>
      <c r="AZ198" s="13">
        <v>0</v>
      </c>
      <c r="BA198" s="57">
        <f t="shared" si="898"/>
        <v>0</v>
      </c>
      <c r="BB198" s="107">
        <v>0.50414999999999999</v>
      </c>
      <c r="BC198" s="108">
        <v>94.207999999999998</v>
      </c>
      <c r="BD198" s="57">
        <f t="shared" si="899"/>
        <v>186865.02033125062</v>
      </c>
      <c r="BE198" s="58">
        <v>0</v>
      </c>
      <c r="BF198" s="13">
        <v>0</v>
      </c>
      <c r="BG198" s="57">
        <f t="shared" si="900"/>
        <v>0</v>
      </c>
      <c r="BH198" s="107">
        <v>0.04</v>
      </c>
      <c r="BI198" s="108">
        <v>0.70599999999999996</v>
      </c>
      <c r="BJ198" s="57">
        <f t="shared" si="901"/>
        <v>17650</v>
      </c>
      <c r="BK198" s="58">
        <v>0</v>
      </c>
      <c r="BL198" s="13">
        <v>0</v>
      </c>
      <c r="BM198" s="57">
        <f t="shared" si="902"/>
        <v>0</v>
      </c>
      <c r="BN198" s="58">
        <v>0</v>
      </c>
      <c r="BO198" s="13">
        <v>0</v>
      </c>
      <c r="BP198" s="57">
        <f t="shared" si="903"/>
        <v>0</v>
      </c>
      <c r="BQ198" s="58">
        <v>0</v>
      </c>
      <c r="BR198" s="13">
        <v>0</v>
      </c>
      <c r="BS198" s="57">
        <f t="shared" si="904"/>
        <v>0</v>
      </c>
      <c r="BT198" s="107">
        <v>0.17958000000000002</v>
      </c>
      <c r="BU198" s="108">
        <v>8.99</v>
      </c>
      <c r="BV198" s="57">
        <f t="shared" si="905"/>
        <v>50061.254037197905</v>
      </c>
      <c r="BW198" s="107">
        <v>22.94294</v>
      </c>
      <c r="BX198" s="108">
        <v>1449.424</v>
      </c>
      <c r="BY198" s="57">
        <f t="shared" si="906"/>
        <v>63175.164124562936</v>
      </c>
      <c r="BZ198" s="58">
        <v>0</v>
      </c>
      <c r="CA198" s="13">
        <v>0</v>
      </c>
      <c r="CB198" s="57">
        <f t="shared" si="907"/>
        <v>0</v>
      </c>
      <c r="CC198" s="58">
        <v>0</v>
      </c>
      <c r="CD198" s="13">
        <v>0</v>
      </c>
      <c r="CE198" s="57">
        <f t="shared" si="908"/>
        <v>0</v>
      </c>
      <c r="CF198" s="58">
        <v>0</v>
      </c>
      <c r="CG198" s="13">
        <v>0</v>
      </c>
      <c r="CH198" s="57">
        <f t="shared" si="909"/>
        <v>0</v>
      </c>
      <c r="CI198" s="58">
        <v>0</v>
      </c>
      <c r="CJ198" s="13">
        <v>0</v>
      </c>
      <c r="CK198" s="57">
        <f t="shared" si="910"/>
        <v>0</v>
      </c>
      <c r="CL198" s="58">
        <v>0</v>
      </c>
      <c r="CM198" s="13">
        <v>0</v>
      </c>
      <c r="CN198" s="57">
        <f t="shared" si="911"/>
        <v>0</v>
      </c>
      <c r="CO198" s="58">
        <v>0</v>
      </c>
      <c r="CP198" s="13">
        <v>0</v>
      </c>
      <c r="CQ198" s="57">
        <f t="shared" si="912"/>
        <v>0</v>
      </c>
      <c r="CR198" s="58">
        <v>0</v>
      </c>
      <c r="CS198" s="13">
        <v>0</v>
      </c>
      <c r="CT198" s="57">
        <f t="shared" si="913"/>
        <v>0</v>
      </c>
      <c r="CU198" s="58">
        <v>0</v>
      </c>
      <c r="CV198" s="13">
        <v>0</v>
      </c>
      <c r="CW198" s="57">
        <f t="shared" si="914"/>
        <v>0</v>
      </c>
      <c r="CX198" s="58">
        <v>0</v>
      </c>
      <c r="CY198" s="13">
        <v>0</v>
      </c>
      <c r="CZ198" s="57">
        <f t="shared" si="915"/>
        <v>0</v>
      </c>
      <c r="DA198" s="58">
        <v>0</v>
      </c>
      <c r="DB198" s="13">
        <v>0</v>
      </c>
      <c r="DC198" s="57">
        <f t="shared" si="916"/>
        <v>0</v>
      </c>
      <c r="DD198" s="58">
        <v>0</v>
      </c>
      <c r="DE198" s="13">
        <v>0</v>
      </c>
      <c r="DF198" s="57">
        <f t="shared" si="917"/>
        <v>0</v>
      </c>
      <c r="DG198" s="58">
        <v>0</v>
      </c>
      <c r="DH198" s="13">
        <v>0</v>
      </c>
      <c r="DI198" s="57">
        <f t="shared" si="918"/>
        <v>0</v>
      </c>
      <c r="DJ198" s="107">
        <v>0.57599999999999996</v>
      </c>
      <c r="DK198" s="108">
        <v>65.372</v>
      </c>
      <c r="DL198" s="57">
        <f t="shared" si="919"/>
        <v>113493.05555555556</v>
      </c>
      <c r="DM198" s="58">
        <v>0</v>
      </c>
      <c r="DN198" s="13">
        <v>0</v>
      </c>
      <c r="DO198" s="57">
        <f t="shared" si="920"/>
        <v>0</v>
      </c>
      <c r="DP198" s="58">
        <v>0</v>
      </c>
      <c r="DQ198" s="13">
        <v>0</v>
      </c>
      <c r="DR198" s="57">
        <f t="shared" si="921"/>
        <v>0</v>
      </c>
      <c r="DS198" s="58">
        <v>0</v>
      </c>
      <c r="DT198" s="13">
        <v>0</v>
      </c>
      <c r="DU198" s="57">
        <f t="shared" si="922"/>
        <v>0</v>
      </c>
      <c r="DV198" s="58">
        <v>0</v>
      </c>
      <c r="DW198" s="13">
        <v>0</v>
      </c>
      <c r="DX198" s="57">
        <f t="shared" si="923"/>
        <v>0</v>
      </c>
      <c r="DY198" s="107">
        <v>7.4840000000000004E-2</v>
      </c>
      <c r="DZ198" s="108">
        <v>10.814</v>
      </c>
      <c r="EA198" s="57">
        <f t="shared" si="924"/>
        <v>144494.9225013362</v>
      </c>
      <c r="EB198" s="107">
        <v>0.1</v>
      </c>
      <c r="EC198" s="108">
        <v>7.7960000000000003</v>
      </c>
      <c r="ED198" s="57">
        <f t="shared" si="925"/>
        <v>77960</v>
      </c>
      <c r="EE198" s="11">
        <f t="shared" si="927"/>
        <v>58.084920000000004</v>
      </c>
      <c r="EF198" s="18">
        <f t="shared" si="928"/>
        <v>2450.7119999999995</v>
      </c>
    </row>
    <row r="199" spans="1:136" ht="15" thickBot="1" x14ac:dyDescent="0.35">
      <c r="A199" s="92"/>
      <c r="B199" s="94" t="s">
        <v>17</v>
      </c>
      <c r="C199" s="95">
        <f t="shared" ref="C199:D199" si="931">SUM(C187:C198)</f>
        <v>0</v>
      </c>
      <c r="D199" s="96">
        <f t="shared" si="931"/>
        <v>0</v>
      </c>
      <c r="E199" s="79"/>
      <c r="F199" s="95">
        <f t="shared" ref="F199:G199" si="932">SUM(F187:F198)</f>
        <v>0.11734</v>
      </c>
      <c r="G199" s="96">
        <f t="shared" si="932"/>
        <v>5.29</v>
      </c>
      <c r="H199" s="79"/>
      <c r="I199" s="95">
        <f t="shared" ref="I199:J199" si="933">SUM(I187:I198)</f>
        <v>0</v>
      </c>
      <c r="J199" s="96">
        <f t="shared" si="933"/>
        <v>0</v>
      </c>
      <c r="K199" s="79"/>
      <c r="L199" s="95">
        <f t="shared" ref="L199:M199" si="934">SUM(L187:L198)</f>
        <v>389.70421000000005</v>
      </c>
      <c r="M199" s="96">
        <f t="shared" si="934"/>
        <v>29633.360999999997</v>
      </c>
      <c r="N199" s="79"/>
      <c r="O199" s="95">
        <f t="shared" ref="O199:P199" si="935">SUM(O187:O198)</f>
        <v>0</v>
      </c>
      <c r="P199" s="96">
        <f t="shared" si="935"/>
        <v>0</v>
      </c>
      <c r="Q199" s="79"/>
      <c r="R199" s="95">
        <f t="shared" ref="R199:S199" si="936">SUM(R187:R198)</f>
        <v>9.0939999999999993E-2</v>
      </c>
      <c r="S199" s="96">
        <f t="shared" si="936"/>
        <v>3.08</v>
      </c>
      <c r="T199" s="79"/>
      <c r="U199" s="95">
        <f t="shared" ref="U199:V199" si="937">SUM(U187:U198)</f>
        <v>0</v>
      </c>
      <c r="V199" s="96">
        <f t="shared" si="937"/>
        <v>0</v>
      </c>
      <c r="W199" s="79"/>
      <c r="X199" s="95">
        <f t="shared" ref="X199:Y199" si="938">SUM(X187:X198)</f>
        <v>0</v>
      </c>
      <c r="Y199" s="96">
        <f t="shared" si="938"/>
        <v>0</v>
      </c>
      <c r="Z199" s="79"/>
      <c r="AA199" s="95">
        <f t="shared" ref="AA199:AB199" si="939">SUM(AA187:AA198)</f>
        <v>5.0000000000000001E-3</v>
      </c>
      <c r="AB199" s="96">
        <f t="shared" si="939"/>
        <v>0.36399999999999999</v>
      </c>
      <c r="AC199" s="79"/>
      <c r="AD199" s="95">
        <f t="shared" ref="AD199:AE199" si="940">SUM(AD187:AD198)</f>
        <v>0</v>
      </c>
      <c r="AE199" s="96">
        <f t="shared" si="940"/>
        <v>0</v>
      </c>
      <c r="AF199" s="79"/>
      <c r="AG199" s="95">
        <f t="shared" ref="AG199:AH199" si="941">SUM(AG187:AG198)</f>
        <v>0</v>
      </c>
      <c r="AH199" s="96">
        <f t="shared" si="941"/>
        <v>0</v>
      </c>
      <c r="AI199" s="79"/>
      <c r="AJ199" s="95">
        <f t="shared" ref="AJ199:AK199" si="942">SUM(AJ187:AJ198)</f>
        <v>0</v>
      </c>
      <c r="AK199" s="96">
        <f t="shared" si="942"/>
        <v>0</v>
      </c>
      <c r="AL199" s="79"/>
      <c r="AM199" s="95">
        <f t="shared" ref="AM199:AN199" si="943">SUM(AM187:AM198)</f>
        <v>246.66567999999998</v>
      </c>
      <c r="AN199" s="96">
        <f t="shared" si="943"/>
        <v>4270.9039999999995</v>
      </c>
      <c r="AO199" s="79"/>
      <c r="AP199" s="95">
        <f t="shared" ref="AP199:AQ199" si="944">SUM(AP187:AP198)</f>
        <v>1.65E-3</v>
      </c>
      <c r="AQ199" s="96">
        <f t="shared" si="944"/>
        <v>0.33900000000000002</v>
      </c>
      <c r="AR199" s="79"/>
      <c r="AS199" s="95">
        <f t="shared" ref="AS199:AT199" si="945">SUM(AS187:AS198)</f>
        <v>0</v>
      </c>
      <c r="AT199" s="96">
        <f t="shared" si="945"/>
        <v>0</v>
      </c>
      <c r="AU199" s="79"/>
      <c r="AV199" s="95">
        <f t="shared" ref="AV199:AW199" si="946">SUM(AV187:AV198)</f>
        <v>0.17092999999999997</v>
      </c>
      <c r="AW199" s="96">
        <f t="shared" si="946"/>
        <v>13.158000000000001</v>
      </c>
      <c r="AX199" s="79"/>
      <c r="AY199" s="95">
        <f t="shared" ref="AY199:AZ199" si="947">SUM(AY187:AY198)</f>
        <v>0</v>
      </c>
      <c r="AZ199" s="96">
        <f t="shared" si="947"/>
        <v>0</v>
      </c>
      <c r="BA199" s="79"/>
      <c r="BB199" s="95">
        <f t="shared" ref="BB199:BC199" si="948">SUM(BB187:BB198)</f>
        <v>191.00284000000002</v>
      </c>
      <c r="BC199" s="96">
        <f t="shared" si="948"/>
        <v>8644.1580000000013</v>
      </c>
      <c r="BD199" s="79"/>
      <c r="BE199" s="95">
        <f t="shared" ref="BE199:BF199" si="949">SUM(BE187:BE198)</f>
        <v>0</v>
      </c>
      <c r="BF199" s="96">
        <f t="shared" si="949"/>
        <v>0</v>
      </c>
      <c r="BG199" s="79"/>
      <c r="BH199" s="95">
        <f t="shared" ref="BH199:BI199" si="950">SUM(BH187:BH198)</f>
        <v>0.20899999999999999</v>
      </c>
      <c r="BI199" s="96">
        <f t="shared" si="950"/>
        <v>6.2040000000000006</v>
      </c>
      <c r="BJ199" s="79"/>
      <c r="BK199" s="95">
        <f t="shared" ref="BK199:BL199" si="951">SUM(BK187:BK198)</f>
        <v>0</v>
      </c>
      <c r="BL199" s="96">
        <f t="shared" si="951"/>
        <v>0</v>
      </c>
      <c r="BM199" s="79"/>
      <c r="BN199" s="95">
        <f t="shared" ref="BN199:BO199" si="952">SUM(BN187:BN198)</f>
        <v>0</v>
      </c>
      <c r="BO199" s="96">
        <f t="shared" si="952"/>
        <v>0</v>
      </c>
      <c r="BP199" s="79"/>
      <c r="BQ199" s="95">
        <f t="shared" ref="BQ199:BR199" si="953">SUM(BQ187:BQ198)</f>
        <v>7.3840000000000003E-2</v>
      </c>
      <c r="BR199" s="96">
        <f t="shared" si="953"/>
        <v>6.6529999999999996</v>
      </c>
      <c r="BS199" s="79"/>
      <c r="BT199" s="95">
        <f t="shared" ref="BT199:BU199" si="954">SUM(BT187:BT198)</f>
        <v>1.1595899999999999</v>
      </c>
      <c r="BU199" s="96">
        <f t="shared" si="954"/>
        <v>81.280999999999992</v>
      </c>
      <c r="BV199" s="79"/>
      <c r="BW199" s="95">
        <f t="shared" ref="BW199:BX199" si="955">SUM(BW187:BW198)</f>
        <v>177.01202999999998</v>
      </c>
      <c r="BX199" s="96">
        <f t="shared" si="955"/>
        <v>12442.134000000002</v>
      </c>
      <c r="BY199" s="79"/>
      <c r="BZ199" s="95">
        <f t="shared" ref="BZ199:CA199" si="956">SUM(BZ187:BZ198)</f>
        <v>0</v>
      </c>
      <c r="CA199" s="96">
        <f t="shared" si="956"/>
        <v>0</v>
      </c>
      <c r="CB199" s="79"/>
      <c r="CC199" s="95">
        <f t="shared" ref="CC199:CD199" si="957">SUM(CC187:CC198)</f>
        <v>0</v>
      </c>
      <c r="CD199" s="96">
        <f t="shared" si="957"/>
        <v>0</v>
      </c>
      <c r="CE199" s="79"/>
      <c r="CF199" s="95">
        <f t="shared" ref="CF199:CG199" si="958">SUM(CF187:CF198)</f>
        <v>0</v>
      </c>
      <c r="CG199" s="96">
        <f t="shared" si="958"/>
        <v>0</v>
      </c>
      <c r="CH199" s="79"/>
      <c r="CI199" s="95">
        <f t="shared" ref="CI199:CJ199" si="959">SUM(CI187:CI198)</f>
        <v>0</v>
      </c>
      <c r="CJ199" s="96">
        <f t="shared" si="959"/>
        <v>0</v>
      </c>
      <c r="CK199" s="79"/>
      <c r="CL199" s="95">
        <f t="shared" ref="CL199:CM199" si="960">SUM(CL187:CL198)</f>
        <v>0</v>
      </c>
      <c r="CM199" s="96">
        <f t="shared" si="960"/>
        <v>0</v>
      </c>
      <c r="CN199" s="79"/>
      <c r="CO199" s="95">
        <f t="shared" ref="CO199:CP199" si="961">SUM(CO187:CO198)</f>
        <v>0</v>
      </c>
      <c r="CP199" s="96">
        <f t="shared" si="961"/>
        <v>0</v>
      </c>
      <c r="CQ199" s="79"/>
      <c r="CR199" s="95">
        <f t="shared" ref="CR199:CS199" si="962">SUM(CR187:CR198)</f>
        <v>0</v>
      </c>
      <c r="CS199" s="96">
        <f t="shared" si="962"/>
        <v>0</v>
      </c>
      <c r="CT199" s="79"/>
      <c r="CU199" s="95">
        <f t="shared" ref="CU199:CV199" si="963">SUM(CU187:CU198)</f>
        <v>0</v>
      </c>
      <c r="CV199" s="96">
        <f t="shared" si="963"/>
        <v>0</v>
      </c>
      <c r="CW199" s="79"/>
      <c r="CX199" s="95">
        <f t="shared" ref="CX199:CY199" si="964">SUM(CX187:CX198)</f>
        <v>0</v>
      </c>
      <c r="CY199" s="96">
        <f t="shared" si="964"/>
        <v>0</v>
      </c>
      <c r="CZ199" s="79"/>
      <c r="DA199" s="95">
        <f t="shared" ref="DA199:DB199" si="965">SUM(DA187:DA198)</f>
        <v>0</v>
      </c>
      <c r="DB199" s="96">
        <f t="shared" si="965"/>
        <v>0</v>
      </c>
      <c r="DC199" s="79"/>
      <c r="DD199" s="95">
        <f t="shared" ref="DD199:DE199" si="966">SUM(DD187:DD198)</f>
        <v>0</v>
      </c>
      <c r="DE199" s="96">
        <f t="shared" si="966"/>
        <v>0</v>
      </c>
      <c r="DF199" s="79"/>
      <c r="DG199" s="95">
        <f t="shared" ref="DG199:DH199" si="967">SUM(DG187:DG198)</f>
        <v>0</v>
      </c>
      <c r="DH199" s="96">
        <f t="shared" si="967"/>
        <v>0</v>
      </c>
      <c r="DI199" s="79"/>
      <c r="DJ199" s="95">
        <f t="shared" ref="DJ199:DK199" si="968">SUM(DJ187:DJ198)</f>
        <v>1.8559999999999999</v>
      </c>
      <c r="DK199" s="96">
        <f t="shared" si="968"/>
        <v>210.25400000000002</v>
      </c>
      <c r="DL199" s="79"/>
      <c r="DM199" s="95">
        <f t="shared" ref="DM199:DN199" si="969">SUM(DM187:DM198)</f>
        <v>0</v>
      </c>
      <c r="DN199" s="96">
        <f t="shared" si="969"/>
        <v>0</v>
      </c>
      <c r="DO199" s="79"/>
      <c r="DP199" s="95">
        <f t="shared" ref="DP199:DQ199" si="970">SUM(DP187:DP198)</f>
        <v>0</v>
      </c>
      <c r="DQ199" s="96">
        <f t="shared" si="970"/>
        <v>0</v>
      </c>
      <c r="DR199" s="79"/>
      <c r="DS199" s="95">
        <f t="shared" ref="DS199:DT199" si="971">SUM(DS187:DS198)</f>
        <v>0</v>
      </c>
      <c r="DT199" s="96">
        <f t="shared" si="971"/>
        <v>0</v>
      </c>
      <c r="DU199" s="79"/>
      <c r="DV199" s="95">
        <f t="shared" ref="DV199:DW199" si="972">SUM(DV187:DV198)</f>
        <v>0</v>
      </c>
      <c r="DW199" s="96">
        <f t="shared" si="972"/>
        <v>0</v>
      </c>
      <c r="DX199" s="79"/>
      <c r="DY199" s="95">
        <f t="shared" ref="DY199:DZ199" si="973">SUM(DY187:DY198)</f>
        <v>3.9304199999999998</v>
      </c>
      <c r="DZ199" s="96">
        <f t="shared" si="973"/>
        <v>300.48299999999995</v>
      </c>
      <c r="EA199" s="79"/>
      <c r="EB199" s="95">
        <f t="shared" ref="EB199:EC199" si="974">SUM(EB187:EB198)</f>
        <v>0.60899999999999999</v>
      </c>
      <c r="EC199" s="96">
        <f t="shared" si="974"/>
        <v>28.431999999999999</v>
      </c>
      <c r="ED199" s="79"/>
      <c r="EE199" s="39">
        <f t="shared" si="927"/>
        <v>1012.60847</v>
      </c>
      <c r="EF199" s="40">
        <f t="shared" si="928"/>
        <v>55646.095000000008</v>
      </c>
    </row>
    <row r="200" spans="1:136" x14ac:dyDescent="0.3">
      <c r="A200" s="72">
        <v>2024</v>
      </c>
      <c r="B200" s="73" t="s">
        <v>5</v>
      </c>
      <c r="C200" s="58">
        <v>0</v>
      </c>
      <c r="D200" s="13">
        <v>0</v>
      </c>
      <c r="E200" s="57">
        <f>IF(C200=0,0,D200/C200*1000)</f>
        <v>0</v>
      </c>
      <c r="F200" s="58">
        <v>0</v>
      </c>
      <c r="G200" s="13">
        <v>0</v>
      </c>
      <c r="H200" s="57">
        <f t="shared" ref="H200:H211" si="975">IF(F200=0,0,G200/F200*1000)</f>
        <v>0</v>
      </c>
      <c r="I200" s="58">
        <v>0</v>
      </c>
      <c r="J200" s="13">
        <v>0</v>
      </c>
      <c r="K200" s="57">
        <f t="shared" ref="K200:K211" si="976">IF(I200=0,0,J200/I200*1000)</f>
        <v>0</v>
      </c>
      <c r="L200" s="111">
        <v>33.064</v>
      </c>
      <c r="M200" s="112">
        <v>2311.0419999999999</v>
      </c>
      <c r="N200" s="57">
        <f t="shared" ref="N200:N211" si="977">IF(L200=0,0,M200/L200*1000)</f>
        <v>69896.019840309702</v>
      </c>
      <c r="O200" s="58">
        <v>0</v>
      </c>
      <c r="P200" s="13">
        <v>0</v>
      </c>
      <c r="Q200" s="57">
        <f t="shared" ref="Q200:Q211" si="978">IF(O200=0,0,P200/O200*1000)</f>
        <v>0</v>
      </c>
      <c r="R200" s="58">
        <v>0</v>
      </c>
      <c r="S200" s="13">
        <v>0</v>
      </c>
      <c r="T200" s="57">
        <f t="shared" ref="T200:T211" si="979">IF(R200=0,0,S200/R200*1000)</f>
        <v>0</v>
      </c>
      <c r="U200" s="58">
        <v>0</v>
      </c>
      <c r="V200" s="13">
        <v>0</v>
      </c>
      <c r="W200" s="57">
        <f t="shared" ref="W200:W211" si="980">IF(U200=0,0,V200/U200*1000)</f>
        <v>0</v>
      </c>
      <c r="X200" s="58">
        <v>0</v>
      </c>
      <c r="Y200" s="13">
        <v>0</v>
      </c>
      <c r="Z200" s="57">
        <f t="shared" ref="Z200:Z211" si="981">IF(X200=0,0,Y200/X200*1000)</f>
        <v>0</v>
      </c>
      <c r="AA200" s="58">
        <v>0</v>
      </c>
      <c r="AB200" s="13">
        <v>0</v>
      </c>
      <c r="AC200" s="57">
        <f t="shared" ref="AC200:AC211" si="982">IF(AA200=0,0,AB200/AA200*1000)</f>
        <v>0</v>
      </c>
      <c r="AD200" s="58">
        <v>0</v>
      </c>
      <c r="AE200" s="13">
        <v>0</v>
      </c>
      <c r="AF200" s="57">
        <f t="shared" ref="AF200:AF211" si="983">IF(AD200=0,0,AE200/AD200*1000)</f>
        <v>0</v>
      </c>
      <c r="AG200" s="58">
        <v>0</v>
      </c>
      <c r="AH200" s="13">
        <v>0</v>
      </c>
      <c r="AI200" s="57">
        <f t="shared" ref="AI200:AI211" si="984">IF(AG200=0,0,AH200/AG200*1000)</f>
        <v>0</v>
      </c>
      <c r="AJ200" s="58">
        <v>0</v>
      </c>
      <c r="AK200" s="13">
        <v>0</v>
      </c>
      <c r="AL200" s="57">
        <f t="shared" ref="AL200:AL211" si="985">IF(AJ200=0,0,AK200/AJ200*1000)</f>
        <v>0</v>
      </c>
      <c r="AM200" s="111">
        <v>28.771990000000002</v>
      </c>
      <c r="AN200" s="112">
        <v>446.50099999999998</v>
      </c>
      <c r="AO200" s="57">
        <f t="shared" ref="AO200:AO211" si="986">IF(AM200=0,0,AN200/AM200*1000)</f>
        <v>15518.599860489314</v>
      </c>
      <c r="AP200" s="58">
        <v>0</v>
      </c>
      <c r="AQ200" s="13">
        <v>0</v>
      </c>
      <c r="AR200" s="57">
        <f t="shared" ref="AR200:AR211" si="987">IF(AP200=0,0,AQ200/AP200*1000)</f>
        <v>0</v>
      </c>
      <c r="AS200" s="58">
        <v>0</v>
      </c>
      <c r="AT200" s="13">
        <v>0</v>
      </c>
      <c r="AU200" s="57">
        <f t="shared" ref="AU200:AU211" si="988">IF(AS200=0,0,AT200/AS200*1000)</f>
        <v>0</v>
      </c>
      <c r="AV200" s="58">
        <v>0</v>
      </c>
      <c r="AW200" s="13">
        <v>0</v>
      </c>
      <c r="AX200" s="57">
        <f t="shared" ref="AX200:AX211" si="989">IF(AV200=0,0,AW200/AV200*1000)</f>
        <v>0</v>
      </c>
      <c r="AY200" s="58">
        <v>0</v>
      </c>
      <c r="AZ200" s="13">
        <v>0</v>
      </c>
      <c r="BA200" s="57">
        <f t="shared" ref="BA200:BA211" si="990">IF(AY200=0,0,AZ200/AY200*1000)</f>
        <v>0</v>
      </c>
      <c r="BB200" s="111">
        <v>0.78927000000000003</v>
      </c>
      <c r="BC200" s="112">
        <v>47.008000000000003</v>
      </c>
      <c r="BD200" s="57">
        <f t="shared" ref="BD200:BD211" si="991">IF(BB200=0,0,BC200/BB200*1000)</f>
        <v>59558.832845540819</v>
      </c>
      <c r="BE200" s="58">
        <v>0</v>
      </c>
      <c r="BF200" s="13">
        <v>0</v>
      </c>
      <c r="BG200" s="57">
        <f t="shared" ref="BG200:BG211" si="992">IF(BE200=0,0,BF200/BE200*1000)</f>
        <v>0</v>
      </c>
      <c r="BH200" s="58">
        <v>0</v>
      </c>
      <c r="BI200" s="13">
        <v>0</v>
      </c>
      <c r="BJ200" s="57">
        <f t="shared" ref="BJ200:BJ211" si="993">IF(BH200=0,0,BI200/BH200*1000)</f>
        <v>0</v>
      </c>
      <c r="BK200" s="58">
        <v>0</v>
      </c>
      <c r="BL200" s="13">
        <v>0</v>
      </c>
      <c r="BM200" s="57">
        <f t="shared" ref="BM200:BM211" si="994">IF(BK200=0,0,BL200/BK200*1000)</f>
        <v>0</v>
      </c>
      <c r="BN200" s="58">
        <v>0</v>
      </c>
      <c r="BO200" s="13">
        <v>0</v>
      </c>
      <c r="BP200" s="57">
        <f t="shared" ref="BP200:BP211" si="995">IF(BN200=0,0,BO200/BN200*1000)</f>
        <v>0</v>
      </c>
      <c r="BQ200" s="58">
        <v>0</v>
      </c>
      <c r="BR200" s="13">
        <v>0</v>
      </c>
      <c r="BS200" s="57">
        <f t="shared" ref="BS200:BS211" si="996">IF(BQ200=0,0,BR200/BQ200*1000)</f>
        <v>0</v>
      </c>
      <c r="BT200" s="111">
        <v>0.15286000000000002</v>
      </c>
      <c r="BU200" s="112">
        <v>11.401</v>
      </c>
      <c r="BV200" s="57">
        <f t="shared" ref="BV200:BV211" si="997">IF(BT200=0,0,BU200/BT200*1000)</f>
        <v>74584.587203977484</v>
      </c>
      <c r="BW200" s="111">
        <v>12.597860000000001</v>
      </c>
      <c r="BX200" s="112">
        <v>417.96300000000002</v>
      </c>
      <c r="BY200" s="57">
        <f t="shared" ref="BY200:BY211" si="998">IF(BW200=0,0,BX200/BW200*1000)</f>
        <v>33177.301541690409</v>
      </c>
      <c r="BZ200" s="58">
        <v>0</v>
      </c>
      <c r="CA200" s="13">
        <v>0</v>
      </c>
      <c r="CB200" s="57">
        <f t="shared" ref="CB200:CB211" si="999">IF(BZ200=0,0,CA200/BZ200*1000)</f>
        <v>0</v>
      </c>
      <c r="CC200" s="58">
        <v>0</v>
      </c>
      <c r="CD200" s="13">
        <v>0</v>
      </c>
      <c r="CE200" s="57">
        <f t="shared" ref="CE200:CE211" si="1000">IF(CC200=0,0,CD200/CC200*1000)</f>
        <v>0</v>
      </c>
      <c r="CF200" s="58">
        <v>0</v>
      </c>
      <c r="CG200" s="13">
        <v>0</v>
      </c>
      <c r="CH200" s="57">
        <f t="shared" ref="CH200:CH211" si="1001">IF(CF200=0,0,CG200/CF200*1000)</f>
        <v>0</v>
      </c>
      <c r="CI200" s="58">
        <v>0</v>
      </c>
      <c r="CJ200" s="13">
        <v>0</v>
      </c>
      <c r="CK200" s="57">
        <f t="shared" ref="CK200:CK211" si="1002">IF(CI200=0,0,CJ200/CI200*1000)</f>
        <v>0</v>
      </c>
      <c r="CL200" s="58">
        <v>0</v>
      </c>
      <c r="CM200" s="13">
        <v>0</v>
      </c>
      <c r="CN200" s="57">
        <f t="shared" ref="CN200:CN211" si="1003">IF(CL200=0,0,CM200/CL200*1000)</f>
        <v>0</v>
      </c>
      <c r="CO200" s="58">
        <v>0</v>
      </c>
      <c r="CP200" s="13">
        <v>0</v>
      </c>
      <c r="CQ200" s="57">
        <f t="shared" ref="CQ200:CQ211" si="1004">IF(CO200=0,0,CP200/CO200*1000)</f>
        <v>0</v>
      </c>
      <c r="CR200" s="58">
        <v>0</v>
      </c>
      <c r="CS200" s="13">
        <v>0</v>
      </c>
      <c r="CT200" s="57">
        <f t="shared" ref="CT200:CT211" si="1005">IF(CR200=0,0,CS200/CR200*1000)</f>
        <v>0</v>
      </c>
      <c r="CU200" s="58">
        <v>0</v>
      </c>
      <c r="CV200" s="13">
        <v>0</v>
      </c>
      <c r="CW200" s="57">
        <f t="shared" ref="CW200:CW211" si="1006">IF(CU200=0,0,CV200/CU200*1000)</f>
        <v>0</v>
      </c>
      <c r="CX200" s="58">
        <v>0</v>
      </c>
      <c r="CY200" s="13">
        <v>0</v>
      </c>
      <c r="CZ200" s="57">
        <f t="shared" ref="CZ200:CZ211" si="1007">IF(CX200=0,0,CY200/CX200*1000)</f>
        <v>0</v>
      </c>
      <c r="DA200" s="58">
        <v>0</v>
      </c>
      <c r="DB200" s="13">
        <v>0</v>
      </c>
      <c r="DC200" s="57">
        <f t="shared" ref="DC200:DC211" si="1008">IF(DA200=0,0,DB200/DA200*1000)</f>
        <v>0</v>
      </c>
      <c r="DD200" s="58">
        <v>0</v>
      </c>
      <c r="DE200" s="13">
        <v>0</v>
      </c>
      <c r="DF200" s="57">
        <f t="shared" ref="DF200:DF211" si="1009">IF(DD200=0,0,DE200/DD200*1000)</f>
        <v>0</v>
      </c>
      <c r="DG200" s="58">
        <v>0</v>
      </c>
      <c r="DH200" s="13">
        <v>0</v>
      </c>
      <c r="DI200" s="57">
        <f t="shared" ref="DI200:DI211" si="1010">IF(DG200=0,0,DH200/DG200*1000)</f>
        <v>0</v>
      </c>
      <c r="DJ200" s="58">
        <v>0</v>
      </c>
      <c r="DK200" s="13">
        <v>0</v>
      </c>
      <c r="DL200" s="57">
        <f t="shared" ref="DL200:DL211" si="1011">IF(DJ200=0,0,DK200/DJ200*1000)</f>
        <v>0</v>
      </c>
      <c r="DM200" s="58">
        <v>0</v>
      </c>
      <c r="DN200" s="13">
        <v>0</v>
      </c>
      <c r="DO200" s="57">
        <f t="shared" ref="DO200:DO211" si="1012">IF(DM200=0,0,DN200/DM200*1000)</f>
        <v>0</v>
      </c>
      <c r="DP200" s="58">
        <v>0</v>
      </c>
      <c r="DQ200" s="13">
        <v>0</v>
      </c>
      <c r="DR200" s="57">
        <f t="shared" ref="DR200:DR211" si="1013">IF(DP200=0,0,DQ200/DP200*1000)</f>
        <v>0</v>
      </c>
      <c r="DS200" s="58">
        <v>0</v>
      </c>
      <c r="DT200" s="13">
        <v>0</v>
      </c>
      <c r="DU200" s="57">
        <f t="shared" ref="DU200:DU211" si="1014">IF(DS200=0,0,DT200/DS200*1000)</f>
        <v>0</v>
      </c>
      <c r="DV200" s="58">
        <v>0</v>
      </c>
      <c r="DW200" s="13">
        <v>0</v>
      </c>
      <c r="DX200" s="57">
        <f t="shared" ref="DX200:DX211" si="1015">IF(DV200=0,0,DW200/DV200*1000)</f>
        <v>0</v>
      </c>
      <c r="DY200" s="111">
        <v>1.9030000000000002E-2</v>
      </c>
      <c r="DZ200" s="112">
        <v>3.0209999999999999</v>
      </c>
      <c r="EA200" s="57">
        <f t="shared" ref="EA200:EA211" si="1016">IF(DY200=0,0,DZ200/DY200*1000)</f>
        <v>158749.34314240669</v>
      </c>
      <c r="EB200" s="58">
        <v>0</v>
      </c>
      <c r="EC200" s="13">
        <v>0</v>
      </c>
      <c r="ED200" s="57">
        <f t="shared" ref="ED200:ED211" si="1017">IF(EB200=0,0,EC200/EB200*1000)</f>
        <v>0</v>
      </c>
      <c r="EE200" s="11">
        <f>SUMIF($C$5:$ED$5,"Ton",C200:ED200)</f>
        <v>75.395009999999999</v>
      </c>
      <c r="EF200" s="18">
        <f>SUMIF($C$5:$ED$5,"F*",C200:ED200)</f>
        <v>3236.9359999999997</v>
      </c>
    </row>
    <row r="201" spans="1:136" x14ac:dyDescent="0.3">
      <c r="A201" s="72">
        <v>2024</v>
      </c>
      <c r="B201" s="73" t="s">
        <v>6</v>
      </c>
      <c r="C201" s="58">
        <v>0</v>
      </c>
      <c r="D201" s="13">
        <v>0</v>
      </c>
      <c r="E201" s="57">
        <f t="shared" ref="E201:E202" si="1018">IF(C201=0,0,D201/C201*1000)</f>
        <v>0</v>
      </c>
      <c r="F201" s="58">
        <v>0</v>
      </c>
      <c r="G201" s="13">
        <v>0</v>
      </c>
      <c r="H201" s="57">
        <f t="shared" si="975"/>
        <v>0</v>
      </c>
      <c r="I201" s="58">
        <v>0</v>
      </c>
      <c r="J201" s="13">
        <v>0</v>
      </c>
      <c r="K201" s="57">
        <f t="shared" si="976"/>
        <v>0</v>
      </c>
      <c r="L201" s="107">
        <v>20.71266</v>
      </c>
      <c r="M201" s="108">
        <v>1472.2059999999999</v>
      </c>
      <c r="N201" s="57">
        <f t="shared" si="977"/>
        <v>71077.592158612169</v>
      </c>
      <c r="O201" s="58">
        <v>0</v>
      </c>
      <c r="P201" s="13">
        <v>0</v>
      </c>
      <c r="Q201" s="57">
        <f t="shared" si="978"/>
        <v>0</v>
      </c>
      <c r="R201" s="58">
        <v>0</v>
      </c>
      <c r="S201" s="13">
        <v>0</v>
      </c>
      <c r="T201" s="57">
        <f t="shared" si="979"/>
        <v>0</v>
      </c>
      <c r="U201" s="58">
        <v>0</v>
      </c>
      <c r="V201" s="13">
        <v>0</v>
      </c>
      <c r="W201" s="57">
        <f t="shared" si="980"/>
        <v>0</v>
      </c>
      <c r="X201" s="58">
        <v>0</v>
      </c>
      <c r="Y201" s="13">
        <v>0</v>
      </c>
      <c r="Z201" s="57">
        <f t="shared" si="981"/>
        <v>0</v>
      </c>
      <c r="AA201" s="58">
        <v>0</v>
      </c>
      <c r="AB201" s="13">
        <v>0</v>
      </c>
      <c r="AC201" s="57">
        <f t="shared" si="982"/>
        <v>0</v>
      </c>
      <c r="AD201" s="58">
        <v>0</v>
      </c>
      <c r="AE201" s="13">
        <v>0</v>
      </c>
      <c r="AF201" s="57">
        <f t="shared" si="983"/>
        <v>0</v>
      </c>
      <c r="AG201" s="58">
        <v>0</v>
      </c>
      <c r="AH201" s="13">
        <v>0</v>
      </c>
      <c r="AI201" s="57">
        <f t="shared" si="984"/>
        <v>0</v>
      </c>
      <c r="AJ201" s="58">
        <v>0</v>
      </c>
      <c r="AK201" s="13">
        <v>0</v>
      </c>
      <c r="AL201" s="57">
        <f t="shared" si="985"/>
        <v>0</v>
      </c>
      <c r="AM201" s="107">
        <v>32.451009999999997</v>
      </c>
      <c r="AN201" s="108">
        <v>584.54999999999995</v>
      </c>
      <c r="AO201" s="57">
        <f t="shared" si="986"/>
        <v>18013.306827738179</v>
      </c>
      <c r="AP201" s="58">
        <v>0</v>
      </c>
      <c r="AQ201" s="13">
        <v>0</v>
      </c>
      <c r="AR201" s="57">
        <f t="shared" si="987"/>
        <v>0</v>
      </c>
      <c r="AS201" s="58">
        <v>0</v>
      </c>
      <c r="AT201" s="13">
        <v>0</v>
      </c>
      <c r="AU201" s="57">
        <f t="shared" si="988"/>
        <v>0</v>
      </c>
      <c r="AV201" s="107">
        <v>7.0599999999999996E-2</v>
      </c>
      <c r="AW201" s="108">
        <v>7.5</v>
      </c>
      <c r="AX201" s="57">
        <f t="shared" si="989"/>
        <v>106232.29461756373</v>
      </c>
      <c r="AY201" s="58">
        <v>0</v>
      </c>
      <c r="AZ201" s="13">
        <v>0</v>
      </c>
      <c r="BA201" s="57">
        <f t="shared" si="990"/>
        <v>0</v>
      </c>
      <c r="BB201" s="107">
        <v>1.4773000000000001</v>
      </c>
      <c r="BC201" s="108">
        <v>101.923</v>
      </c>
      <c r="BD201" s="57">
        <f t="shared" si="991"/>
        <v>68992.757056792791</v>
      </c>
      <c r="BE201" s="58">
        <v>0</v>
      </c>
      <c r="BF201" s="13">
        <v>0</v>
      </c>
      <c r="BG201" s="57">
        <f t="shared" si="992"/>
        <v>0</v>
      </c>
      <c r="BH201" s="58">
        <v>0</v>
      </c>
      <c r="BI201" s="13">
        <v>0</v>
      </c>
      <c r="BJ201" s="57">
        <f t="shared" si="993"/>
        <v>0</v>
      </c>
      <c r="BK201" s="58">
        <v>0</v>
      </c>
      <c r="BL201" s="13">
        <v>0</v>
      </c>
      <c r="BM201" s="57">
        <f t="shared" si="994"/>
        <v>0</v>
      </c>
      <c r="BN201" s="58">
        <v>0</v>
      </c>
      <c r="BO201" s="13">
        <v>0</v>
      </c>
      <c r="BP201" s="57">
        <f t="shared" si="995"/>
        <v>0</v>
      </c>
      <c r="BQ201" s="58">
        <v>0</v>
      </c>
      <c r="BR201" s="13">
        <v>0</v>
      </c>
      <c r="BS201" s="57">
        <f t="shared" si="996"/>
        <v>0</v>
      </c>
      <c r="BT201" s="107">
        <v>4.8280000000000003E-2</v>
      </c>
      <c r="BU201" s="108">
        <v>3.427</v>
      </c>
      <c r="BV201" s="57">
        <f t="shared" si="997"/>
        <v>70981.7729908865</v>
      </c>
      <c r="BW201" s="107">
        <v>10.51248</v>
      </c>
      <c r="BX201" s="108">
        <v>765.04899999999998</v>
      </c>
      <c r="BY201" s="57">
        <f t="shared" si="998"/>
        <v>72775.31086860568</v>
      </c>
      <c r="BZ201" s="58">
        <v>0</v>
      </c>
      <c r="CA201" s="13">
        <v>0</v>
      </c>
      <c r="CB201" s="57">
        <f t="shared" si="999"/>
        <v>0</v>
      </c>
      <c r="CC201" s="58">
        <v>0</v>
      </c>
      <c r="CD201" s="13">
        <v>0</v>
      </c>
      <c r="CE201" s="57">
        <f t="shared" si="1000"/>
        <v>0</v>
      </c>
      <c r="CF201" s="58">
        <v>0</v>
      </c>
      <c r="CG201" s="13">
        <v>0</v>
      </c>
      <c r="CH201" s="57">
        <f t="shared" si="1001"/>
        <v>0</v>
      </c>
      <c r="CI201" s="58">
        <v>0</v>
      </c>
      <c r="CJ201" s="13">
        <v>0</v>
      </c>
      <c r="CK201" s="57">
        <f t="shared" si="1002"/>
        <v>0</v>
      </c>
      <c r="CL201" s="58">
        <v>0</v>
      </c>
      <c r="CM201" s="13">
        <v>0</v>
      </c>
      <c r="CN201" s="57">
        <f t="shared" si="1003"/>
        <v>0</v>
      </c>
      <c r="CO201" s="58">
        <v>0</v>
      </c>
      <c r="CP201" s="13">
        <v>0</v>
      </c>
      <c r="CQ201" s="57">
        <f t="shared" si="1004"/>
        <v>0</v>
      </c>
      <c r="CR201" s="58">
        <v>0</v>
      </c>
      <c r="CS201" s="13">
        <v>0</v>
      </c>
      <c r="CT201" s="57">
        <f t="shared" si="1005"/>
        <v>0</v>
      </c>
      <c r="CU201" s="58">
        <v>0</v>
      </c>
      <c r="CV201" s="13">
        <v>0</v>
      </c>
      <c r="CW201" s="57">
        <f t="shared" si="1006"/>
        <v>0</v>
      </c>
      <c r="CX201" s="58">
        <v>0</v>
      </c>
      <c r="CY201" s="13">
        <v>0</v>
      </c>
      <c r="CZ201" s="57">
        <f t="shared" si="1007"/>
        <v>0</v>
      </c>
      <c r="DA201" s="58">
        <v>0</v>
      </c>
      <c r="DB201" s="13">
        <v>0</v>
      </c>
      <c r="DC201" s="57">
        <f t="shared" si="1008"/>
        <v>0</v>
      </c>
      <c r="DD201" s="58">
        <v>0</v>
      </c>
      <c r="DE201" s="13">
        <v>0</v>
      </c>
      <c r="DF201" s="57">
        <f t="shared" si="1009"/>
        <v>0</v>
      </c>
      <c r="DG201" s="58">
        <v>0</v>
      </c>
      <c r="DH201" s="13">
        <v>0</v>
      </c>
      <c r="DI201" s="57">
        <f t="shared" si="1010"/>
        <v>0</v>
      </c>
      <c r="DJ201" s="107">
        <v>0.62676999999999994</v>
      </c>
      <c r="DK201" s="108">
        <v>77.063000000000002</v>
      </c>
      <c r="DL201" s="57">
        <f t="shared" si="1011"/>
        <v>122952.5982417793</v>
      </c>
      <c r="DM201" s="58">
        <v>0</v>
      </c>
      <c r="DN201" s="13">
        <v>0</v>
      </c>
      <c r="DO201" s="57">
        <f t="shared" si="1012"/>
        <v>0</v>
      </c>
      <c r="DP201" s="58">
        <v>0</v>
      </c>
      <c r="DQ201" s="13">
        <v>0</v>
      </c>
      <c r="DR201" s="57">
        <f t="shared" si="1013"/>
        <v>0</v>
      </c>
      <c r="DS201" s="58">
        <v>0</v>
      </c>
      <c r="DT201" s="13">
        <v>0</v>
      </c>
      <c r="DU201" s="57">
        <f t="shared" si="1014"/>
        <v>0</v>
      </c>
      <c r="DV201" s="58">
        <v>0</v>
      </c>
      <c r="DW201" s="13">
        <v>0</v>
      </c>
      <c r="DX201" s="57">
        <f t="shared" si="1015"/>
        <v>0</v>
      </c>
      <c r="DY201" s="107">
        <v>0.91944000000000004</v>
      </c>
      <c r="DZ201" s="108">
        <v>77.283000000000001</v>
      </c>
      <c r="EA201" s="57">
        <f t="shared" si="1016"/>
        <v>84054.424432263113</v>
      </c>
      <c r="EB201" s="107">
        <v>2.5</v>
      </c>
      <c r="EC201" s="108">
        <v>245.75</v>
      </c>
      <c r="ED201" s="57">
        <f t="shared" si="1017"/>
        <v>98300</v>
      </c>
      <c r="EE201" s="11">
        <f>SUMIF($C$5:$ED$5,"Ton",C201:ED201)</f>
        <v>69.318539999999985</v>
      </c>
      <c r="EF201" s="18">
        <f>SUMIF($C$5:$ED$5,"F*",C201:ED201)</f>
        <v>3334.7510000000002</v>
      </c>
    </row>
    <row r="202" spans="1:136" x14ac:dyDescent="0.3">
      <c r="A202" s="72">
        <v>2024</v>
      </c>
      <c r="B202" s="73" t="s">
        <v>7</v>
      </c>
      <c r="C202" s="58">
        <v>0</v>
      </c>
      <c r="D202" s="13">
        <v>0</v>
      </c>
      <c r="E202" s="57">
        <f t="shared" si="1018"/>
        <v>0</v>
      </c>
      <c r="F202" s="58">
        <v>0</v>
      </c>
      <c r="G202" s="13">
        <v>0</v>
      </c>
      <c r="H202" s="57">
        <f t="shared" si="975"/>
        <v>0</v>
      </c>
      <c r="I202" s="58">
        <v>0</v>
      </c>
      <c r="J202" s="13">
        <v>0</v>
      </c>
      <c r="K202" s="57">
        <f t="shared" si="976"/>
        <v>0</v>
      </c>
      <c r="L202" s="58">
        <v>0</v>
      </c>
      <c r="M202" s="13">
        <v>0</v>
      </c>
      <c r="N202" s="57">
        <f t="shared" si="977"/>
        <v>0</v>
      </c>
      <c r="O202" s="58">
        <v>0</v>
      </c>
      <c r="P202" s="13">
        <v>0</v>
      </c>
      <c r="Q202" s="57">
        <f t="shared" si="978"/>
        <v>0</v>
      </c>
      <c r="R202" s="58">
        <v>0</v>
      </c>
      <c r="S202" s="13">
        <v>0</v>
      </c>
      <c r="T202" s="57">
        <f t="shared" si="979"/>
        <v>0</v>
      </c>
      <c r="U202" s="58">
        <v>0</v>
      </c>
      <c r="V202" s="13">
        <v>0</v>
      </c>
      <c r="W202" s="57">
        <f t="shared" si="980"/>
        <v>0</v>
      </c>
      <c r="X202" s="58">
        <v>0</v>
      </c>
      <c r="Y202" s="13">
        <v>0</v>
      </c>
      <c r="Z202" s="57">
        <f t="shared" si="981"/>
        <v>0</v>
      </c>
      <c r="AA202" s="58">
        <v>0</v>
      </c>
      <c r="AB202" s="13">
        <v>0</v>
      </c>
      <c r="AC202" s="57">
        <f t="shared" si="982"/>
        <v>0</v>
      </c>
      <c r="AD202" s="58">
        <v>0</v>
      </c>
      <c r="AE202" s="13">
        <v>0</v>
      </c>
      <c r="AF202" s="57">
        <f t="shared" si="983"/>
        <v>0</v>
      </c>
      <c r="AG202" s="58">
        <v>0</v>
      </c>
      <c r="AH202" s="13">
        <v>0</v>
      </c>
      <c r="AI202" s="57">
        <f t="shared" si="984"/>
        <v>0</v>
      </c>
      <c r="AJ202" s="58">
        <v>0</v>
      </c>
      <c r="AK202" s="13">
        <v>0</v>
      </c>
      <c r="AL202" s="57">
        <f t="shared" si="985"/>
        <v>0</v>
      </c>
      <c r="AM202" s="58">
        <v>0</v>
      </c>
      <c r="AN202" s="13">
        <v>0</v>
      </c>
      <c r="AO202" s="57">
        <f t="shared" si="986"/>
        <v>0</v>
      </c>
      <c r="AP202" s="58">
        <v>0</v>
      </c>
      <c r="AQ202" s="13">
        <v>0</v>
      </c>
      <c r="AR202" s="57">
        <f t="shared" si="987"/>
        <v>0</v>
      </c>
      <c r="AS202" s="58">
        <v>0</v>
      </c>
      <c r="AT202" s="13">
        <v>0</v>
      </c>
      <c r="AU202" s="57">
        <f t="shared" si="988"/>
        <v>0</v>
      </c>
      <c r="AV202" s="58">
        <v>0</v>
      </c>
      <c r="AW202" s="13">
        <v>0</v>
      </c>
      <c r="AX202" s="57">
        <f t="shared" si="989"/>
        <v>0</v>
      </c>
      <c r="AY202" s="58">
        <v>0</v>
      </c>
      <c r="AZ202" s="13">
        <v>0</v>
      </c>
      <c r="BA202" s="57">
        <f t="shared" si="990"/>
        <v>0</v>
      </c>
      <c r="BB202" s="58">
        <v>0</v>
      </c>
      <c r="BC202" s="13">
        <v>0</v>
      </c>
      <c r="BD202" s="57">
        <f t="shared" si="991"/>
        <v>0</v>
      </c>
      <c r="BE202" s="58">
        <v>0</v>
      </c>
      <c r="BF202" s="13">
        <v>0</v>
      </c>
      <c r="BG202" s="57">
        <f t="shared" si="992"/>
        <v>0</v>
      </c>
      <c r="BH202" s="58">
        <v>0</v>
      </c>
      <c r="BI202" s="13">
        <v>0</v>
      </c>
      <c r="BJ202" s="57">
        <f t="shared" si="993"/>
        <v>0</v>
      </c>
      <c r="BK202" s="58">
        <v>0</v>
      </c>
      <c r="BL202" s="13">
        <v>0</v>
      </c>
      <c r="BM202" s="57">
        <f t="shared" si="994"/>
        <v>0</v>
      </c>
      <c r="BN202" s="58">
        <v>0</v>
      </c>
      <c r="BO202" s="13">
        <v>0</v>
      </c>
      <c r="BP202" s="57">
        <f t="shared" si="995"/>
        <v>0</v>
      </c>
      <c r="BQ202" s="58">
        <v>0</v>
      </c>
      <c r="BR202" s="13">
        <v>0</v>
      </c>
      <c r="BS202" s="57">
        <f t="shared" si="996"/>
        <v>0</v>
      </c>
      <c r="BT202" s="58">
        <v>0</v>
      </c>
      <c r="BU202" s="13">
        <v>0</v>
      </c>
      <c r="BV202" s="57">
        <f t="shared" si="997"/>
        <v>0</v>
      </c>
      <c r="BW202" s="58">
        <v>0</v>
      </c>
      <c r="BX202" s="13">
        <v>0</v>
      </c>
      <c r="BY202" s="57">
        <f t="shared" si="998"/>
        <v>0</v>
      </c>
      <c r="BZ202" s="58">
        <v>0</v>
      </c>
      <c r="CA202" s="13">
        <v>0</v>
      </c>
      <c r="CB202" s="57">
        <f t="shared" si="999"/>
        <v>0</v>
      </c>
      <c r="CC202" s="58">
        <v>0</v>
      </c>
      <c r="CD202" s="13">
        <v>0</v>
      </c>
      <c r="CE202" s="57">
        <f t="shared" si="1000"/>
        <v>0</v>
      </c>
      <c r="CF202" s="58">
        <v>0</v>
      </c>
      <c r="CG202" s="13">
        <v>0</v>
      </c>
      <c r="CH202" s="57">
        <f t="shared" si="1001"/>
        <v>0</v>
      </c>
      <c r="CI202" s="58">
        <v>0</v>
      </c>
      <c r="CJ202" s="13">
        <v>0</v>
      </c>
      <c r="CK202" s="57">
        <f t="shared" si="1002"/>
        <v>0</v>
      </c>
      <c r="CL202" s="58">
        <v>0</v>
      </c>
      <c r="CM202" s="13">
        <v>0</v>
      </c>
      <c r="CN202" s="57">
        <f t="shared" si="1003"/>
        <v>0</v>
      </c>
      <c r="CO202" s="58">
        <v>0</v>
      </c>
      <c r="CP202" s="13">
        <v>0</v>
      </c>
      <c r="CQ202" s="57">
        <f t="shared" si="1004"/>
        <v>0</v>
      </c>
      <c r="CR202" s="58">
        <v>0</v>
      </c>
      <c r="CS202" s="13">
        <v>0</v>
      </c>
      <c r="CT202" s="57">
        <f t="shared" si="1005"/>
        <v>0</v>
      </c>
      <c r="CU202" s="58">
        <v>0</v>
      </c>
      <c r="CV202" s="13">
        <v>0</v>
      </c>
      <c r="CW202" s="57">
        <f t="shared" si="1006"/>
        <v>0</v>
      </c>
      <c r="CX202" s="58">
        <v>0</v>
      </c>
      <c r="CY202" s="13">
        <v>0</v>
      </c>
      <c r="CZ202" s="57">
        <f t="shared" si="1007"/>
        <v>0</v>
      </c>
      <c r="DA202" s="58">
        <v>0</v>
      </c>
      <c r="DB202" s="13">
        <v>0</v>
      </c>
      <c r="DC202" s="57">
        <f t="shared" si="1008"/>
        <v>0</v>
      </c>
      <c r="DD202" s="58">
        <v>0</v>
      </c>
      <c r="DE202" s="13">
        <v>0</v>
      </c>
      <c r="DF202" s="57">
        <f t="shared" si="1009"/>
        <v>0</v>
      </c>
      <c r="DG202" s="58">
        <v>0</v>
      </c>
      <c r="DH202" s="13">
        <v>0</v>
      </c>
      <c r="DI202" s="57">
        <f t="shared" si="1010"/>
        <v>0</v>
      </c>
      <c r="DJ202" s="58">
        <v>0</v>
      </c>
      <c r="DK202" s="13">
        <v>0</v>
      </c>
      <c r="DL202" s="57">
        <f t="shared" si="1011"/>
        <v>0</v>
      </c>
      <c r="DM202" s="58">
        <v>0</v>
      </c>
      <c r="DN202" s="13">
        <v>0</v>
      </c>
      <c r="DO202" s="57">
        <f t="shared" si="1012"/>
        <v>0</v>
      </c>
      <c r="DP202" s="58">
        <v>0</v>
      </c>
      <c r="DQ202" s="13">
        <v>0</v>
      </c>
      <c r="DR202" s="57">
        <f t="shared" si="1013"/>
        <v>0</v>
      </c>
      <c r="DS202" s="58">
        <v>0</v>
      </c>
      <c r="DT202" s="13">
        <v>0</v>
      </c>
      <c r="DU202" s="57">
        <f t="shared" si="1014"/>
        <v>0</v>
      </c>
      <c r="DV202" s="58">
        <v>0</v>
      </c>
      <c r="DW202" s="13">
        <v>0</v>
      </c>
      <c r="DX202" s="57">
        <f t="shared" si="1015"/>
        <v>0</v>
      </c>
      <c r="DY202" s="58">
        <v>0</v>
      </c>
      <c r="DZ202" s="13">
        <v>0</v>
      </c>
      <c r="EA202" s="57">
        <f t="shared" si="1016"/>
        <v>0</v>
      </c>
      <c r="EB202" s="58">
        <v>0</v>
      </c>
      <c r="EC202" s="13">
        <v>0</v>
      </c>
      <c r="ED202" s="57">
        <f t="shared" si="1017"/>
        <v>0</v>
      </c>
      <c r="EE202" s="11">
        <f t="shared" ref="EE202:EE212" si="1019">SUMIF($C$5:$ED$5,"Ton",C202:ED202)</f>
        <v>0</v>
      </c>
      <c r="EF202" s="18">
        <f t="shared" ref="EF202:EF212" si="1020">SUMIF($C$5:$ED$5,"F*",C202:ED202)</f>
        <v>0</v>
      </c>
    </row>
    <row r="203" spans="1:136" x14ac:dyDescent="0.3">
      <c r="A203" s="72">
        <v>2024</v>
      </c>
      <c r="B203" s="73" t="s">
        <v>8</v>
      </c>
      <c r="C203" s="58">
        <v>0</v>
      </c>
      <c r="D203" s="13">
        <v>0</v>
      </c>
      <c r="E203" s="57">
        <f>IF(C203=0,0,D203/C203*1000)</f>
        <v>0</v>
      </c>
      <c r="F203" s="58">
        <v>0</v>
      </c>
      <c r="G203" s="13">
        <v>0</v>
      </c>
      <c r="H203" s="57">
        <f t="shared" si="975"/>
        <v>0</v>
      </c>
      <c r="I203" s="58">
        <v>0</v>
      </c>
      <c r="J203" s="13">
        <v>0</v>
      </c>
      <c r="K203" s="57">
        <f t="shared" si="976"/>
        <v>0</v>
      </c>
      <c r="L203" s="58">
        <v>0</v>
      </c>
      <c r="M203" s="13">
        <v>0</v>
      </c>
      <c r="N203" s="57">
        <f t="shared" si="977"/>
        <v>0</v>
      </c>
      <c r="O203" s="58">
        <v>0</v>
      </c>
      <c r="P203" s="13">
        <v>0</v>
      </c>
      <c r="Q203" s="57">
        <f t="shared" si="978"/>
        <v>0</v>
      </c>
      <c r="R203" s="58">
        <v>0</v>
      </c>
      <c r="S203" s="13">
        <v>0</v>
      </c>
      <c r="T203" s="57">
        <f t="shared" si="979"/>
        <v>0</v>
      </c>
      <c r="U203" s="58">
        <v>0</v>
      </c>
      <c r="V203" s="13">
        <v>0</v>
      </c>
      <c r="W203" s="57">
        <f t="shared" si="980"/>
        <v>0</v>
      </c>
      <c r="X203" s="58">
        <v>0</v>
      </c>
      <c r="Y203" s="13">
        <v>0</v>
      </c>
      <c r="Z203" s="57">
        <f t="shared" si="981"/>
        <v>0</v>
      </c>
      <c r="AA203" s="58">
        <v>0</v>
      </c>
      <c r="AB203" s="13">
        <v>0</v>
      </c>
      <c r="AC203" s="57">
        <f t="shared" si="982"/>
        <v>0</v>
      </c>
      <c r="AD203" s="58">
        <v>0</v>
      </c>
      <c r="AE203" s="13">
        <v>0</v>
      </c>
      <c r="AF203" s="57">
        <f t="shared" si="983"/>
        <v>0</v>
      </c>
      <c r="AG203" s="58">
        <v>0</v>
      </c>
      <c r="AH203" s="13">
        <v>0</v>
      </c>
      <c r="AI203" s="57">
        <f t="shared" si="984"/>
        <v>0</v>
      </c>
      <c r="AJ203" s="58">
        <v>0</v>
      </c>
      <c r="AK203" s="13">
        <v>0</v>
      </c>
      <c r="AL203" s="57">
        <f t="shared" si="985"/>
        <v>0</v>
      </c>
      <c r="AM203" s="58">
        <v>0</v>
      </c>
      <c r="AN203" s="13">
        <v>0</v>
      </c>
      <c r="AO203" s="57">
        <f t="shared" si="986"/>
        <v>0</v>
      </c>
      <c r="AP203" s="58">
        <v>0</v>
      </c>
      <c r="AQ203" s="13">
        <v>0</v>
      </c>
      <c r="AR203" s="57">
        <f t="shared" si="987"/>
        <v>0</v>
      </c>
      <c r="AS203" s="58">
        <v>0</v>
      </c>
      <c r="AT203" s="13">
        <v>0</v>
      </c>
      <c r="AU203" s="57">
        <f t="shared" si="988"/>
        <v>0</v>
      </c>
      <c r="AV203" s="58">
        <v>0</v>
      </c>
      <c r="AW203" s="13">
        <v>0</v>
      </c>
      <c r="AX203" s="57">
        <f t="shared" si="989"/>
        <v>0</v>
      </c>
      <c r="AY203" s="58">
        <v>0</v>
      </c>
      <c r="AZ203" s="13">
        <v>0</v>
      </c>
      <c r="BA203" s="57">
        <f t="shared" si="990"/>
        <v>0</v>
      </c>
      <c r="BB203" s="58">
        <v>0</v>
      </c>
      <c r="BC203" s="13">
        <v>0</v>
      </c>
      <c r="BD203" s="57">
        <f t="shared" si="991"/>
        <v>0</v>
      </c>
      <c r="BE203" s="58">
        <v>0</v>
      </c>
      <c r="BF203" s="13">
        <v>0</v>
      </c>
      <c r="BG203" s="57">
        <f t="shared" si="992"/>
        <v>0</v>
      </c>
      <c r="BH203" s="58">
        <v>0</v>
      </c>
      <c r="BI203" s="13">
        <v>0</v>
      </c>
      <c r="BJ203" s="57">
        <f t="shared" si="993"/>
        <v>0</v>
      </c>
      <c r="BK203" s="58">
        <v>0</v>
      </c>
      <c r="BL203" s="13">
        <v>0</v>
      </c>
      <c r="BM203" s="57">
        <f t="shared" si="994"/>
        <v>0</v>
      </c>
      <c r="BN203" s="58">
        <v>0</v>
      </c>
      <c r="BO203" s="13">
        <v>0</v>
      </c>
      <c r="BP203" s="57">
        <f t="shared" si="995"/>
        <v>0</v>
      </c>
      <c r="BQ203" s="58">
        <v>0</v>
      </c>
      <c r="BR203" s="13">
        <v>0</v>
      </c>
      <c r="BS203" s="57">
        <f t="shared" si="996"/>
        <v>0</v>
      </c>
      <c r="BT203" s="58">
        <v>0</v>
      </c>
      <c r="BU203" s="13">
        <v>0</v>
      </c>
      <c r="BV203" s="57">
        <f t="shared" si="997"/>
        <v>0</v>
      </c>
      <c r="BW203" s="58">
        <v>0</v>
      </c>
      <c r="BX203" s="13">
        <v>0</v>
      </c>
      <c r="BY203" s="57">
        <f t="shared" si="998"/>
        <v>0</v>
      </c>
      <c r="BZ203" s="58">
        <v>0</v>
      </c>
      <c r="CA203" s="13">
        <v>0</v>
      </c>
      <c r="CB203" s="57">
        <f t="shared" si="999"/>
        <v>0</v>
      </c>
      <c r="CC203" s="58">
        <v>0</v>
      </c>
      <c r="CD203" s="13">
        <v>0</v>
      </c>
      <c r="CE203" s="57">
        <f t="shared" si="1000"/>
        <v>0</v>
      </c>
      <c r="CF203" s="58">
        <v>0</v>
      </c>
      <c r="CG203" s="13">
        <v>0</v>
      </c>
      <c r="CH203" s="57">
        <f t="shared" si="1001"/>
        <v>0</v>
      </c>
      <c r="CI203" s="58">
        <v>0</v>
      </c>
      <c r="CJ203" s="13">
        <v>0</v>
      </c>
      <c r="CK203" s="57">
        <f t="shared" si="1002"/>
        <v>0</v>
      </c>
      <c r="CL203" s="58">
        <v>0</v>
      </c>
      <c r="CM203" s="13">
        <v>0</v>
      </c>
      <c r="CN203" s="57">
        <f t="shared" si="1003"/>
        <v>0</v>
      </c>
      <c r="CO203" s="58">
        <v>0</v>
      </c>
      <c r="CP203" s="13">
        <v>0</v>
      </c>
      <c r="CQ203" s="57">
        <f t="shared" si="1004"/>
        <v>0</v>
      </c>
      <c r="CR203" s="58">
        <v>0</v>
      </c>
      <c r="CS203" s="13">
        <v>0</v>
      </c>
      <c r="CT203" s="57">
        <f t="shared" si="1005"/>
        <v>0</v>
      </c>
      <c r="CU203" s="58">
        <v>0</v>
      </c>
      <c r="CV203" s="13">
        <v>0</v>
      </c>
      <c r="CW203" s="57">
        <f t="shared" si="1006"/>
        <v>0</v>
      </c>
      <c r="CX203" s="58">
        <v>0</v>
      </c>
      <c r="CY203" s="13">
        <v>0</v>
      </c>
      <c r="CZ203" s="57">
        <f t="shared" si="1007"/>
        <v>0</v>
      </c>
      <c r="DA203" s="58">
        <v>0</v>
      </c>
      <c r="DB203" s="13">
        <v>0</v>
      </c>
      <c r="DC203" s="57">
        <f t="shared" si="1008"/>
        <v>0</v>
      </c>
      <c r="DD203" s="58">
        <v>0</v>
      </c>
      <c r="DE203" s="13">
        <v>0</v>
      </c>
      <c r="DF203" s="57">
        <f t="shared" si="1009"/>
        <v>0</v>
      </c>
      <c r="DG203" s="58">
        <v>0</v>
      </c>
      <c r="DH203" s="13">
        <v>0</v>
      </c>
      <c r="DI203" s="57">
        <f t="shared" si="1010"/>
        <v>0</v>
      </c>
      <c r="DJ203" s="58">
        <v>0</v>
      </c>
      <c r="DK203" s="13">
        <v>0</v>
      </c>
      <c r="DL203" s="57">
        <f t="shared" si="1011"/>
        <v>0</v>
      </c>
      <c r="DM203" s="58">
        <v>0</v>
      </c>
      <c r="DN203" s="13">
        <v>0</v>
      </c>
      <c r="DO203" s="57">
        <f t="shared" si="1012"/>
        <v>0</v>
      </c>
      <c r="DP203" s="58">
        <v>0</v>
      </c>
      <c r="DQ203" s="13">
        <v>0</v>
      </c>
      <c r="DR203" s="57">
        <f t="shared" si="1013"/>
        <v>0</v>
      </c>
      <c r="DS203" s="58">
        <v>0</v>
      </c>
      <c r="DT203" s="13">
        <v>0</v>
      </c>
      <c r="DU203" s="57">
        <f t="shared" si="1014"/>
        <v>0</v>
      </c>
      <c r="DV203" s="58">
        <v>0</v>
      </c>
      <c r="DW203" s="13">
        <v>0</v>
      </c>
      <c r="DX203" s="57">
        <f t="shared" si="1015"/>
        <v>0</v>
      </c>
      <c r="DY203" s="58">
        <v>0</v>
      </c>
      <c r="DZ203" s="13">
        <v>0</v>
      </c>
      <c r="EA203" s="57">
        <f t="shared" si="1016"/>
        <v>0</v>
      </c>
      <c r="EB203" s="58">
        <v>0</v>
      </c>
      <c r="EC203" s="13">
        <v>0</v>
      </c>
      <c r="ED203" s="57">
        <f t="shared" si="1017"/>
        <v>0</v>
      </c>
      <c r="EE203" s="11">
        <f t="shared" si="1019"/>
        <v>0</v>
      </c>
      <c r="EF203" s="18">
        <f t="shared" si="1020"/>
        <v>0</v>
      </c>
    </row>
    <row r="204" spans="1:136" x14ac:dyDescent="0.3">
      <c r="A204" s="72">
        <v>2024</v>
      </c>
      <c r="B204" s="57" t="s">
        <v>9</v>
      </c>
      <c r="C204" s="58">
        <v>0</v>
      </c>
      <c r="D204" s="13">
        <v>0</v>
      </c>
      <c r="E204" s="57">
        <f t="shared" ref="E204:E211" si="1021">IF(C204=0,0,D204/C204*1000)</f>
        <v>0</v>
      </c>
      <c r="F204" s="58">
        <v>0</v>
      </c>
      <c r="G204" s="13">
        <v>0</v>
      </c>
      <c r="H204" s="57">
        <f t="shared" si="975"/>
        <v>0</v>
      </c>
      <c r="I204" s="58">
        <v>0</v>
      </c>
      <c r="J204" s="13">
        <v>0</v>
      </c>
      <c r="K204" s="57">
        <f t="shared" si="976"/>
        <v>0</v>
      </c>
      <c r="L204" s="58">
        <v>0</v>
      </c>
      <c r="M204" s="13">
        <v>0</v>
      </c>
      <c r="N204" s="57">
        <f t="shared" si="977"/>
        <v>0</v>
      </c>
      <c r="O204" s="58">
        <v>0</v>
      </c>
      <c r="P204" s="13">
        <v>0</v>
      </c>
      <c r="Q204" s="57">
        <f t="shared" si="978"/>
        <v>0</v>
      </c>
      <c r="R204" s="58">
        <v>0</v>
      </c>
      <c r="S204" s="13">
        <v>0</v>
      </c>
      <c r="T204" s="57">
        <f t="shared" si="979"/>
        <v>0</v>
      </c>
      <c r="U204" s="58">
        <v>0</v>
      </c>
      <c r="V204" s="13">
        <v>0</v>
      </c>
      <c r="W204" s="57">
        <f t="shared" si="980"/>
        <v>0</v>
      </c>
      <c r="X204" s="58">
        <v>0</v>
      </c>
      <c r="Y204" s="13">
        <v>0</v>
      </c>
      <c r="Z204" s="57">
        <f t="shared" si="981"/>
        <v>0</v>
      </c>
      <c r="AA204" s="58">
        <v>0</v>
      </c>
      <c r="AB204" s="13">
        <v>0</v>
      </c>
      <c r="AC204" s="57">
        <f t="shared" si="982"/>
        <v>0</v>
      </c>
      <c r="AD204" s="58">
        <v>0</v>
      </c>
      <c r="AE204" s="13">
        <v>0</v>
      </c>
      <c r="AF204" s="57">
        <f t="shared" si="983"/>
        <v>0</v>
      </c>
      <c r="AG204" s="58">
        <v>0</v>
      </c>
      <c r="AH204" s="13">
        <v>0</v>
      </c>
      <c r="AI204" s="57">
        <f t="shared" si="984"/>
        <v>0</v>
      </c>
      <c r="AJ204" s="58">
        <v>0</v>
      </c>
      <c r="AK204" s="13">
        <v>0</v>
      </c>
      <c r="AL204" s="57">
        <f t="shared" si="985"/>
        <v>0</v>
      </c>
      <c r="AM204" s="58">
        <v>0</v>
      </c>
      <c r="AN204" s="13">
        <v>0</v>
      </c>
      <c r="AO204" s="57">
        <f t="shared" si="986"/>
        <v>0</v>
      </c>
      <c r="AP204" s="58">
        <v>0</v>
      </c>
      <c r="AQ204" s="13">
        <v>0</v>
      </c>
      <c r="AR204" s="57">
        <f t="shared" si="987"/>
        <v>0</v>
      </c>
      <c r="AS204" s="58">
        <v>0</v>
      </c>
      <c r="AT204" s="13">
        <v>0</v>
      </c>
      <c r="AU204" s="57">
        <f t="shared" si="988"/>
        <v>0</v>
      </c>
      <c r="AV204" s="58">
        <v>0</v>
      </c>
      <c r="AW204" s="13">
        <v>0</v>
      </c>
      <c r="AX204" s="57">
        <f t="shared" si="989"/>
        <v>0</v>
      </c>
      <c r="AY204" s="58">
        <v>0</v>
      </c>
      <c r="AZ204" s="13">
        <v>0</v>
      </c>
      <c r="BA204" s="57">
        <f t="shared" si="990"/>
        <v>0</v>
      </c>
      <c r="BB204" s="58">
        <v>0</v>
      </c>
      <c r="BC204" s="13">
        <v>0</v>
      </c>
      <c r="BD204" s="57">
        <f t="shared" si="991"/>
        <v>0</v>
      </c>
      <c r="BE204" s="58">
        <v>0</v>
      </c>
      <c r="BF204" s="13">
        <v>0</v>
      </c>
      <c r="BG204" s="57">
        <f t="shared" si="992"/>
        <v>0</v>
      </c>
      <c r="BH204" s="58">
        <v>0</v>
      </c>
      <c r="BI204" s="13">
        <v>0</v>
      </c>
      <c r="BJ204" s="57">
        <f t="shared" si="993"/>
        <v>0</v>
      </c>
      <c r="BK204" s="58">
        <v>0</v>
      </c>
      <c r="BL204" s="13">
        <v>0</v>
      </c>
      <c r="BM204" s="57">
        <f t="shared" si="994"/>
        <v>0</v>
      </c>
      <c r="BN204" s="58">
        <v>0</v>
      </c>
      <c r="BO204" s="13">
        <v>0</v>
      </c>
      <c r="BP204" s="57">
        <f t="shared" si="995"/>
        <v>0</v>
      </c>
      <c r="BQ204" s="58">
        <v>0</v>
      </c>
      <c r="BR204" s="13">
        <v>0</v>
      </c>
      <c r="BS204" s="57">
        <f t="shared" si="996"/>
        <v>0</v>
      </c>
      <c r="BT204" s="58">
        <v>0</v>
      </c>
      <c r="BU204" s="13">
        <v>0</v>
      </c>
      <c r="BV204" s="57">
        <f t="shared" si="997"/>
        <v>0</v>
      </c>
      <c r="BW204" s="58">
        <v>0</v>
      </c>
      <c r="BX204" s="13">
        <v>0</v>
      </c>
      <c r="BY204" s="57">
        <f t="shared" si="998"/>
        <v>0</v>
      </c>
      <c r="BZ204" s="58">
        <v>0</v>
      </c>
      <c r="CA204" s="13">
        <v>0</v>
      </c>
      <c r="CB204" s="57">
        <f t="shared" si="999"/>
        <v>0</v>
      </c>
      <c r="CC204" s="58">
        <v>0</v>
      </c>
      <c r="CD204" s="13">
        <v>0</v>
      </c>
      <c r="CE204" s="57">
        <f t="shared" si="1000"/>
        <v>0</v>
      </c>
      <c r="CF204" s="58">
        <v>0</v>
      </c>
      <c r="CG204" s="13">
        <v>0</v>
      </c>
      <c r="CH204" s="57">
        <f t="shared" si="1001"/>
        <v>0</v>
      </c>
      <c r="CI204" s="58">
        <v>0</v>
      </c>
      <c r="CJ204" s="13">
        <v>0</v>
      </c>
      <c r="CK204" s="57">
        <f t="shared" si="1002"/>
        <v>0</v>
      </c>
      <c r="CL204" s="58">
        <v>0</v>
      </c>
      <c r="CM204" s="13">
        <v>0</v>
      </c>
      <c r="CN204" s="57">
        <f t="shared" si="1003"/>
        <v>0</v>
      </c>
      <c r="CO204" s="58">
        <v>0</v>
      </c>
      <c r="CP204" s="13">
        <v>0</v>
      </c>
      <c r="CQ204" s="57">
        <f t="shared" si="1004"/>
        <v>0</v>
      </c>
      <c r="CR204" s="58">
        <v>0</v>
      </c>
      <c r="CS204" s="13">
        <v>0</v>
      </c>
      <c r="CT204" s="57">
        <f t="shared" si="1005"/>
        <v>0</v>
      </c>
      <c r="CU204" s="58">
        <v>0</v>
      </c>
      <c r="CV204" s="13">
        <v>0</v>
      </c>
      <c r="CW204" s="57">
        <f t="shared" si="1006"/>
        <v>0</v>
      </c>
      <c r="CX204" s="58">
        <v>0</v>
      </c>
      <c r="CY204" s="13">
        <v>0</v>
      </c>
      <c r="CZ204" s="57">
        <f t="shared" si="1007"/>
        <v>0</v>
      </c>
      <c r="DA204" s="58">
        <v>0</v>
      </c>
      <c r="DB204" s="13">
        <v>0</v>
      </c>
      <c r="DC204" s="57">
        <f t="shared" si="1008"/>
        <v>0</v>
      </c>
      <c r="DD204" s="58">
        <v>0</v>
      </c>
      <c r="DE204" s="13">
        <v>0</v>
      </c>
      <c r="DF204" s="57">
        <f t="shared" si="1009"/>
        <v>0</v>
      </c>
      <c r="DG204" s="58">
        <v>0</v>
      </c>
      <c r="DH204" s="13">
        <v>0</v>
      </c>
      <c r="DI204" s="57">
        <f t="shared" si="1010"/>
        <v>0</v>
      </c>
      <c r="DJ204" s="58">
        <v>0</v>
      </c>
      <c r="DK204" s="13">
        <v>0</v>
      </c>
      <c r="DL204" s="57">
        <f t="shared" si="1011"/>
        <v>0</v>
      </c>
      <c r="DM204" s="58">
        <v>0</v>
      </c>
      <c r="DN204" s="13">
        <v>0</v>
      </c>
      <c r="DO204" s="57">
        <f t="shared" si="1012"/>
        <v>0</v>
      </c>
      <c r="DP204" s="58">
        <v>0</v>
      </c>
      <c r="DQ204" s="13">
        <v>0</v>
      </c>
      <c r="DR204" s="57">
        <f t="shared" si="1013"/>
        <v>0</v>
      </c>
      <c r="DS204" s="58">
        <v>0</v>
      </c>
      <c r="DT204" s="13">
        <v>0</v>
      </c>
      <c r="DU204" s="57">
        <f t="shared" si="1014"/>
        <v>0</v>
      </c>
      <c r="DV204" s="58">
        <v>0</v>
      </c>
      <c r="DW204" s="13">
        <v>0</v>
      </c>
      <c r="DX204" s="57">
        <f t="shared" si="1015"/>
        <v>0</v>
      </c>
      <c r="DY204" s="58">
        <v>0</v>
      </c>
      <c r="DZ204" s="13">
        <v>0</v>
      </c>
      <c r="EA204" s="57">
        <f t="shared" si="1016"/>
        <v>0</v>
      </c>
      <c r="EB204" s="58">
        <v>0</v>
      </c>
      <c r="EC204" s="13">
        <v>0</v>
      </c>
      <c r="ED204" s="57">
        <f t="shared" si="1017"/>
        <v>0</v>
      </c>
      <c r="EE204" s="11">
        <f t="shared" si="1019"/>
        <v>0</v>
      </c>
      <c r="EF204" s="18">
        <f t="shared" si="1020"/>
        <v>0</v>
      </c>
    </row>
    <row r="205" spans="1:136" x14ac:dyDescent="0.3">
      <c r="A205" s="72">
        <v>2024</v>
      </c>
      <c r="B205" s="73" t="s">
        <v>10</v>
      </c>
      <c r="C205" s="58">
        <v>0</v>
      </c>
      <c r="D205" s="13">
        <v>0</v>
      </c>
      <c r="E205" s="57">
        <f t="shared" si="1021"/>
        <v>0</v>
      </c>
      <c r="F205" s="58">
        <v>0</v>
      </c>
      <c r="G205" s="13">
        <v>0</v>
      </c>
      <c r="H205" s="57">
        <f t="shared" si="975"/>
        <v>0</v>
      </c>
      <c r="I205" s="58">
        <v>0</v>
      </c>
      <c r="J205" s="13">
        <v>0</v>
      </c>
      <c r="K205" s="57">
        <f t="shared" si="976"/>
        <v>0</v>
      </c>
      <c r="L205" s="58">
        <v>0</v>
      </c>
      <c r="M205" s="13">
        <v>0</v>
      </c>
      <c r="N205" s="57">
        <f t="shared" si="977"/>
        <v>0</v>
      </c>
      <c r="O205" s="58">
        <v>0</v>
      </c>
      <c r="P205" s="13">
        <v>0</v>
      </c>
      <c r="Q205" s="57">
        <f t="shared" si="978"/>
        <v>0</v>
      </c>
      <c r="R205" s="58">
        <v>0</v>
      </c>
      <c r="S205" s="13">
        <v>0</v>
      </c>
      <c r="T205" s="57">
        <f t="shared" si="979"/>
        <v>0</v>
      </c>
      <c r="U205" s="58">
        <v>0</v>
      </c>
      <c r="V205" s="13">
        <v>0</v>
      </c>
      <c r="W205" s="57">
        <f t="shared" si="980"/>
        <v>0</v>
      </c>
      <c r="X205" s="58">
        <v>0</v>
      </c>
      <c r="Y205" s="13">
        <v>0</v>
      </c>
      <c r="Z205" s="57">
        <f t="shared" si="981"/>
        <v>0</v>
      </c>
      <c r="AA205" s="58">
        <v>0</v>
      </c>
      <c r="AB205" s="13">
        <v>0</v>
      </c>
      <c r="AC205" s="57">
        <f t="shared" si="982"/>
        <v>0</v>
      </c>
      <c r="AD205" s="58">
        <v>0</v>
      </c>
      <c r="AE205" s="13">
        <v>0</v>
      </c>
      <c r="AF205" s="57">
        <f t="shared" si="983"/>
        <v>0</v>
      </c>
      <c r="AG205" s="58">
        <v>0</v>
      </c>
      <c r="AH205" s="13">
        <v>0</v>
      </c>
      <c r="AI205" s="57">
        <f t="shared" si="984"/>
        <v>0</v>
      </c>
      <c r="AJ205" s="58">
        <v>0</v>
      </c>
      <c r="AK205" s="13">
        <v>0</v>
      </c>
      <c r="AL205" s="57">
        <f t="shared" si="985"/>
        <v>0</v>
      </c>
      <c r="AM205" s="58">
        <v>0</v>
      </c>
      <c r="AN205" s="13">
        <v>0</v>
      </c>
      <c r="AO205" s="57">
        <f t="shared" si="986"/>
        <v>0</v>
      </c>
      <c r="AP205" s="58">
        <v>0</v>
      </c>
      <c r="AQ205" s="13">
        <v>0</v>
      </c>
      <c r="AR205" s="57">
        <f t="shared" si="987"/>
        <v>0</v>
      </c>
      <c r="AS205" s="58">
        <v>0</v>
      </c>
      <c r="AT205" s="13">
        <v>0</v>
      </c>
      <c r="AU205" s="57">
        <f t="shared" si="988"/>
        <v>0</v>
      </c>
      <c r="AV205" s="58">
        <v>0</v>
      </c>
      <c r="AW205" s="13">
        <v>0</v>
      </c>
      <c r="AX205" s="57">
        <f t="shared" si="989"/>
        <v>0</v>
      </c>
      <c r="AY205" s="58">
        <v>0</v>
      </c>
      <c r="AZ205" s="13">
        <v>0</v>
      </c>
      <c r="BA205" s="57">
        <f t="shared" si="990"/>
        <v>0</v>
      </c>
      <c r="BB205" s="58">
        <v>0</v>
      </c>
      <c r="BC205" s="13">
        <v>0</v>
      </c>
      <c r="BD205" s="57">
        <f t="shared" si="991"/>
        <v>0</v>
      </c>
      <c r="BE205" s="58">
        <v>0</v>
      </c>
      <c r="BF205" s="13">
        <v>0</v>
      </c>
      <c r="BG205" s="57">
        <f t="shared" si="992"/>
        <v>0</v>
      </c>
      <c r="BH205" s="58">
        <v>0</v>
      </c>
      <c r="BI205" s="13">
        <v>0</v>
      </c>
      <c r="BJ205" s="57">
        <f t="shared" si="993"/>
        <v>0</v>
      </c>
      <c r="BK205" s="58">
        <v>0</v>
      </c>
      <c r="BL205" s="13">
        <v>0</v>
      </c>
      <c r="BM205" s="57">
        <f t="shared" si="994"/>
        <v>0</v>
      </c>
      <c r="BN205" s="58">
        <v>0</v>
      </c>
      <c r="BO205" s="13">
        <v>0</v>
      </c>
      <c r="BP205" s="57">
        <f t="shared" si="995"/>
        <v>0</v>
      </c>
      <c r="BQ205" s="58">
        <v>0</v>
      </c>
      <c r="BR205" s="13">
        <v>0</v>
      </c>
      <c r="BS205" s="57">
        <f t="shared" si="996"/>
        <v>0</v>
      </c>
      <c r="BT205" s="58">
        <v>0</v>
      </c>
      <c r="BU205" s="13">
        <v>0</v>
      </c>
      <c r="BV205" s="57">
        <f t="shared" si="997"/>
        <v>0</v>
      </c>
      <c r="BW205" s="58">
        <v>0</v>
      </c>
      <c r="BX205" s="13">
        <v>0</v>
      </c>
      <c r="BY205" s="57">
        <f t="shared" si="998"/>
        <v>0</v>
      </c>
      <c r="BZ205" s="58">
        <v>0</v>
      </c>
      <c r="CA205" s="13">
        <v>0</v>
      </c>
      <c r="CB205" s="57">
        <f t="shared" si="999"/>
        <v>0</v>
      </c>
      <c r="CC205" s="58">
        <v>0</v>
      </c>
      <c r="CD205" s="13">
        <v>0</v>
      </c>
      <c r="CE205" s="57">
        <f t="shared" si="1000"/>
        <v>0</v>
      </c>
      <c r="CF205" s="58">
        <v>0</v>
      </c>
      <c r="CG205" s="13">
        <v>0</v>
      </c>
      <c r="CH205" s="57">
        <f t="shared" si="1001"/>
        <v>0</v>
      </c>
      <c r="CI205" s="58">
        <v>0</v>
      </c>
      <c r="CJ205" s="13">
        <v>0</v>
      </c>
      <c r="CK205" s="57">
        <f t="shared" si="1002"/>
        <v>0</v>
      </c>
      <c r="CL205" s="58">
        <v>0</v>
      </c>
      <c r="CM205" s="13">
        <v>0</v>
      </c>
      <c r="CN205" s="57">
        <f t="shared" si="1003"/>
        <v>0</v>
      </c>
      <c r="CO205" s="58">
        <v>0</v>
      </c>
      <c r="CP205" s="13">
        <v>0</v>
      </c>
      <c r="CQ205" s="57">
        <f t="shared" si="1004"/>
        <v>0</v>
      </c>
      <c r="CR205" s="58">
        <v>0</v>
      </c>
      <c r="CS205" s="13">
        <v>0</v>
      </c>
      <c r="CT205" s="57">
        <f t="shared" si="1005"/>
        <v>0</v>
      </c>
      <c r="CU205" s="58">
        <v>0</v>
      </c>
      <c r="CV205" s="13">
        <v>0</v>
      </c>
      <c r="CW205" s="57">
        <f t="shared" si="1006"/>
        <v>0</v>
      </c>
      <c r="CX205" s="58">
        <v>0</v>
      </c>
      <c r="CY205" s="13">
        <v>0</v>
      </c>
      <c r="CZ205" s="57">
        <f t="shared" si="1007"/>
        <v>0</v>
      </c>
      <c r="DA205" s="58">
        <v>0</v>
      </c>
      <c r="DB205" s="13">
        <v>0</v>
      </c>
      <c r="DC205" s="57">
        <f t="shared" si="1008"/>
        <v>0</v>
      </c>
      <c r="DD205" s="58">
        <v>0</v>
      </c>
      <c r="DE205" s="13">
        <v>0</v>
      </c>
      <c r="DF205" s="57">
        <f t="shared" si="1009"/>
        <v>0</v>
      </c>
      <c r="DG205" s="58">
        <v>0</v>
      </c>
      <c r="DH205" s="13">
        <v>0</v>
      </c>
      <c r="DI205" s="57">
        <f t="shared" si="1010"/>
        <v>0</v>
      </c>
      <c r="DJ205" s="58">
        <v>0</v>
      </c>
      <c r="DK205" s="13">
        <v>0</v>
      </c>
      <c r="DL205" s="57">
        <f t="shared" si="1011"/>
        <v>0</v>
      </c>
      <c r="DM205" s="58">
        <v>0</v>
      </c>
      <c r="DN205" s="13">
        <v>0</v>
      </c>
      <c r="DO205" s="57">
        <f t="shared" si="1012"/>
        <v>0</v>
      </c>
      <c r="DP205" s="58">
        <v>0</v>
      </c>
      <c r="DQ205" s="13">
        <v>0</v>
      </c>
      <c r="DR205" s="57">
        <f t="shared" si="1013"/>
        <v>0</v>
      </c>
      <c r="DS205" s="58">
        <v>0</v>
      </c>
      <c r="DT205" s="13">
        <v>0</v>
      </c>
      <c r="DU205" s="57">
        <f t="shared" si="1014"/>
        <v>0</v>
      </c>
      <c r="DV205" s="58">
        <v>0</v>
      </c>
      <c r="DW205" s="13">
        <v>0</v>
      </c>
      <c r="DX205" s="57">
        <f t="shared" si="1015"/>
        <v>0</v>
      </c>
      <c r="DY205" s="58">
        <v>0</v>
      </c>
      <c r="DZ205" s="13">
        <v>0</v>
      </c>
      <c r="EA205" s="57">
        <f t="shared" si="1016"/>
        <v>0</v>
      </c>
      <c r="EB205" s="58">
        <v>0</v>
      </c>
      <c r="EC205" s="13">
        <v>0</v>
      </c>
      <c r="ED205" s="57">
        <f t="shared" si="1017"/>
        <v>0</v>
      </c>
      <c r="EE205" s="11">
        <f t="shared" si="1019"/>
        <v>0</v>
      </c>
      <c r="EF205" s="18">
        <f t="shared" si="1020"/>
        <v>0</v>
      </c>
    </row>
    <row r="206" spans="1:136" x14ac:dyDescent="0.3">
      <c r="A206" s="72">
        <v>2024</v>
      </c>
      <c r="B206" s="73" t="s">
        <v>11</v>
      </c>
      <c r="C206" s="58">
        <v>0</v>
      </c>
      <c r="D206" s="13">
        <v>0</v>
      </c>
      <c r="E206" s="57">
        <f t="shared" si="1021"/>
        <v>0</v>
      </c>
      <c r="F206" s="58">
        <v>0</v>
      </c>
      <c r="G206" s="13">
        <v>0</v>
      </c>
      <c r="H206" s="57">
        <f t="shared" si="975"/>
        <v>0</v>
      </c>
      <c r="I206" s="58">
        <v>0</v>
      </c>
      <c r="J206" s="13">
        <v>0</v>
      </c>
      <c r="K206" s="57">
        <f t="shared" si="976"/>
        <v>0</v>
      </c>
      <c r="L206" s="58">
        <v>0</v>
      </c>
      <c r="M206" s="13">
        <v>0</v>
      </c>
      <c r="N206" s="57">
        <f t="shared" si="977"/>
        <v>0</v>
      </c>
      <c r="O206" s="58">
        <v>0</v>
      </c>
      <c r="P206" s="13">
        <v>0</v>
      </c>
      <c r="Q206" s="57">
        <f t="shared" si="978"/>
        <v>0</v>
      </c>
      <c r="R206" s="58">
        <v>0</v>
      </c>
      <c r="S206" s="13">
        <v>0</v>
      </c>
      <c r="T206" s="57">
        <f t="shared" si="979"/>
        <v>0</v>
      </c>
      <c r="U206" s="58">
        <v>0</v>
      </c>
      <c r="V206" s="13">
        <v>0</v>
      </c>
      <c r="W206" s="57">
        <f t="shared" si="980"/>
        <v>0</v>
      </c>
      <c r="X206" s="58">
        <v>0</v>
      </c>
      <c r="Y206" s="13">
        <v>0</v>
      </c>
      <c r="Z206" s="57">
        <f t="shared" si="981"/>
        <v>0</v>
      </c>
      <c r="AA206" s="58">
        <v>0</v>
      </c>
      <c r="AB206" s="13">
        <v>0</v>
      </c>
      <c r="AC206" s="57">
        <f t="shared" si="982"/>
        <v>0</v>
      </c>
      <c r="AD206" s="58">
        <v>0</v>
      </c>
      <c r="AE206" s="13">
        <v>0</v>
      </c>
      <c r="AF206" s="57">
        <f t="shared" si="983"/>
        <v>0</v>
      </c>
      <c r="AG206" s="58">
        <v>0</v>
      </c>
      <c r="AH206" s="13">
        <v>0</v>
      </c>
      <c r="AI206" s="57">
        <f t="shared" si="984"/>
        <v>0</v>
      </c>
      <c r="AJ206" s="58">
        <v>0</v>
      </c>
      <c r="AK206" s="13">
        <v>0</v>
      </c>
      <c r="AL206" s="57">
        <f t="shared" si="985"/>
        <v>0</v>
      </c>
      <c r="AM206" s="58">
        <v>0</v>
      </c>
      <c r="AN206" s="13">
        <v>0</v>
      </c>
      <c r="AO206" s="57">
        <f t="shared" si="986"/>
        <v>0</v>
      </c>
      <c r="AP206" s="58">
        <v>0</v>
      </c>
      <c r="AQ206" s="13">
        <v>0</v>
      </c>
      <c r="AR206" s="57">
        <f t="shared" si="987"/>
        <v>0</v>
      </c>
      <c r="AS206" s="58">
        <v>0</v>
      </c>
      <c r="AT206" s="13">
        <v>0</v>
      </c>
      <c r="AU206" s="57">
        <f t="shared" si="988"/>
        <v>0</v>
      </c>
      <c r="AV206" s="58">
        <v>0</v>
      </c>
      <c r="AW206" s="13">
        <v>0</v>
      </c>
      <c r="AX206" s="57">
        <f t="shared" si="989"/>
        <v>0</v>
      </c>
      <c r="AY206" s="58">
        <v>0</v>
      </c>
      <c r="AZ206" s="13">
        <v>0</v>
      </c>
      <c r="BA206" s="57">
        <f t="shared" si="990"/>
        <v>0</v>
      </c>
      <c r="BB206" s="58">
        <v>0</v>
      </c>
      <c r="BC206" s="13">
        <v>0</v>
      </c>
      <c r="BD206" s="57">
        <f t="shared" si="991"/>
        <v>0</v>
      </c>
      <c r="BE206" s="58">
        <v>0</v>
      </c>
      <c r="BF206" s="13">
        <v>0</v>
      </c>
      <c r="BG206" s="57">
        <f t="shared" si="992"/>
        <v>0</v>
      </c>
      <c r="BH206" s="58">
        <v>0</v>
      </c>
      <c r="BI206" s="13">
        <v>0</v>
      </c>
      <c r="BJ206" s="57">
        <f t="shared" si="993"/>
        <v>0</v>
      </c>
      <c r="BK206" s="58">
        <v>0</v>
      </c>
      <c r="BL206" s="13">
        <v>0</v>
      </c>
      <c r="BM206" s="57">
        <f t="shared" si="994"/>
        <v>0</v>
      </c>
      <c r="BN206" s="58">
        <v>0</v>
      </c>
      <c r="BO206" s="13">
        <v>0</v>
      </c>
      <c r="BP206" s="57">
        <f t="shared" si="995"/>
        <v>0</v>
      </c>
      <c r="BQ206" s="58">
        <v>0</v>
      </c>
      <c r="BR206" s="13">
        <v>0</v>
      </c>
      <c r="BS206" s="57">
        <f t="shared" si="996"/>
        <v>0</v>
      </c>
      <c r="BT206" s="58">
        <v>0</v>
      </c>
      <c r="BU206" s="13">
        <v>0</v>
      </c>
      <c r="BV206" s="57">
        <f t="shared" si="997"/>
        <v>0</v>
      </c>
      <c r="BW206" s="58">
        <v>0</v>
      </c>
      <c r="BX206" s="13">
        <v>0</v>
      </c>
      <c r="BY206" s="57">
        <f t="shared" si="998"/>
        <v>0</v>
      </c>
      <c r="BZ206" s="58">
        <v>0</v>
      </c>
      <c r="CA206" s="13">
        <v>0</v>
      </c>
      <c r="CB206" s="57">
        <f t="shared" si="999"/>
        <v>0</v>
      </c>
      <c r="CC206" s="58">
        <v>0</v>
      </c>
      <c r="CD206" s="13">
        <v>0</v>
      </c>
      <c r="CE206" s="57">
        <f t="shared" si="1000"/>
        <v>0</v>
      </c>
      <c r="CF206" s="58">
        <v>0</v>
      </c>
      <c r="CG206" s="13">
        <v>0</v>
      </c>
      <c r="CH206" s="57">
        <f t="shared" si="1001"/>
        <v>0</v>
      </c>
      <c r="CI206" s="58">
        <v>0</v>
      </c>
      <c r="CJ206" s="13">
        <v>0</v>
      </c>
      <c r="CK206" s="57">
        <f t="shared" si="1002"/>
        <v>0</v>
      </c>
      <c r="CL206" s="58">
        <v>0</v>
      </c>
      <c r="CM206" s="13">
        <v>0</v>
      </c>
      <c r="CN206" s="57">
        <f t="shared" si="1003"/>
        <v>0</v>
      </c>
      <c r="CO206" s="58">
        <v>0</v>
      </c>
      <c r="CP206" s="13">
        <v>0</v>
      </c>
      <c r="CQ206" s="57">
        <f t="shared" si="1004"/>
        <v>0</v>
      </c>
      <c r="CR206" s="58">
        <v>0</v>
      </c>
      <c r="CS206" s="13">
        <v>0</v>
      </c>
      <c r="CT206" s="57">
        <f t="shared" si="1005"/>
        <v>0</v>
      </c>
      <c r="CU206" s="58">
        <v>0</v>
      </c>
      <c r="CV206" s="13">
        <v>0</v>
      </c>
      <c r="CW206" s="57">
        <f t="shared" si="1006"/>
        <v>0</v>
      </c>
      <c r="CX206" s="58">
        <v>0</v>
      </c>
      <c r="CY206" s="13">
        <v>0</v>
      </c>
      <c r="CZ206" s="57">
        <f t="shared" si="1007"/>
        <v>0</v>
      </c>
      <c r="DA206" s="58">
        <v>0</v>
      </c>
      <c r="DB206" s="13">
        <v>0</v>
      </c>
      <c r="DC206" s="57">
        <f t="shared" si="1008"/>
        <v>0</v>
      </c>
      <c r="DD206" s="58">
        <v>0</v>
      </c>
      <c r="DE206" s="13">
        <v>0</v>
      </c>
      <c r="DF206" s="57">
        <f t="shared" si="1009"/>
        <v>0</v>
      </c>
      <c r="DG206" s="58">
        <v>0</v>
      </c>
      <c r="DH206" s="13">
        <v>0</v>
      </c>
      <c r="DI206" s="57">
        <f t="shared" si="1010"/>
        <v>0</v>
      </c>
      <c r="DJ206" s="58">
        <v>0</v>
      </c>
      <c r="DK206" s="13">
        <v>0</v>
      </c>
      <c r="DL206" s="57">
        <f t="shared" si="1011"/>
        <v>0</v>
      </c>
      <c r="DM206" s="58">
        <v>0</v>
      </c>
      <c r="DN206" s="13">
        <v>0</v>
      </c>
      <c r="DO206" s="57">
        <f t="shared" si="1012"/>
        <v>0</v>
      </c>
      <c r="DP206" s="58">
        <v>0</v>
      </c>
      <c r="DQ206" s="13">
        <v>0</v>
      </c>
      <c r="DR206" s="57">
        <f t="shared" si="1013"/>
        <v>0</v>
      </c>
      <c r="DS206" s="58">
        <v>0</v>
      </c>
      <c r="DT206" s="13">
        <v>0</v>
      </c>
      <c r="DU206" s="57">
        <f t="shared" si="1014"/>
        <v>0</v>
      </c>
      <c r="DV206" s="58">
        <v>0</v>
      </c>
      <c r="DW206" s="13">
        <v>0</v>
      </c>
      <c r="DX206" s="57">
        <f t="shared" si="1015"/>
        <v>0</v>
      </c>
      <c r="DY206" s="58">
        <v>0</v>
      </c>
      <c r="DZ206" s="13">
        <v>0</v>
      </c>
      <c r="EA206" s="57">
        <f t="shared" si="1016"/>
        <v>0</v>
      </c>
      <c r="EB206" s="58">
        <v>0</v>
      </c>
      <c r="EC206" s="13">
        <v>0</v>
      </c>
      <c r="ED206" s="57">
        <f t="shared" si="1017"/>
        <v>0</v>
      </c>
      <c r="EE206" s="11">
        <f t="shared" si="1019"/>
        <v>0</v>
      </c>
      <c r="EF206" s="18">
        <f t="shared" si="1020"/>
        <v>0</v>
      </c>
    </row>
    <row r="207" spans="1:136" x14ac:dyDescent="0.3">
      <c r="A207" s="72">
        <v>2024</v>
      </c>
      <c r="B207" s="73" t="s">
        <v>12</v>
      </c>
      <c r="C207" s="58">
        <v>0</v>
      </c>
      <c r="D207" s="13">
        <v>0</v>
      </c>
      <c r="E207" s="57">
        <f t="shared" si="1021"/>
        <v>0</v>
      </c>
      <c r="F207" s="58">
        <v>0</v>
      </c>
      <c r="G207" s="13">
        <v>0</v>
      </c>
      <c r="H207" s="57">
        <f t="shared" si="975"/>
        <v>0</v>
      </c>
      <c r="I207" s="58">
        <v>0</v>
      </c>
      <c r="J207" s="13">
        <v>0</v>
      </c>
      <c r="K207" s="57">
        <f t="shared" si="976"/>
        <v>0</v>
      </c>
      <c r="L207" s="58">
        <v>0</v>
      </c>
      <c r="M207" s="13">
        <v>0</v>
      </c>
      <c r="N207" s="57">
        <f t="shared" si="977"/>
        <v>0</v>
      </c>
      <c r="O207" s="58">
        <v>0</v>
      </c>
      <c r="P207" s="13">
        <v>0</v>
      </c>
      <c r="Q207" s="57">
        <f t="shared" si="978"/>
        <v>0</v>
      </c>
      <c r="R207" s="58">
        <v>0</v>
      </c>
      <c r="S207" s="13">
        <v>0</v>
      </c>
      <c r="T207" s="57">
        <f t="shared" si="979"/>
        <v>0</v>
      </c>
      <c r="U207" s="58">
        <v>0</v>
      </c>
      <c r="V207" s="13">
        <v>0</v>
      </c>
      <c r="W207" s="57">
        <f t="shared" si="980"/>
        <v>0</v>
      </c>
      <c r="X207" s="58">
        <v>0</v>
      </c>
      <c r="Y207" s="13">
        <v>0</v>
      </c>
      <c r="Z207" s="57">
        <f t="shared" si="981"/>
        <v>0</v>
      </c>
      <c r="AA207" s="58">
        <v>0</v>
      </c>
      <c r="AB207" s="13">
        <v>0</v>
      </c>
      <c r="AC207" s="57">
        <f t="shared" si="982"/>
        <v>0</v>
      </c>
      <c r="AD207" s="58">
        <v>0</v>
      </c>
      <c r="AE207" s="13">
        <v>0</v>
      </c>
      <c r="AF207" s="57">
        <f t="shared" si="983"/>
        <v>0</v>
      </c>
      <c r="AG207" s="58">
        <v>0</v>
      </c>
      <c r="AH207" s="13">
        <v>0</v>
      </c>
      <c r="AI207" s="57">
        <f t="shared" si="984"/>
        <v>0</v>
      </c>
      <c r="AJ207" s="58">
        <v>0</v>
      </c>
      <c r="AK207" s="13">
        <v>0</v>
      </c>
      <c r="AL207" s="57">
        <f t="shared" si="985"/>
        <v>0</v>
      </c>
      <c r="AM207" s="58">
        <v>0</v>
      </c>
      <c r="AN207" s="13">
        <v>0</v>
      </c>
      <c r="AO207" s="57">
        <f t="shared" si="986"/>
        <v>0</v>
      </c>
      <c r="AP207" s="58">
        <v>0</v>
      </c>
      <c r="AQ207" s="13">
        <v>0</v>
      </c>
      <c r="AR207" s="57">
        <f t="shared" si="987"/>
        <v>0</v>
      </c>
      <c r="AS207" s="58">
        <v>0</v>
      </c>
      <c r="AT207" s="13">
        <v>0</v>
      </c>
      <c r="AU207" s="57">
        <f t="shared" si="988"/>
        <v>0</v>
      </c>
      <c r="AV207" s="58">
        <v>0</v>
      </c>
      <c r="AW207" s="13">
        <v>0</v>
      </c>
      <c r="AX207" s="57">
        <f t="shared" si="989"/>
        <v>0</v>
      </c>
      <c r="AY207" s="58">
        <v>0</v>
      </c>
      <c r="AZ207" s="13">
        <v>0</v>
      </c>
      <c r="BA207" s="57">
        <f t="shared" si="990"/>
        <v>0</v>
      </c>
      <c r="BB207" s="58">
        <v>0</v>
      </c>
      <c r="BC207" s="13">
        <v>0</v>
      </c>
      <c r="BD207" s="57">
        <f t="shared" si="991"/>
        <v>0</v>
      </c>
      <c r="BE207" s="58">
        <v>0</v>
      </c>
      <c r="BF207" s="13">
        <v>0</v>
      </c>
      <c r="BG207" s="57">
        <f t="shared" si="992"/>
        <v>0</v>
      </c>
      <c r="BH207" s="58">
        <v>0</v>
      </c>
      <c r="BI207" s="13">
        <v>0</v>
      </c>
      <c r="BJ207" s="57">
        <f t="shared" si="993"/>
        <v>0</v>
      </c>
      <c r="BK207" s="58">
        <v>0</v>
      </c>
      <c r="BL207" s="13">
        <v>0</v>
      </c>
      <c r="BM207" s="57">
        <f t="shared" si="994"/>
        <v>0</v>
      </c>
      <c r="BN207" s="58">
        <v>0</v>
      </c>
      <c r="BO207" s="13">
        <v>0</v>
      </c>
      <c r="BP207" s="57">
        <f t="shared" si="995"/>
        <v>0</v>
      </c>
      <c r="BQ207" s="58">
        <v>0</v>
      </c>
      <c r="BR207" s="13">
        <v>0</v>
      </c>
      <c r="BS207" s="57">
        <f t="shared" si="996"/>
        <v>0</v>
      </c>
      <c r="BT207" s="58">
        <v>0</v>
      </c>
      <c r="BU207" s="13">
        <v>0</v>
      </c>
      <c r="BV207" s="57">
        <f t="shared" si="997"/>
        <v>0</v>
      </c>
      <c r="BW207" s="58">
        <v>0</v>
      </c>
      <c r="BX207" s="13">
        <v>0</v>
      </c>
      <c r="BY207" s="57">
        <f t="shared" si="998"/>
        <v>0</v>
      </c>
      <c r="BZ207" s="58">
        <v>0</v>
      </c>
      <c r="CA207" s="13">
        <v>0</v>
      </c>
      <c r="CB207" s="57">
        <f t="shared" si="999"/>
        <v>0</v>
      </c>
      <c r="CC207" s="58">
        <v>0</v>
      </c>
      <c r="CD207" s="13">
        <v>0</v>
      </c>
      <c r="CE207" s="57">
        <f t="shared" si="1000"/>
        <v>0</v>
      </c>
      <c r="CF207" s="58">
        <v>0</v>
      </c>
      <c r="CG207" s="13">
        <v>0</v>
      </c>
      <c r="CH207" s="57">
        <f t="shared" si="1001"/>
        <v>0</v>
      </c>
      <c r="CI207" s="58">
        <v>0</v>
      </c>
      <c r="CJ207" s="13">
        <v>0</v>
      </c>
      <c r="CK207" s="57">
        <f t="shared" si="1002"/>
        <v>0</v>
      </c>
      <c r="CL207" s="58">
        <v>0</v>
      </c>
      <c r="CM207" s="13">
        <v>0</v>
      </c>
      <c r="CN207" s="57">
        <f t="shared" si="1003"/>
        <v>0</v>
      </c>
      <c r="CO207" s="58">
        <v>0</v>
      </c>
      <c r="CP207" s="13">
        <v>0</v>
      </c>
      <c r="CQ207" s="57">
        <f t="shared" si="1004"/>
        <v>0</v>
      </c>
      <c r="CR207" s="58">
        <v>0</v>
      </c>
      <c r="CS207" s="13">
        <v>0</v>
      </c>
      <c r="CT207" s="57">
        <f t="shared" si="1005"/>
        <v>0</v>
      </c>
      <c r="CU207" s="58">
        <v>0</v>
      </c>
      <c r="CV207" s="13">
        <v>0</v>
      </c>
      <c r="CW207" s="57">
        <f t="shared" si="1006"/>
        <v>0</v>
      </c>
      <c r="CX207" s="58">
        <v>0</v>
      </c>
      <c r="CY207" s="13">
        <v>0</v>
      </c>
      <c r="CZ207" s="57">
        <f t="shared" si="1007"/>
        <v>0</v>
      </c>
      <c r="DA207" s="58">
        <v>0</v>
      </c>
      <c r="DB207" s="13">
        <v>0</v>
      </c>
      <c r="DC207" s="57">
        <f t="shared" si="1008"/>
        <v>0</v>
      </c>
      <c r="DD207" s="58">
        <v>0</v>
      </c>
      <c r="DE207" s="13">
        <v>0</v>
      </c>
      <c r="DF207" s="57">
        <f t="shared" si="1009"/>
        <v>0</v>
      </c>
      <c r="DG207" s="58">
        <v>0</v>
      </c>
      <c r="DH207" s="13">
        <v>0</v>
      </c>
      <c r="DI207" s="57">
        <f t="shared" si="1010"/>
        <v>0</v>
      </c>
      <c r="DJ207" s="58">
        <v>0</v>
      </c>
      <c r="DK207" s="13">
        <v>0</v>
      </c>
      <c r="DL207" s="57">
        <f t="shared" si="1011"/>
        <v>0</v>
      </c>
      <c r="DM207" s="58">
        <v>0</v>
      </c>
      <c r="DN207" s="13">
        <v>0</v>
      </c>
      <c r="DO207" s="57">
        <f t="shared" si="1012"/>
        <v>0</v>
      </c>
      <c r="DP207" s="58">
        <v>0</v>
      </c>
      <c r="DQ207" s="13">
        <v>0</v>
      </c>
      <c r="DR207" s="57">
        <f t="shared" si="1013"/>
        <v>0</v>
      </c>
      <c r="DS207" s="58">
        <v>0</v>
      </c>
      <c r="DT207" s="13">
        <v>0</v>
      </c>
      <c r="DU207" s="57">
        <f t="shared" si="1014"/>
        <v>0</v>
      </c>
      <c r="DV207" s="58">
        <v>0</v>
      </c>
      <c r="DW207" s="13">
        <v>0</v>
      </c>
      <c r="DX207" s="57">
        <f t="shared" si="1015"/>
        <v>0</v>
      </c>
      <c r="DY207" s="58">
        <v>0</v>
      </c>
      <c r="DZ207" s="13">
        <v>0</v>
      </c>
      <c r="EA207" s="57">
        <f t="shared" si="1016"/>
        <v>0</v>
      </c>
      <c r="EB207" s="58">
        <v>0</v>
      </c>
      <c r="EC207" s="13">
        <v>0</v>
      </c>
      <c r="ED207" s="57">
        <f t="shared" si="1017"/>
        <v>0</v>
      </c>
      <c r="EE207" s="11">
        <f t="shared" si="1019"/>
        <v>0</v>
      </c>
      <c r="EF207" s="18">
        <f t="shared" si="1020"/>
        <v>0</v>
      </c>
    </row>
    <row r="208" spans="1:136" x14ac:dyDescent="0.3">
      <c r="A208" s="72">
        <v>2024</v>
      </c>
      <c r="B208" s="73" t="s">
        <v>13</v>
      </c>
      <c r="C208" s="58">
        <v>0</v>
      </c>
      <c r="D208" s="13">
        <v>0</v>
      </c>
      <c r="E208" s="57">
        <f t="shared" si="1021"/>
        <v>0</v>
      </c>
      <c r="F208" s="58">
        <v>0</v>
      </c>
      <c r="G208" s="13">
        <v>0</v>
      </c>
      <c r="H208" s="57">
        <f t="shared" si="975"/>
        <v>0</v>
      </c>
      <c r="I208" s="58">
        <v>0</v>
      </c>
      <c r="J208" s="13">
        <v>0</v>
      </c>
      <c r="K208" s="57">
        <f t="shared" si="976"/>
        <v>0</v>
      </c>
      <c r="L208" s="58">
        <v>0</v>
      </c>
      <c r="M208" s="13">
        <v>0</v>
      </c>
      <c r="N208" s="57">
        <f t="shared" si="977"/>
        <v>0</v>
      </c>
      <c r="O208" s="58">
        <v>0</v>
      </c>
      <c r="P208" s="13">
        <v>0</v>
      </c>
      <c r="Q208" s="57">
        <f t="shared" si="978"/>
        <v>0</v>
      </c>
      <c r="R208" s="58">
        <v>0</v>
      </c>
      <c r="S208" s="13">
        <v>0</v>
      </c>
      <c r="T208" s="57">
        <f t="shared" si="979"/>
        <v>0</v>
      </c>
      <c r="U208" s="58">
        <v>0</v>
      </c>
      <c r="V208" s="13">
        <v>0</v>
      </c>
      <c r="W208" s="57">
        <f t="shared" si="980"/>
        <v>0</v>
      </c>
      <c r="X208" s="58">
        <v>0</v>
      </c>
      <c r="Y208" s="13">
        <v>0</v>
      </c>
      <c r="Z208" s="57">
        <f t="shared" si="981"/>
        <v>0</v>
      </c>
      <c r="AA208" s="58">
        <v>0</v>
      </c>
      <c r="AB208" s="13">
        <v>0</v>
      </c>
      <c r="AC208" s="57">
        <f t="shared" si="982"/>
        <v>0</v>
      </c>
      <c r="AD208" s="58">
        <v>0</v>
      </c>
      <c r="AE208" s="13">
        <v>0</v>
      </c>
      <c r="AF208" s="57">
        <f t="shared" si="983"/>
        <v>0</v>
      </c>
      <c r="AG208" s="58">
        <v>0</v>
      </c>
      <c r="AH208" s="13">
        <v>0</v>
      </c>
      <c r="AI208" s="57">
        <f t="shared" si="984"/>
        <v>0</v>
      </c>
      <c r="AJ208" s="58">
        <v>0</v>
      </c>
      <c r="AK208" s="13">
        <v>0</v>
      </c>
      <c r="AL208" s="57">
        <f t="shared" si="985"/>
        <v>0</v>
      </c>
      <c r="AM208" s="58">
        <v>0</v>
      </c>
      <c r="AN208" s="13">
        <v>0</v>
      </c>
      <c r="AO208" s="57">
        <f t="shared" si="986"/>
        <v>0</v>
      </c>
      <c r="AP208" s="58">
        <v>0</v>
      </c>
      <c r="AQ208" s="13">
        <v>0</v>
      </c>
      <c r="AR208" s="57">
        <f t="shared" si="987"/>
        <v>0</v>
      </c>
      <c r="AS208" s="58">
        <v>0</v>
      </c>
      <c r="AT208" s="13">
        <v>0</v>
      </c>
      <c r="AU208" s="57">
        <f t="shared" si="988"/>
        <v>0</v>
      </c>
      <c r="AV208" s="58">
        <v>0</v>
      </c>
      <c r="AW208" s="13">
        <v>0</v>
      </c>
      <c r="AX208" s="57">
        <f t="shared" si="989"/>
        <v>0</v>
      </c>
      <c r="AY208" s="58">
        <v>0</v>
      </c>
      <c r="AZ208" s="13">
        <v>0</v>
      </c>
      <c r="BA208" s="57">
        <f t="shared" si="990"/>
        <v>0</v>
      </c>
      <c r="BB208" s="58">
        <v>0</v>
      </c>
      <c r="BC208" s="13">
        <v>0</v>
      </c>
      <c r="BD208" s="57">
        <f t="shared" si="991"/>
        <v>0</v>
      </c>
      <c r="BE208" s="58">
        <v>0</v>
      </c>
      <c r="BF208" s="13">
        <v>0</v>
      </c>
      <c r="BG208" s="57">
        <f t="shared" si="992"/>
        <v>0</v>
      </c>
      <c r="BH208" s="58">
        <v>0</v>
      </c>
      <c r="BI208" s="13">
        <v>0</v>
      </c>
      <c r="BJ208" s="57">
        <f t="shared" si="993"/>
        <v>0</v>
      </c>
      <c r="BK208" s="58">
        <v>0</v>
      </c>
      <c r="BL208" s="13">
        <v>0</v>
      </c>
      <c r="BM208" s="57">
        <f t="shared" si="994"/>
        <v>0</v>
      </c>
      <c r="BN208" s="58">
        <v>0</v>
      </c>
      <c r="BO208" s="13">
        <v>0</v>
      </c>
      <c r="BP208" s="57">
        <f t="shared" si="995"/>
        <v>0</v>
      </c>
      <c r="BQ208" s="58">
        <v>0</v>
      </c>
      <c r="BR208" s="13">
        <v>0</v>
      </c>
      <c r="BS208" s="57">
        <f t="shared" si="996"/>
        <v>0</v>
      </c>
      <c r="BT208" s="58">
        <v>0</v>
      </c>
      <c r="BU208" s="13">
        <v>0</v>
      </c>
      <c r="BV208" s="57">
        <f t="shared" si="997"/>
        <v>0</v>
      </c>
      <c r="BW208" s="58">
        <v>0</v>
      </c>
      <c r="BX208" s="13">
        <v>0</v>
      </c>
      <c r="BY208" s="57">
        <f t="shared" si="998"/>
        <v>0</v>
      </c>
      <c r="BZ208" s="58">
        <v>0</v>
      </c>
      <c r="CA208" s="13">
        <v>0</v>
      </c>
      <c r="CB208" s="57">
        <f t="shared" si="999"/>
        <v>0</v>
      </c>
      <c r="CC208" s="58">
        <v>0</v>
      </c>
      <c r="CD208" s="13">
        <v>0</v>
      </c>
      <c r="CE208" s="57">
        <f t="shared" si="1000"/>
        <v>0</v>
      </c>
      <c r="CF208" s="58">
        <v>0</v>
      </c>
      <c r="CG208" s="13">
        <v>0</v>
      </c>
      <c r="CH208" s="57">
        <f t="shared" si="1001"/>
        <v>0</v>
      </c>
      <c r="CI208" s="58">
        <v>0</v>
      </c>
      <c r="CJ208" s="13">
        <v>0</v>
      </c>
      <c r="CK208" s="57">
        <f t="shared" si="1002"/>
        <v>0</v>
      </c>
      <c r="CL208" s="58">
        <v>0</v>
      </c>
      <c r="CM208" s="13">
        <v>0</v>
      </c>
      <c r="CN208" s="57">
        <f t="shared" si="1003"/>
        <v>0</v>
      </c>
      <c r="CO208" s="58">
        <v>0</v>
      </c>
      <c r="CP208" s="13">
        <v>0</v>
      </c>
      <c r="CQ208" s="57">
        <f t="shared" si="1004"/>
        <v>0</v>
      </c>
      <c r="CR208" s="58">
        <v>0</v>
      </c>
      <c r="CS208" s="13">
        <v>0</v>
      </c>
      <c r="CT208" s="57">
        <f t="shared" si="1005"/>
        <v>0</v>
      </c>
      <c r="CU208" s="58">
        <v>0</v>
      </c>
      <c r="CV208" s="13">
        <v>0</v>
      </c>
      <c r="CW208" s="57">
        <f t="shared" si="1006"/>
        <v>0</v>
      </c>
      <c r="CX208" s="58">
        <v>0</v>
      </c>
      <c r="CY208" s="13">
        <v>0</v>
      </c>
      <c r="CZ208" s="57">
        <f t="shared" si="1007"/>
        <v>0</v>
      </c>
      <c r="DA208" s="58">
        <v>0</v>
      </c>
      <c r="DB208" s="13">
        <v>0</v>
      </c>
      <c r="DC208" s="57">
        <f t="shared" si="1008"/>
        <v>0</v>
      </c>
      <c r="DD208" s="58">
        <v>0</v>
      </c>
      <c r="DE208" s="13">
        <v>0</v>
      </c>
      <c r="DF208" s="57">
        <f t="shared" si="1009"/>
        <v>0</v>
      </c>
      <c r="DG208" s="58">
        <v>0</v>
      </c>
      <c r="DH208" s="13">
        <v>0</v>
      </c>
      <c r="DI208" s="57">
        <f t="shared" si="1010"/>
        <v>0</v>
      </c>
      <c r="DJ208" s="58">
        <v>0</v>
      </c>
      <c r="DK208" s="13">
        <v>0</v>
      </c>
      <c r="DL208" s="57">
        <f t="shared" si="1011"/>
        <v>0</v>
      </c>
      <c r="DM208" s="58">
        <v>0</v>
      </c>
      <c r="DN208" s="13">
        <v>0</v>
      </c>
      <c r="DO208" s="57">
        <f t="shared" si="1012"/>
        <v>0</v>
      </c>
      <c r="DP208" s="58">
        <v>0</v>
      </c>
      <c r="DQ208" s="13">
        <v>0</v>
      </c>
      <c r="DR208" s="57">
        <f t="shared" si="1013"/>
        <v>0</v>
      </c>
      <c r="DS208" s="58">
        <v>0</v>
      </c>
      <c r="DT208" s="13">
        <v>0</v>
      </c>
      <c r="DU208" s="57">
        <f t="shared" si="1014"/>
        <v>0</v>
      </c>
      <c r="DV208" s="58">
        <v>0</v>
      </c>
      <c r="DW208" s="13">
        <v>0</v>
      </c>
      <c r="DX208" s="57">
        <f t="shared" si="1015"/>
        <v>0</v>
      </c>
      <c r="DY208" s="58">
        <v>0</v>
      </c>
      <c r="DZ208" s="13">
        <v>0</v>
      </c>
      <c r="EA208" s="57">
        <f t="shared" si="1016"/>
        <v>0</v>
      </c>
      <c r="EB208" s="58">
        <v>0</v>
      </c>
      <c r="EC208" s="13">
        <v>0</v>
      </c>
      <c r="ED208" s="57">
        <f t="shared" si="1017"/>
        <v>0</v>
      </c>
      <c r="EE208" s="11">
        <f t="shared" si="1019"/>
        <v>0</v>
      </c>
      <c r="EF208" s="18">
        <f t="shared" si="1020"/>
        <v>0</v>
      </c>
    </row>
    <row r="209" spans="1:136" x14ac:dyDescent="0.3">
      <c r="A209" s="72">
        <v>2024</v>
      </c>
      <c r="B209" s="73" t="s">
        <v>14</v>
      </c>
      <c r="C209" s="58">
        <v>0</v>
      </c>
      <c r="D209" s="13">
        <v>0</v>
      </c>
      <c r="E209" s="57">
        <f t="shared" si="1021"/>
        <v>0</v>
      </c>
      <c r="F209" s="58">
        <v>0</v>
      </c>
      <c r="G209" s="13">
        <v>0</v>
      </c>
      <c r="H209" s="57">
        <f t="shared" si="975"/>
        <v>0</v>
      </c>
      <c r="I209" s="58">
        <v>0</v>
      </c>
      <c r="J209" s="13">
        <v>0</v>
      </c>
      <c r="K209" s="57">
        <f t="shared" si="976"/>
        <v>0</v>
      </c>
      <c r="L209" s="58">
        <v>0</v>
      </c>
      <c r="M209" s="13">
        <v>0</v>
      </c>
      <c r="N209" s="57">
        <f t="shared" si="977"/>
        <v>0</v>
      </c>
      <c r="O209" s="58">
        <v>0</v>
      </c>
      <c r="P209" s="13">
        <v>0</v>
      </c>
      <c r="Q209" s="57">
        <f t="shared" si="978"/>
        <v>0</v>
      </c>
      <c r="R209" s="58">
        <v>0</v>
      </c>
      <c r="S209" s="13">
        <v>0</v>
      </c>
      <c r="T209" s="57">
        <f t="shared" si="979"/>
        <v>0</v>
      </c>
      <c r="U209" s="58">
        <v>0</v>
      </c>
      <c r="V209" s="13">
        <v>0</v>
      </c>
      <c r="W209" s="57">
        <f t="shared" si="980"/>
        <v>0</v>
      </c>
      <c r="X209" s="58">
        <v>0</v>
      </c>
      <c r="Y209" s="13">
        <v>0</v>
      </c>
      <c r="Z209" s="57">
        <f t="shared" si="981"/>
        <v>0</v>
      </c>
      <c r="AA209" s="58">
        <v>0</v>
      </c>
      <c r="AB209" s="13">
        <v>0</v>
      </c>
      <c r="AC209" s="57">
        <f t="shared" si="982"/>
        <v>0</v>
      </c>
      <c r="AD209" s="58">
        <v>0</v>
      </c>
      <c r="AE209" s="13">
        <v>0</v>
      </c>
      <c r="AF209" s="57">
        <f t="shared" si="983"/>
        <v>0</v>
      </c>
      <c r="AG209" s="58">
        <v>0</v>
      </c>
      <c r="AH209" s="13">
        <v>0</v>
      </c>
      <c r="AI209" s="57">
        <f t="shared" si="984"/>
        <v>0</v>
      </c>
      <c r="AJ209" s="58">
        <v>0</v>
      </c>
      <c r="AK209" s="13">
        <v>0</v>
      </c>
      <c r="AL209" s="57">
        <f t="shared" si="985"/>
        <v>0</v>
      </c>
      <c r="AM209" s="58">
        <v>0</v>
      </c>
      <c r="AN209" s="13">
        <v>0</v>
      </c>
      <c r="AO209" s="57">
        <f t="shared" si="986"/>
        <v>0</v>
      </c>
      <c r="AP209" s="58">
        <v>0</v>
      </c>
      <c r="AQ209" s="13">
        <v>0</v>
      </c>
      <c r="AR209" s="57">
        <f t="shared" si="987"/>
        <v>0</v>
      </c>
      <c r="AS209" s="58">
        <v>0</v>
      </c>
      <c r="AT209" s="13">
        <v>0</v>
      </c>
      <c r="AU209" s="57">
        <f t="shared" si="988"/>
        <v>0</v>
      </c>
      <c r="AV209" s="58">
        <v>0</v>
      </c>
      <c r="AW209" s="13">
        <v>0</v>
      </c>
      <c r="AX209" s="57">
        <f t="shared" si="989"/>
        <v>0</v>
      </c>
      <c r="AY209" s="58">
        <v>0</v>
      </c>
      <c r="AZ209" s="13">
        <v>0</v>
      </c>
      <c r="BA209" s="57">
        <f t="shared" si="990"/>
        <v>0</v>
      </c>
      <c r="BB209" s="58">
        <v>0</v>
      </c>
      <c r="BC209" s="13">
        <v>0</v>
      </c>
      <c r="BD209" s="57">
        <f t="shared" si="991"/>
        <v>0</v>
      </c>
      <c r="BE209" s="58">
        <v>0</v>
      </c>
      <c r="BF209" s="13">
        <v>0</v>
      </c>
      <c r="BG209" s="57">
        <f t="shared" si="992"/>
        <v>0</v>
      </c>
      <c r="BH209" s="58">
        <v>0</v>
      </c>
      <c r="BI209" s="13">
        <v>0</v>
      </c>
      <c r="BJ209" s="57">
        <f t="shared" si="993"/>
        <v>0</v>
      </c>
      <c r="BK209" s="58">
        <v>0</v>
      </c>
      <c r="BL209" s="13">
        <v>0</v>
      </c>
      <c r="BM209" s="57">
        <f t="shared" si="994"/>
        <v>0</v>
      </c>
      <c r="BN209" s="58">
        <v>0</v>
      </c>
      <c r="BO209" s="13">
        <v>0</v>
      </c>
      <c r="BP209" s="57">
        <f t="shared" si="995"/>
        <v>0</v>
      </c>
      <c r="BQ209" s="58">
        <v>0</v>
      </c>
      <c r="BR209" s="13">
        <v>0</v>
      </c>
      <c r="BS209" s="57">
        <f t="shared" si="996"/>
        <v>0</v>
      </c>
      <c r="BT209" s="58">
        <v>0</v>
      </c>
      <c r="BU209" s="13">
        <v>0</v>
      </c>
      <c r="BV209" s="57">
        <f t="shared" si="997"/>
        <v>0</v>
      </c>
      <c r="BW209" s="58">
        <v>0</v>
      </c>
      <c r="BX209" s="13">
        <v>0</v>
      </c>
      <c r="BY209" s="57">
        <f t="shared" si="998"/>
        <v>0</v>
      </c>
      <c r="BZ209" s="58">
        <v>0</v>
      </c>
      <c r="CA209" s="13">
        <v>0</v>
      </c>
      <c r="CB209" s="57">
        <f t="shared" si="999"/>
        <v>0</v>
      </c>
      <c r="CC209" s="58">
        <v>0</v>
      </c>
      <c r="CD209" s="13">
        <v>0</v>
      </c>
      <c r="CE209" s="57">
        <f t="shared" si="1000"/>
        <v>0</v>
      </c>
      <c r="CF209" s="58">
        <v>0</v>
      </c>
      <c r="CG209" s="13">
        <v>0</v>
      </c>
      <c r="CH209" s="57">
        <f t="shared" si="1001"/>
        <v>0</v>
      </c>
      <c r="CI209" s="58">
        <v>0</v>
      </c>
      <c r="CJ209" s="13">
        <v>0</v>
      </c>
      <c r="CK209" s="57">
        <f t="shared" si="1002"/>
        <v>0</v>
      </c>
      <c r="CL209" s="58">
        <v>0</v>
      </c>
      <c r="CM209" s="13">
        <v>0</v>
      </c>
      <c r="CN209" s="57">
        <f t="shared" si="1003"/>
        <v>0</v>
      </c>
      <c r="CO209" s="58">
        <v>0</v>
      </c>
      <c r="CP209" s="13">
        <v>0</v>
      </c>
      <c r="CQ209" s="57">
        <f t="shared" si="1004"/>
        <v>0</v>
      </c>
      <c r="CR209" s="58">
        <v>0</v>
      </c>
      <c r="CS209" s="13">
        <v>0</v>
      </c>
      <c r="CT209" s="57">
        <f t="shared" si="1005"/>
        <v>0</v>
      </c>
      <c r="CU209" s="58">
        <v>0</v>
      </c>
      <c r="CV209" s="13">
        <v>0</v>
      </c>
      <c r="CW209" s="57">
        <f t="shared" si="1006"/>
        <v>0</v>
      </c>
      <c r="CX209" s="58">
        <v>0</v>
      </c>
      <c r="CY209" s="13">
        <v>0</v>
      </c>
      <c r="CZ209" s="57">
        <f t="shared" si="1007"/>
        <v>0</v>
      </c>
      <c r="DA209" s="58">
        <v>0</v>
      </c>
      <c r="DB209" s="13">
        <v>0</v>
      </c>
      <c r="DC209" s="57">
        <f t="shared" si="1008"/>
        <v>0</v>
      </c>
      <c r="DD209" s="58">
        <v>0</v>
      </c>
      <c r="DE209" s="13">
        <v>0</v>
      </c>
      <c r="DF209" s="57">
        <f t="shared" si="1009"/>
        <v>0</v>
      </c>
      <c r="DG209" s="58">
        <v>0</v>
      </c>
      <c r="DH209" s="13">
        <v>0</v>
      </c>
      <c r="DI209" s="57">
        <f t="shared" si="1010"/>
        <v>0</v>
      </c>
      <c r="DJ209" s="58">
        <v>0</v>
      </c>
      <c r="DK209" s="13">
        <v>0</v>
      </c>
      <c r="DL209" s="57">
        <f t="shared" si="1011"/>
        <v>0</v>
      </c>
      <c r="DM209" s="58">
        <v>0</v>
      </c>
      <c r="DN209" s="13">
        <v>0</v>
      </c>
      <c r="DO209" s="57">
        <f t="shared" si="1012"/>
        <v>0</v>
      </c>
      <c r="DP209" s="58">
        <v>0</v>
      </c>
      <c r="DQ209" s="13">
        <v>0</v>
      </c>
      <c r="DR209" s="57">
        <f t="shared" si="1013"/>
        <v>0</v>
      </c>
      <c r="DS209" s="58">
        <v>0</v>
      </c>
      <c r="DT209" s="13">
        <v>0</v>
      </c>
      <c r="DU209" s="57">
        <f t="shared" si="1014"/>
        <v>0</v>
      </c>
      <c r="DV209" s="58">
        <v>0</v>
      </c>
      <c r="DW209" s="13">
        <v>0</v>
      </c>
      <c r="DX209" s="57">
        <f t="shared" si="1015"/>
        <v>0</v>
      </c>
      <c r="DY209" s="58">
        <v>0</v>
      </c>
      <c r="DZ209" s="13">
        <v>0</v>
      </c>
      <c r="EA209" s="57">
        <f t="shared" si="1016"/>
        <v>0</v>
      </c>
      <c r="EB209" s="58">
        <v>0</v>
      </c>
      <c r="EC209" s="13">
        <v>0</v>
      </c>
      <c r="ED209" s="57">
        <f t="shared" si="1017"/>
        <v>0</v>
      </c>
      <c r="EE209" s="11">
        <f t="shared" si="1019"/>
        <v>0</v>
      </c>
      <c r="EF209" s="18">
        <f t="shared" si="1020"/>
        <v>0</v>
      </c>
    </row>
    <row r="210" spans="1:136" x14ac:dyDescent="0.3">
      <c r="A210" s="72">
        <v>2024</v>
      </c>
      <c r="B210" s="57" t="s">
        <v>15</v>
      </c>
      <c r="C210" s="58">
        <v>0</v>
      </c>
      <c r="D210" s="13">
        <v>0</v>
      </c>
      <c r="E210" s="57">
        <f t="shared" si="1021"/>
        <v>0</v>
      </c>
      <c r="F210" s="58">
        <v>0</v>
      </c>
      <c r="G210" s="13">
        <v>0</v>
      </c>
      <c r="H210" s="57">
        <f t="shared" si="975"/>
        <v>0</v>
      </c>
      <c r="I210" s="58">
        <v>0</v>
      </c>
      <c r="J210" s="13">
        <v>0</v>
      </c>
      <c r="K210" s="57">
        <f t="shared" si="976"/>
        <v>0</v>
      </c>
      <c r="L210" s="58">
        <v>0</v>
      </c>
      <c r="M210" s="13">
        <v>0</v>
      </c>
      <c r="N210" s="57">
        <f t="shared" si="977"/>
        <v>0</v>
      </c>
      <c r="O210" s="58">
        <v>0</v>
      </c>
      <c r="P210" s="13">
        <v>0</v>
      </c>
      <c r="Q210" s="57">
        <f t="shared" si="978"/>
        <v>0</v>
      </c>
      <c r="R210" s="58">
        <v>0</v>
      </c>
      <c r="S210" s="13">
        <v>0</v>
      </c>
      <c r="T210" s="57">
        <f t="shared" si="979"/>
        <v>0</v>
      </c>
      <c r="U210" s="58">
        <v>0</v>
      </c>
      <c r="V210" s="13">
        <v>0</v>
      </c>
      <c r="W210" s="57">
        <f t="shared" si="980"/>
        <v>0</v>
      </c>
      <c r="X210" s="58">
        <v>0</v>
      </c>
      <c r="Y210" s="13">
        <v>0</v>
      </c>
      <c r="Z210" s="57">
        <f t="shared" si="981"/>
        <v>0</v>
      </c>
      <c r="AA210" s="58">
        <v>0</v>
      </c>
      <c r="AB210" s="13">
        <v>0</v>
      </c>
      <c r="AC210" s="57">
        <f t="shared" si="982"/>
        <v>0</v>
      </c>
      <c r="AD210" s="58">
        <v>0</v>
      </c>
      <c r="AE210" s="13">
        <v>0</v>
      </c>
      <c r="AF210" s="57">
        <f t="shared" si="983"/>
        <v>0</v>
      </c>
      <c r="AG210" s="58">
        <v>0</v>
      </c>
      <c r="AH210" s="13">
        <v>0</v>
      </c>
      <c r="AI210" s="57">
        <f t="shared" si="984"/>
        <v>0</v>
      </c>
      <c r="AJ210" s="58">
        <v>0</v>
      </c>
      <c r="AK210" s="13">
        <v>0</v>
      </c>
      <c r="AL210" s="57">
        <f t="shared" si="985"/>
        <v>0</v>
      </c>
      <c r="AM210" s="58">
        <v>0</v>
      </c>
      <c r="AN210" s="13">
        <v>0</v>
      </c>
      <c r="AO210" s="57">
        <f t="shared" si="986"/>
        <v>0</v>
      </c>
      <c r="AP210" s="58">
        <v>0</v>
      </c>
      <c r="AQ210" s="13">
        <v>0</v>
      </c>
      <c r="AR210" s="57">
        <f t="shared" si="987"/>
        <v>0</v>
      </c>
      <c r="AS210" s="58">
        <v>0</v>
      </c>
      <c r="AT210" s="13">
        <v>0</v>
      </c>
      <c r="AU210" s="57">
        <f t="shared" si="988"/>
        <v>0</v>
      </c>
      <c r="AV210" s="58">
        <v>0</v>
      </c>
      <c r="AW210" s="13">
        <v>0</v>
      </c>
      <c r="AX210" s="57">
        <f t="shared" si="989"/>
        <v>0</v>
      </c>
      <c r="AY210" s="58">
        <v>0</v>
      </c>
      <c r="AZ210" s="13">
        <v>0</v>
      </c>
      <c r="BA210" s="57">
        <f t="shared" si="990"/>
        <v>0</v>
      </c>
      <c r="BB210" s="58">
        <v>0</v>
      </c>
      <c r="BC210" s="13">
        <v>0</v>
      </c>
      <c r="BD210" s="57">
        <f t="shared" si="991"/>
        <v>0</v>
      </c>
      <c r="BE210" s="58">
        <v>0</v>
      </c>
      <c r="BF210" s="13">
        <v>0</v>
      </c>
      <c r="BG210" s="57">
        <f t="shared" si="992"/>
        <v>0</v>
      </c>
      <c r="BH210" s="58">
        <v>0</v>
      </c>
      <c r="BI210" s="13">
        <v>0</v>
      </c>
      <c r="BJ210" s="57">
        <f t="shared" si="993"/>
        <v>0</v>
      </c>
      <c r="BK210" s="58">
        <v>0</v>
      </c>
      <c r="BL210" s="13">
        <v>0</v>
      </c>
      <c r="BM210" s="57">
        <f t="shared" si="994"/>
        <v>0</v>
      </c>
      <c r="BN210" s="58">
        <v>0</v>
      </c>
      <c r="BO210" s="13">
        <v>0</v>
      </c>
      <c r="BP210" s="57">
        <f t="shared" si="995"/>
        <v>0</v>
      </c>
      <c r="BQ210" s="58">
        <v>0</v>
      </c>
      <c r="BR210" s="13">
        <v>0</v>
      </c>
      <c r="BS210" s="57">
        <f t="shared" si="996"/>
        <v>0</v>
      </c>
      <c r="BT210" s="58">
        <v>0</v>
      </c>
      <c r="BU210" s="13">
        <v>0</v>
      </c>
      <c r="BV210" s="57">
        <f t="shared" si="997"/>
        <v>0</v>
      </c>
      <c r="BW210" s="58">
        <v>0</v>
      </c>
      <c r="BX210" s="13">
        <v>0</v>
      </c>
      <c r="BY210" s="57">
        <f t="shared" si="998"/>
        <v>0</v>
      </c>
      <c r="BZ210" s="58">
        <v>0</v>
      </c>
      <c r="CA210" s="13">
        <v>0</v>
      </c>
      <c r="CB210" s="57">
        <f t="shared" si="999"/>
        <v>0</v>
      </c>
      <c r="CC210" s="58">
        <v>0</v>
      </c>
      <c r="CD210" s="13">
        <v>0</v>
      </c>
      <c r="CE210" s="57">
        <f t="shared" si="1000"/>
        <v>0</v>
      </c>
      <c r="CF210" s="58">
        <v>0</v>
      </c>
      <c r="CG210" s="13">
        <v>0</v>
      </c>
      <c r="CH210" s="57">
        <f t="shared" si="1001"/>
        <v>0</v>
      </c>
      <c r="CI210" s="58">
        <v>0</v>
      </c>
      <c r="CJ210" s="13">
        <v>0</v>
      </c>
      <c r="CK210" s="57">
        <f t="shared" si="1002"/>
        <v>0</v>
      </c>
      <c r="CL210" s="58">
        <v>0</v>
      </c>
      <c r="CM210" s="13">
        <v>0</v>
      </c>
      <c r="CN210" s="57">
        <f t="shared" si="1003"/>
        <v>0</v>
      </c>
      <c r="CO210" s="58">
        <v>0</v>
      </c>
      <c r="CP210" s="13">
        <v>0</v>
      </c>
      <c r="CQ210" s="57">
        <f t="shared" si="1004"/>
        <v>0</v>
      </c>
      <c r="CR210" s="58">
        <v>0</v>
      </c>
      <c r="CS210" s="13">
        <v>0</v>
      </c>
      <c r="CT210" s="57">
        <f t="shared" si="1005"/>
        <v>0</v>
      </c>
      <c r="CU210" s="58">
        <v>0</v>
      </c>
      <c r="CV210" s="13">
        <v>0</v>
      </c>
      <c r="CW210" s="57">
        <f t="shared" si="1006"/>
        <v>0</v>
      </c>
      <c r="CX210" s="58">
        <v>0</v>
      </c>
      <c r="CY210" s="13">
        <v>0</v>
      </c>
      <c r="CZ210" s="57">
        <f t="shared" si="1007"/>
        <v>0</v>
      </c>
      <c r="DA210" s="58">
        <v>0</v>
      </c>
      <c r="DB210" s="13">
        <v>0</v>
      </c>
      <c r="DC210" s="57">
        <f t="shared" si="1008"/>
        <v>0</v>
      </c>
      <c r="DD210" s="58">
        <v>0</v>
      </c>
      <c r="DE210" s="13">
        <v>0</v>
      </c>
      <c r="DF210" s="57">
        <f t="shared" si="1009"/>
        <v>0</v>
      </c>
      <c r="DG210" s="58">
        <v>0</v>
      </c>
      <c r="DH210" s="13">
        <v>0</v>
      </c>
      <c r="DI210" s="57">
        <f t="shared" si="1010"/>
        <v>0</v>
      </c>
      <c r="DJ210" s="58">
        <v>0</v>
      </c>
      <c r="DK210" s="13">
        <v>0</v>
      </c>
      <c r="DL210" s="57">
        <f t="shared" si="1011"/>
        <v>0</v>
      </c>
      <c r="DM210" s="58">
        <v>0</v>
      </c>
      <c r="DN210" s="13">
        <v>0</v>
      </c>
      <c r="DO210" s="57">
        <f t="shared" si="1012"/>
        <v>0</v>
      </c>
      <c r="DP210" s="58">
        <v>0</v>
      </c>
      <c r="DQ210" s="13">
        <v>0</v>
      </c>
      <c r="DR210" s="57">
        <f t="shared" si="1013"/>
        <v>0</v>
      </c>
      <c r="DS210" s="58">
        <v>0</v>
      </c>
      <c r="DT210" s="13">
        <v>0</v>
      </c>
      <c r="DU210" s="57">
        <f t="shared" si="1014"/>
        <v>0</v>
      </c>
      <c r="DV210" s="58">
        <v>0</v>
      </c>
      <c r="DW210" s="13">
        <v>0</v>
      </c>
      <c r="DX210" s="57">
        <f t="shared" si="1015"/>
        <v>0</v>
      </c>
      <c r="DY210" s="58">
        <v>0</v>
      </c>
      <c r="DZ210" s="13">
        <v>0</v>
      </c>
      <c r="EA210" s="57">
        <f t="shared" si="1016"/>
        <v>0</v>
      </c>
      <c r="EB210" s="58">
        <v>0</v>
      </c>
      <c r="EC210" s="13">
        <v>0</v>
      </c>
      <c r="ED210" s="57">
        <f t="shared" si="1017"/>
        <v>0</v>
      </c>
      <c r="EE210" s="11">
        <f t="shared" si="1019"/>
        <v>0</v>
      </c>
      <c r="EF210" s="18">
        <f t="shared" si="1020"/>
        <v>0</v>
      </c>
    </row>
    <row r="211" spans="1:136" x14ac:dyDescent="0.3">
      <c r="A211" s="72">
        <v>2024</v>
      </c>
      <c r="B211" s="73" t="s">
        <v>16</v>
      </c>
      <c r="C211" s="58">
        <v>0</v>
      </c>
      <c r="D211" s="13">
        <v>0</v>
      </c>
      <c r="E211" s="57">
        <f t="shared" si="1021"/>
        <v>0</v>
      </c>
      <c r="F211" s="58">
        <v>0</v>
      </c>
      <c r="G211" s="13">
        <v>0</v>
      </c>
      <c r="H211" s="57">
        <f t="shared" si="975"/>
        <v>0</v>
      </c>
      <c r="I211" s="58">
        <v>0</v>
      </c>
      <c r="J211" s="13">
        <v>0</v>
      </c>
      <c r="K211" s="57">
        <f t="shared" si="976"/>
        <v>0</v>
      </c>
      <c r="L211" s="58">
        <v>0</v>
      </c>
      <c r="M211" s="13">
        <v>0</v>
      </c>
      <c r="N211" s="57">
        <f t="shared" si="977"/>
        <v>0</v>
      </c>
      <c r="O211" s="58">
        <v>0</v>
      </c>
      <c r="P211" s="13">
        <v>0</v>
      </c>
      <c r="Q211" s="57">
        <f t="shared" si="978"/>
        <v>0</v>
      </c>
      <c r="R211" s="58">
        <v>0</v>
      </c>
      <c r="S211" s="13">
        <v>0</v>
      </c>
      <c r="T211" s="57">
        <f t="shared" si="979"/>
        <v>0</v>
      </c>
      <c r="U211" s="58">
        <v>0</v>
      </c>
      <c r="V211" s="13">
        <v>0</v>
      </c>
      <c r="W211" s="57">
        <f t="shared" si="980"/>
        <v>0</v>
      </c>
      <c r="X211" s="58">
        <v>0</v>
      </c>
      <c r="Y211" s="13">
        <v>0</v>
      </c>
      <c r="Z211" s="57">
        <f t="shared" si="981"/>
        <v>0</v>
      </c>
      <c r="AA211" s="58">
        <v>0</v>
      </c>
      <c r="AB211" s="13">
        <v>0</v>
      </c>
      <c r="AC211" s="57">
        <f t="shared" si="982"/>
        <v>0</v>
      </c>
      <c r="AD211" s="58">
        <v>0</v>
      </c>
      <c r="AE211" s="13">
        <v>0</v>
      </c>
      <c r="AF211" s="57">
        <f t="shared" si="983"/>
        <v>0</v>
      </c>
      <c r="AG211" s="58">
        <v>0</v>
      </c>
      <c r="AH211" s="13">
        <v>0</v>
      </c>
      <c r="AI211" s="57">
        <f t="shared" si="984"/>
        <v>0</v>
      </c>
      <c r="AJ211" s="58">
        <v>0</v>
      </c>
      <c r="AK211" s="13">
        <v>0</v>
      </c>
      <c r="AL211" s="57">
        <f t="shared" si="985"/>
        <v>0</v>
      </c>
      <c r="AM211" s="58">
        <v>0</v>
      </c>
      <c r="AN211" s="13">
        <v>0</v>
      </c>
      <c r="AO211" s="57">
        <f t="shared" si="986"/>
        <v>0</v>
      </c>
      <c r="AP211" s="58">
        <v>0</v>
      </c>
      <c r="AQ211" s="13">
        <v>0</v>
      </c>
      <c r="AR211" s="57">
        <f t="shared" si="987"/>
        <v>0</v>
      </c>
      <c r="AS211" s="58">
        <v>0</v>
      </c>
      <c r="AT211" s="13">
        <v>0</v>
      </c>
      <c r="AU211" s="57">
        <f t="shared" si="988"/>
        <v>0</v>
      </c>
      <c r="AV211" s="58">
        <v>0</v>
      </c>
      <c r="AW211" s="13">
        <v>0</v>
      </c>
      <c r="AX211" s="57">
        <f t="shared" si="989"/>
        <v>0</v>
      </c>
      <c r="AY211" s="58">
        <v>0</v>
      </c>
      <c r="AZ211" s="13">
        <v>0</v>
      </c>
      <c r="BA211" s="57">
        <f t="shared" si="990"/>
        <v>0</v>
      </c>
      <c r="BB211" s="58">
        <v>0</v>
      </c>
      <c r="BC211" s="13">
        <v>0</v>
      </c>
      <c r="BD211" s="57">
        <f t="shared" si="991"/>
        <v>0</v>
      </c>
      <c r="BE211" s="58">
        <v>0</v>
      </c>
      <c r="BF211" s="13">
        <v>0</v>
      </c>
      <c r="BG211" s="57">
        <f t="shared" si="992"/>
        <v>0</v>
      </c>
      <c r="BH211" s="58">
        <v>0</v>
      </c>
      <c r="BI211" s="13">
        <v>0</v>
      </c>
      <c r="BJ211" s="57">
        <f t="shared" si="993"/>
        <v>0</v>
      </c>
      <c r="BK211" s="58">
        <v>0</v>
      </c>
      <c r="BL211" s="13">
        <v>0</v>
      </c>
      <c r="BM211" s="57">
        <f t="shared" si="994"/>
        <v>0</v>
      </c>
      <c r="BN211" s="58">
        <v>0</v>
      </c>
      <c r="BO211" s="13">
        <v>0</v>
      </c>
      <c r="BP211" s="57">
        <f t="shared" si="995"/>
        <v>0</v>
      </c>
      <c r="BQ211" s="58">
        <v>0</v>
      </c>
      <c r="BR211" s="13">
        <v>0</v>
      </c>
      <c r="BS211" s="57">
        <f t="shared" si="996"/>
        <v>0</v>
      </c>
      <c r="BT211" s="58">
        <v>0</v>
      </c>
      <c r="BU211" s="13">
        <v>0</v>
      </c>
      <c r="BV211" s="57">
        <f t="shared" si="997"/>
        <v>0</v>
      </c>
      <c r="BW211" s="58">
        <v>0</v>
      </c>
      <c r="BX211" s="13">
        <v>0</v>
      </c>
      <c r="BY211" s="57">
        <f t="shared" si="998"/>
        <v>0</v>
      </c>
      <c r="BZ211" s="58">
        <v>0</v>
      </c>
      <c r="CA211" s="13">
        <v>0</v>
      </c>
      <c r="CB211" s="57">
        <f t="shared" si="999"/>
        <v>0</v>
      </c>
      <c r="CC211" s="58">
        <v>0</v>
      </c>
      <c r="CD211" s="13">
        <v>0</v>
      </c>
      <c r="CE211" s="57">
        <f t="shared" si="1000"/>
        <v>0</v>
      </c>
      <c r="CF211" s="58">
        <v>0</v>
      </c>
      <c r="CG211" s="13">
        <v>0</v>
      </c>
      <c r="CH211" s="57">
        <f t="shared" si="1001"/>
        <v>0</v>
      </c>
      <c r="CI211" s="58">
        <v>0</v>
      </c>
      <c r="CJ211" s="13">
        <v>0</v>
      </c>
      <c r="CK211" s="57">
        <f t="shared" si="1002"/>
        <v>0</v>
      </c>
      <c r="CL211" s="58">
        <v>0</v>
      </c>
      <c r="CM211" s="13">
        <v>0</v>
      </c>
      <c r="CN211" s="57">
        <f t="shared" si="1003"/>
        <v>0</v>
      </c>
      <c r="CO211" s="58">
        <v>0</v>
      </c>
      <c r="CP211" s="13">
        <v>0</v>
      </c>
      <c r="CQ211" s="57">
        <f t="shared" si="1004"/>
        <v>0</v>
      </c>
      <c r="CR211" s="58">
        <v>0</v>
      </c>
      <c r="CS211" s="13">
        <v>0</v>
      </c>
      <c r="CT211" s="57">
        <f t="shared" si="1005"/>
        <v>0</v>
      </c>
      <c r="CU211" s="58">
        <v>0</v>
      </c>
      <c r="CV211" s="13">
        <v>0</v>
      </c>
      <c r="CW211" s="57">
        <f t="shared" si="1006"/>
        <v>0</v>
      </c>
      <c r="CX211" s="58">
        <v>0</v>
      </c>
      <c r="CY211" s="13">
        <v>0</v>
      </c>
      <c r="CZ211" s="57">
        <f t="shared" si="1007"/>
        <v>0</v>
      </c>
      <c r="DA211" s="58">
        <v>0</v>
      </c>
      <c r="DB211" s="13">
        <v>0</v>
      </c>
      <c r="DC211" s="57">
        <f t="shared" si="1008"/>
        <v>0</v>
      </c>
      <c r="DD211" s="58">
        <v>0</v>
      </c>
      <c r="DE211" s="13">
        <v>0</v>
      </c>
      <c r="DF211" s="57">
        <f t="shared" si="1009"/>
        <v>0</v>
      </c>
      <c r="DG211" s="58">
        <v>0</v>
      </c>
      <c r="DH211" s="13">
        <v>0</v>
      </c>
      <c r="DI211" s="57">
        <f t="shared" si="1010"/>
        <v>0</v>
      </c>
      <c r="DJ211" s="58">
        <v>0</v>
      </c>
      <c r="DK211" s="13">
        <v>0</v>
      </c>
      <c r="DL211" s="57">
        <f t="shared" si="1011"/>
        <v>0</v>
      </c>
      <c r="DM211" s="58">
        <v>0</v>
      </c>
      <c r="DN211" s="13">
        <v>0</v>
      </c>
      <c r="DO211" s="57">
        <f t="shared" si="1012"/>
        <v>0</v>
      </c>
      <c r="DP211" s="58">
        <v>0</v>
      </c>
      <c r="DQ211" s="13">
        <v>0</v>
      </c>
      <c r="DR211" s="57">
        <f t="shared" si="1013"/>
        <v>0</v>
      </c>
      <c r="DS211" s="58">
        <v>0</v>
      </c>
      <c r="DT211" s="13">
        <v>0</v>
      </c>
      <c r="DU211" s="57">
        <f t="shared" si="1014"/>
        <v>0</v>
      </c>
      <c r="DV211" s="58">
        <v>0</v>
      </c>
      <c r="DW211" s="13">
        <v>0</v>
      </c>
      <c r="DX211" s="57">
        <f t="shared" si="1015"/>
        <v>0</v>
      </c>
      <c r="DY211" s="58">
        <v>0</v>
      </c>
      <c r="DZ211" s="13">
        <v>0</v>
      </c>
      <c r="EA211" s="57">
        <f t="shared" si="1016"/>
        <v>0</v>
      </c>
      <c r="EB211" s="58">
        <v>0</v>
      </c>
      <c r="EC211" s="13">
        <v>0</v>
      </c>
      <c r="ED211" s="57">
        <f t="shared" si="1017"/>
        <v>0</v>
      </c>
      <c r="EE211" s="11">
        <f t="shared" si="1019"/>
        <v>0</v>
      </c>
      <c r="EF211" s="18">
        <f t="shared" si="1020"/>
        <v>0</v>
      </c>
    </row>
    <row r="212" spans="1:136" ht="15" thickBot="1" x14ac:dyDescent="0.35">
      <c r="A212" s="92"/>
      <c r="B212" s="94" t="s">
        <v>17</v>
      </c>
      <c r="C212" s="95">
        <f t="shared" ref="C212:D212" si="1022">SUM(C200:C211)</f>
        <v>0</v>
      </c>
      <c r="D212" s="96">
        <f t="shared" si="1022"/>
        <v>0</v>
      </c>
      <c r="E212" s="79"/>
      <c r="F212" s="95">
        <f t="shared" ref="F212:G212" si="1023">SUM(F200:F211)</f>
        <v>0</v>
      </c>
      <c r="G212" s="96">
        <f t="shared" si="1023"/>
        <v>0</v>
      </c>
      <c r="H212" s="79"/>
      <c r="I212" s="95">
        <f t="shared" ref="I212:J212" si="1024">SUM(I200:I211)</f>
        <v>0</v>
      </c>
      <c r="J212" s="96">
        <f t="shared" si="1024"/>
        <v>0</v>
      </c>
      <c r="K212" s="79"/>
      <c r="L212" s="95">
        <f t="shared" ref="L212:M212" si="1025">SUM(L200:L211)</f>
        <v>53.77666</v>
      </c>
      <c r="M212" s="96">
        <f t="shared" si="1025"/>
        <v>3783.2479999999996</v>
      </c>
      <c r="N212" s="79"/>
      <c r="O212" s="95">
        <f t="shared" ref="O212:P212" si="1026">SUM(O200:O211)</f>
        <v>0</v>
      </c>
      <c r="P212" s="96">
        <f t="shared" si="1026"/>
        <v>0</v>
      </c>
      <c r="Q212" s="79"/>
      <c r="R212" s="95">
        <f t="shared" ref="R212:S212" si="1027">SUM(R200:R211)</f>
        <v>0</v>
      </c>
      <c r="S212" s="96">
        <f t="shared" si="1027"/>
        <v>0</v>
      </c>
      <c r="T212" s="79"/>
      <c r="U212" s="95">
        <f t="shared" ref="U212:V212" si="1028">SUM(U200:U211)</f>
        <v>0</v>
      </c>
      <c r="V212" s="96">
        <f t="shared" si="1028"/>
        <v>0</v>
      </c>
      <c r="W212" s="79"/>
      <c r="X212" s="95">
        <f t="shared" ref="X212:Y212" si="1029">SUM(X200:X211)</f>
        <v>0</v>
      </c>
      <c r="Y212" s="96">
        <f t="shared" si="1029"/>
        <v>0</v>
      </c>
      <c r="Z212" s="79"/>
      <c r="AA212" s="95">
        <f t="shared" ref="AA212:AB212" si="1030">SUM(AA200:AA211)</f>
        <v>0</v>
      </c>
      <c r="AB212" s="96">
        <f t="shared" si="1030"/>
        <v>0</v>
      </c>
      <c r="AC212" s="79"/>
      <c r="AD212" s="95">
        <f t="shared" ref="AD212:AE212" si="1031">SUM(AD200:AD211)</f>
        <v>0</v>
      </c>
      <c r="AE212" s="96">
        <f t="shared" si="1031"/>
        <v>0</v>
      </c>
      <c r="AF212" s="79"/>
      <c r="AG212" s="95">
        <f t="shared" ref="AG212:AH212" si="1032">SUM(AG200:AG211)</f>
        <v>0</v>
      </c>
      <c r="AH212" s="96">
        <f t="shared" si="1032"/>
        <v>0</v>
      </c>
      <c r="AI212" s="79"/>
      <c r="AJ212" s="95">
        <f t="shared" ref="AJ212:AK212" si="1033">SUM(AJ200:AJ211)</f>
        <v>0</v>
      </c>
      <c r="AK212" s="96">
        <f t="shared" si="1033"/>
        <v>0</v>
      </c>
      <c r="AL212" s="79"/>
      <c r="AM212" s="95">
        <f t="shared" ref="AM212:AN212" si="1034">SUM(AM200:AM211)</f>
        <v>61.222999999999999</v>
      </c>
      <c r="AN212" s="96">
        <f t="shared" si="1034"/>
        <v>1031.0509999999999</v>
      </c>
      <c r="AO212" s="79"/>
      <c r="AP212" s="95">
        <f t="shared" ref="AP212:AQ212" si="1035">SUM(AP200:AP211)</f>
        <v>0</v>
      </c>
      <c r="AQ212" s="96">
        <f t="shared" si="1035"/>
        <v>0</v>
      </c>
      <c r="AR212" s="79"/>
      <c r="AS212" s="95">
        <f t="shared" ref="AS212:AT212" si="1036">SUM(AS200:AS211)</f>
        <v>0</v>
      </c>
      <c r="AT212" s="96">
        <f t="shared" si="1036"/>
        <v>0</v>
      </c>
      <c r="AU212" s="79"/>
      <c r="AV212" s="95">
        <f t="shared" ref="AV212:AW212" si="1037">SUM(AV200:AV211)</f>
        <v>7.0599999999999996E-2</v>
      </c>
      <c r="AW212" s="96">
        <f t="shared" si="1037"/>
        <v>7.5</v>
      </c>
      <c r="AX212" s="79"/>
      <c r="AY212" s="95">
        <f t="shared" ref="AY212:AZ212" si="1038">SUM(AY200:AY211)</f>
        <v>0</v>
      </c>
      <c r="AZ212" s="96">
        <f t="shared" si="1038"/>
        <v>0</v>
      </c>
      <c r="BA212" s="79"/>
      <c r="BB212" s="95">
        <f t="shared" ref="BB212:BC212" si="1039">SUM(BB200:BB211)</f>
        <v>2.2665700000000002</v>
      </c>
      <c r="BC212" s="96">
        <f t="shared" si="1039"/>
        <v>148.93100000000001</v>
      </c>
      <c r="BD212" s="79"/>
      <c r="BE212" s="95">
        <f t="shared" ref="BE212:BF212" si="1040">SUM(BE200:BE211)</f>
        <v>0</v>
      </c>
      <c r="BF212" s="96">
        <f t="shared" si="1040"/>
        <v>0</v>
      </c>
      <c r="BG212" s="79"/>
      <c r="BH212" s="95">
        <f t="shared" ref="BH212:BI212" si="1041">SUM(BH200:BH211)</f>
        <v>0</v>
      </c>
      <c r="BI212" s="96">
        <f t="shared" si="1041"/>
        <v>0</v>
      </c>
      <c r="BJ212" s="79"/>
      <c r="BK212" s="95">
        <f t="shared" ref="BK212:BL212" si="1042">SUM(BK200:BK211)</f>
        <v>0</v>
      </c>
      <c r="BL212" s="96">
        <f t="shared" si="1042"/>
        <v>0</v>
      </c>
      <c r="BM212" s="79"/>
      <c r="BN212" s="95">
        <f t="shared" ref="BN212:BO212" si="1043">SUM(BN200:BN211)</f>
        <v>0</v>
      </c>
      <c r="BO212" s="96">
        <f t="shared" si="1043"/>
        <v>0</v>
      </c>
      <c r="BP212" s="79"/>
      <c r="BQ212" s="95">
        <f t="shared" ref="BQ212:BR212" si="1044">SUM(BQ200:BQ211)</f>
        <v>0</v>
      </c>
      <c r="BR212" s="96">
        <f t="shared" si="1044"/>
        <v>0</v>
      </c>
      <c r="BS212" s="79"/>
      <c r="BT212" s="95">
        <f t="shared" ref="BT212:BU212" si="1045">SUM(BT200:BT211)</f>
        <v>0.20114000000000004</v>
      </c>
      <c r="BU212" s="96">
        <f t="shared" si="1045"/>
        <v>14.827999999999999</v>
      </c>
      <c r="BV212" s="79"/>
      <c r="BW212" s="95">
        <f t="shared" ref="BW212:BX212" si="1046">SUM(BW200:BW211)</f>
        <v>23.110340000000001</v>
      </c>
      <c r="BX212" s="96">
        <f t="shared" si="1046"/>
        <v>1183.0119999999999</v>
      </c>
      <c r="BY212" s="79"/>
      <c r="BZ212" s="95">
        <f t="shared" ref="BZ212:CA212" si="1047">SUM(BZ200:BZ211)</f>
        <v>0</v>
      </c>
      <c r="CA212" s="96">
        <f t="shared" si="1047"/>
        <v>0</v>
      </c>
      <c r="CB212" s="79"/>
      <c r="CC212" s="95">
        <f t="shared" ref="CC212:CD212" si="1048">SUM(CC200:CC211)</f>
        <v>0</v>
      </c>
      <c r="CD212" s="96">
        <f t="shared" si="1048"/>
        <v>0</v>
      </c>
      <c r="CE212" s="79"/>
      <c r="CF212" s="95">
        <f t="shared" ref="CF212:CG212" si="1049">SUM(CF200:CF211)</f>
        <v>0</v>
      </c>
      <c r="CG212" s="96">
        <f t="shared" si="1049"/>
        <v>0</v>
      </c>
      <c r="CH212" s="79"/>
      <c r="CI212" s="95">
        <f t="shared" ref="CI212:CJ212" si="1050">SUM(CI200:CI211)</f>
        <v>0</v>
      </c>
      <c r="CJ212" s="96">
        <f t="shared" si="1050"/>
        <v>0</v>
      </c>
      <c r="CK212" s="79"/>
      <c r="CL212" s="95">
        <f t="shared" ref="CL212:CM212" si="1051">SUM(CL200:CL211)</f>
        <v>0</v>
      </c>
      <c r="CM212" s="96">
        <f t="shared" si="1051"/>
        <v>0</v>
      </c>
      <c r="CN212" s="79"/>
      <c r="CO212" s="95">
        <f t="shared" ref="CO212:CP212" si="1052">SUM(CO200:CO211)</f>
        <v>0</v>
      </c>
      <c r="CP212" s="96">
        <f t="shared" si="1052"/>
        <v>0</v>
      </c>
      <c r="CQ212" s="79"/>
      <c r="CR212" s="95">
        <f t="shared" ref="CR212:CS212" si="1053">SUM(CR200:CR211)</f>
        <v>0</v>
      </c>
      <c r="CS212" s="96">
        <f t="shared" si="1053"/>
        <v>0</v>
      </c>
      <c r="CT212" s="79"/>
      <c r="CU212" s="95">
        <f t="shared" ref="CU212:CV212" si="1054">SUM(CU200:CU211)</f>
        <v>0</v>
      </c>
      <c r="CV212" s="96">
        <f t="shared" si="1054"/>
        <v>0</v>
      </c>
      <c r="CW212" s="79"/>
      <c r="CX212" s="95">
        <f t="shared" ref="CX212:CY212" si="1055">SUM(CX200:CX211)</f>
        <v>0</v>
      </c>
      <c r="CY212" s="96">
        <f t="shared" si="1055"/>
        <v>0</v>
      </c>
      <c r="CZ212" s="79"/>
      <c r="DA212" s="95">
        <f t="shared" ref="DA212:DB212" si="1056">SUM(DA200:DA211)</f>
        <v>0</v>
      </c>
      <c r="DB212" s="96">
        <f t="shared" si="1056"/>
        <v>0</v>
      </c>
      <c r="DC212" s="79"/>
      <c r="DD212" s="95">
        <f t="shared" ref="DD212:DE212" si="1057">SUM(DD200:DD211)</f>
        <v>0</v>
      </c>
      <c r="DE212" s="96">
        <f t="shared" si="1057"/>
        <v>0</v>
      </c>
      <c r="DF212" s="79"/>
      <c r="DG212" s="95">
        <f t="shared" ref="DG212:DH212" si="1058">SUM(DG200:DG211)</f>
        <v>0</v>
      </c>
      <c r="DH212" s="96">
        <f t="shared" si="1058"/>
        <v>0</v>
      </c>
      <c r="DI212" s="79"/>
      <c r="DJ212" s="95">
        <f t="shared" ref="DJ212:DK212" si="1059">SUM(DJ200:DJ211)</f>
        <v>0.62676999999999994</v>
      </c>
      <c r="DK212" s="96">
        <f t="shared" si="1059"/>
        <v>77.063000000000002</v>
      </c>
      <c r="DL212" s="79"/>
      <c r="DM212" s="95">
        <f t="shared" ref="DM212:DN212" si="1060">SUM(DM200:DM211)</f>
        <v>0</v>
      </c>
      <c r="DN212" s="96">
        <f t="shared" si="1060"/>
        <v>0</v>
      </c>
      <c r="DO212" s="79"/>
      <c r="DP212" s="95">
        <f t="shared" ref="DP212:DQ212" si="1061">SUM(DP200:DP211)</f>
        <v>0</v>
      </c>
      <c r="DQ212" s="96">
        <f t="shared" si="1061"/>
        <v>0</v>
      </c>
      <c r="DR212" s="79"/>
      <c r="DS212" s="95">
        <f t="shared" ref="DS212:DT212" si="1062">SUM(DS200:DS211)</f>
        <v>0</v>
      </c>
      <c r="DT212" s="96">
        <f t="shared" si="1062"/>
        <v>0</v>
      </c>
      <c r="DU212" s="79"/>
      <c r="DV212" s="95">
        <f t="shared" ref="DV212:DW212" si="1063">SUM(DV200:DV211)</f>
        <v>0</v>
      </c>
      <c r="DW212" s="96">
        <f t="shared" si="1063"/>
        <v>0</v>
      </c>
      <c r="DX212" s="79"/>
      <c r="DY212" s="95">
        <f t="shared" ref="DY212:DZ212" si="1064">SUM(DY200:DY211)</f>
        <v>0.93847000000000003</v>
      </c>
      <c r="DZ212" s="96">
        <f t="shared" si="1064"/>
        <v>80.304000000000002</v>
      </c>
      <c r="EA212" s="79"/>
      <c r="EB212" s="95">
        <f t="shared" ref="EB212:EC212" si="1065">SUM(EB200:EB211)</f>
        <v>2.5</v>
      </c>
      <c r="EC212" s="96">
        <f t="shared" si="1065"/>
        <v>245.75</v>
      </c>
      <c r="ED212" s="79"/>
      <c r="EE212" s="39">
        <f t="shared" si="1019"/>
        <v>144.71355</v>
      </c>
      <c r="EF212" s="40">
        <f t="shared" si="1020"/>
        <v>6571.686999999999</v>
      </c>
    </row>
  </sheetData>
  <mergeCells count="46">
    <mergeCell ref="I4:K4"/>
    <mergeCell ref="L4:N4"/>
    <mergeCell ref="BB4:BD4"/>
    <mergeCell ref="BW4:BY4"/>
    <mergeCell ref="CU4:CW4"/>
    <mergeCell ref="AM4:AO4"/>
    <mergeCell ref="CR4:CT4"/>
    <mergeCell ref="AD4:AF4"/>
    <mergeCell ref="BZ4:CB4"/>
    <mergeCell ref="CI4:CK4"/>
    <mergeCell ref="O4:Q4"/>
    <mergeCell ref="AP4:AR4"/>
    <mergeCell ref="U4:W4"/>
    <mergeCell ref="BK4:BM4"/>
    <mergeCell ref="AS4:AU4"/>
    <mergeCell ref="CF4:CH4"/>
    <mergeCell ref="AJ4:AL4"/>
    <mergeCell ref="AG4:AI4"/>
    <mergeCell ref="DY4:EA4"/>
    <mergeCell ref="DV4:DX4"/>
    <mergeCell ref="DS4:DU4"/>
    <mergeCell ref="CC4:CE4"/>
    <mergeCell ref="CO4:CQ4"/>
    <mergeCell ref="DJ4:DL4"/>
    <mergeCell ref="DG4:DI4"/>
    <mergeCell ref="DD4:DF4"/>
    <mergeCell ref="DA4:DC4"/>
    <mergeCell ref="CX4:CZ4"/>
    <mergeCell ref="DM4:DO4"/>
    <mergeCell ref="DP4:DR4"/>
    <mergeCell ref="F4:H4"/>
    <mergeCell ref="X4:Z4"/>
    <mergeCell ref="C2:O2"/>
    <mergeCell ref="A4:B4"/>
    <mergeCell ref="EB4:ED4"/>
    <mergeCell ref="C4:E4"/>
    <mergeCell ref="AA4:AC4"/>
    <mergeCell ref="BQ4:BS4"/>
    <mergeCell ref="BT4:BV4"/>
    <mergeCell ref="CL4:CN4"/>
    <mergeCell ref="R4:T4"/>
    <mergeCell ref="BN4:BP4"/>
    <mergeCell ref="BH4:BJ4"/>
    <mergeCell ref="BE4:BG4"/>
    <mergeCell ref="AY4:BA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2008.11.20 Imports</vt:lpstr>
      <vt:lpstr>2008.11.20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2024-04-09T06:11:00Z</dcterms:modified>
</cp:coreProperties>
</file>