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8B669D99-1725-43A6-BC8E-9E4E1211AF62}" xr6:coauthVersionLast="47" xr6:coauthVersionMax="47" xr10:uidLastSave="{00000000-0000-0000-0000-000000000000}"/>
  <bookViews>
    <workbookView xWindow="10224" yWindow="0" windowWidth="10332" windowHeight="12312" tabRatio="456" xr2:uid="{00000000-000D-0000-FFFF-FFFF00000000}"/>
  </bookViews>
  <sheets>
    <sheet name="1511.90.90 Imports" sheetId="2" r:id="rId1"/>
    <sheet name="1511.90.90 Exports" sheetId="3" r:id="rId2"/>
  </sheets>
  <definedNames>
    <definedName name="_xlnm.Print_Area" localSheetId="1">'1511.90.90 Exports'!$B$1:$B$5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8" i="3" l="1"/>
  <c r="I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J135" i="3"/>
  <c r="I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CJ148" i="3"/>
  <c r="CI148" i="3"/>
  <c r="CG148" i="3"/>
  <c r="CF148" i="3"/>
  <c r="CD148" i="3"/>
  <c r="CC148" i="3"/>
  <c r="CA148" i="3"/>
  <c r="BZ148" i="3"/>
  <c r="BX148" i="3"/>
  <c r="BW148" i="3"/>
  <c r="BU148" i="3"/>
  <c r="BT148" i="3"/>
  <c r="BR148" i="3"/>
  <c r="BQ148" i="3"/>
  <c r="BO148" i="3"/>
  <c r="BN148" i="3"/>
  <c r="BL148" i="3"/>
  <c r="BK148" i="3"/>
  <c r="BI148" i="3"/>
  <c r="BH148" i="3"/>
  <c r="BF148" i="3"/>
  <c r="BE148" i="3"/>
  <c r="BC148" i="3"/>
  <c r="BB148" i="3"/>
  <c r="AZ148" i="3"/>
  <c r="AY148" i="3"/>
  <c r="AW148" i="3"/>
  <c r="AV148" i="3"/>
  <c r="AT148" i="3"/>
  <c r="AS148" i="3"/>
  <c r="AQ148" i="3"/>
  <c r="AP148" i="3"/>
  <c r="AN148" i="3"/>
  <c r="AM148" i="3"/>
  <c r="AK148" i="3"/>
  <c r="AJ148" i="3"/>
  <c r="AH148" i="3"/>
  <c r="AG148" i="3"/>
  <c r="AE148" i="3"/>
  <c r="AD148" i="3"/>
  <c r="AB148" i="3"/>
  <c r="AA148" i="3"/>
  <c r="Y148" i="3"/>
  <c r="X148" i="3"/>
  <c r="V148" i="3"/>
  <c r="U148" i="3"/>
  <c r="S148" i="3"/>
  <c r="R148" i="3"/>
  <c r="P148" i="3"/>
  <c r="O148" i="3"/>
  <c r="M148" i="3"/>
  <c r="L148" i="3"/>
  <c r="G148" i="3"/>
  <c r="F148" i="3"/>
  <c r="D148" i="3"/>
  <c r="C148" i="3"/>
  <c r="CM147" i="3"/>
  <c r="CL147" i="3"/>
  <c r="CK147" i="3"/>
  <c r="CH147" i="3"/>
  <c r="CE147" i="3"/>
  <c r="CB147" i="3"/>
  <c r="BY147" i="3"/>
  <c r="BV147" i="3"/>
  <c r="BS147" i="3"/>
  <c r="BP147" i="3"/>
  <c r="BM147" i="3"/>
  <c r="BJ147" i="3"/>
  <c r="BG147" i="3"/>
  <c r="BD147" i="3"/>
  <c r="BA147" i="3"/>
  <c r="AX147" i="3"/>
  <c r="AU147" i="3"/>
  <c r="AR147" i="3"/>
  <c r="AO147" i="3"/>
  <c r="AL147" i="3"/>
  <c r="AI147" i="3"/>
  <c r="AF147" i="3"/>
  <c r="AC147" i="3"/>
  <c r="Z147" i="3"/>
  <c r="W147" i="3"/>
  <c r="T147" i="3"/>
  <c r="Q147" i="3"/>
  <c r="N147" i="3"/>
  <c r="H147" i="3"/>
  <c r="E147" i="3"/>
  <c r="CM146" i="3"/>
  <c r="CL146" i="3"/>
  <c r="CK146" i="3"/>
  <c r="CH146" i="3"/>
  <c r="CE146" i="3"/>
  <c r="CB146" i="3"/>
  <c r="BY146" i="3"/>
  <c r="BV146" i="3"/>
  <c r="BS146" i="3"/>
  <c r="BP146" i="3"/>
  <c r="BM146" i="3"/>
  <c r="BJ146" i="3"/>
  <c r="BG146" i="3"/>
  <c r="BD146" i="3"/>
  <c r="BA146" i="3"/>
  <c r="AX146" i="3"/>
  <c r="AU146" i="3"/>
  <c r="AR146" i="3"/>
  <c r="AO146" i="3"/>
  <c r="AL146" i="3"/>
  <c r="AI146" i="3"/>
  <c r="AF146" i="3"/>
  <c r="AC146" i="3"/>
  <c r="Z146" i="3"/>
  <c r="W146" i="3"/>
  <c r="T146" i="3"/>
  <c r="Q146" i="3"/>
  <c r="N146" i="3"/>
  <c r="H146" i="3"/>
  <c r="E146" i="3"/>
  <c r="CM145" i="3"/>
  <c r="CL145" i="3"/>
  <c r="CK145" i="3"/>
  <c r="CH145" i="3"/>
  <c r="CE145" i="3"/>
  <c r="CB145" i="3"/>
  <c r="BY145" i="3"/>
  <c r="BV145" i="3"/>
  <c r="BS145" i="3"/>
  <c r="BP145" i="3"/>
  <c r="BM145" i="3"/>
  <c r="BJ145" i="3"/>
  <c r="BG145" i="3"/>
  <c r="BD145" i="3"/>
  <c r="BA145" i="3"/>
  <c r="AX145" i="3"/>
  <c r="AU145" i="3"/>
  <c r="AR145" i="3"/>
  <c r="AO145" i="3"/>
  <c r="AL145" i="3"/>
  <c r="AI145" i="3"/>
  <c r="AF145" i="3"/>
  <c r="AC145" i="3"/>
  <c r="Z145" i="3"/>
  <c r="W145" i="3"/>
  <c r="T145" i="3"/>
  <c r="Q145" i="3"/>
  <c r="N145" i="3"/>
  <c r="H145" i="3"/>
  <c r="E145" i="3"/>
  <c r="CM144" i="3"/>
  <c r="CL144" i="3"/>
  <c r="CK144" i="3"/>
  <c r="CH144" i="3"/>
  <c r="CE144" i="3"/>
  <c r="CB144" i="3"/>
  <c r="BY144" i="3"/>
  <c r="BV144" i="3"/>
  <c r="BS144" i="3"/>
  <c r="BP144" i="3"/>
  <c r="BM144" i="3"/>
  <c r="BJ144" i="3"/>
  <c r="BG144" i="3"/>
  <c r="BD144" i="3"/>
  <c r="BA144" i="3"/>
  <c r="AX144" i="3"/>
  <c r="AU144" i="3"/>
  <c r="AR144" i="3"/>
  <c r="AO144" i="3"/>
  <c r="AL144" i="3"/>
  <c r="AI144" i="3"/>
  <c r="AF144" i="3"/>
  <c r="AC144" i="3"/>
  <c r="Z144" i="3"/>
  <c r="W144" i="3"/>
  <c r="T144" i="3"/>
  <c r="Q144" i="3"/>
  <c r="N144" i="3"/>
  <c r="H144" i="3"/>
  <c r="E144" i="3"/>
  <c r="CM143" i="3"/>
  <c r="CL143" i="3"/>
  <c r="CK143" i="3"/>
  <c r="CH143" i="3"/>
  <c r="CE143" i="3"/>
  <c r="CB143" i="3"/>
  <c r="BY143" i="3"/>
  <c r="BV143" i="3"/>
  <c r="BS143" i="3"/>
  <c r="BP143" i="3"/>
  <c r="BM143" i="3"/>
  <c r="BJ143" i="3"/>
  <c r="BG143" i="3"/>
  <c r="BD143" i="3"/>
  <c r="BA143" i="3"/>
  <c r="AX143" i="3"/>
  <c r="AU143" i="3"/>
  <c r="AR143" i="3"/>
  <c r="AO143" i="3"/>
  <c r="AL143" i="3"/>
  <c r="AI143" i="3"/>
  <c r="AF143" i="3"/>
  <c r="AC143" i="3"/>
  <c r="Z143" i="3"/>
  <c r="W143" i="3"/>
  <c r="T143" i="3"/>
  <c r="Q143" i="3"/>
  <c r="N143" i="3"/>
  <c r="H143" i="3"/>
  <c r="E143" i="3"/>
  <c r="CM142" i="3"/>
  <c r="CL142" i="3"/>
  <c r="CK142" i="3"/>
  <c r="CH142" i="3"/>
  <c r="CE142" i="3"/>
  <c r="CB142" i="3"/>
  <c r="BY142" i="3"/>
  <c r="BV142" i="3"/>
  <c r="BS142" i="3"/>
  <c r="BP142" i="3"/>
  <c r="BM142" i="3"/>
  <c r="BJ142" i="3"/>
  <c r="BG142" i="3"/>
  <c r="BD142" i="3"/>
  <c r="BA142" i="3"/>
  <c r="AX142" i="3"/>
  <c r="AU142" i="3"/>
  <c r="AR142" i="3"/>
  <c r="AO142" i="3"/>
  <c r="AL142" i="3"/>
  <c r="AI142" i="3"/>
  <c r="AF142" i="3"/>
  <c r="AC142" i="3"/>
  <c r="Z142" i="3"/>
  <c r="W142" i="3"/>
  <c r="T142" i="3"/>
  <c r="Q142" i="3"/>
  <c r="N142" i="3"/>
  <c r="H142" i="3"/>
  <c r="E142" i="3"/>
  <c r="CM141" i="3"/>
  <c r="CL141" i="3"/>
  <c r="CK141" i="3"/>
  <c r="CH141" i="3"/>
  <c r="CE141" i="3"/>
  <c r="CB141" i="3"/>
  <c r="BY141" i="3"/>
  <c r="BV141" i="3"/>
  <c r="BS141" i="3"/>
  <c r="BP141" i="3"/>
  <c r="BM141" i="3"/>
  <c r="BJ141" i="3"/>
  <c r="BG141" i="3"/>
  <c r="BD141" i="3"/>
  <c r="BA141" i="3"/>
  <c r="AX141" i="3"/>
  <c r="AU141" i="3"/>
  <c r="AR141" i="3"/>
  <c r="AO141" i="3"/>
  <c r="AL141" i="3"/>
  <c r="AI141" i="3"/>
  <c r="AF141" i="3"/>
  <c r="AC141" i="3"/>
  <c r="Z141" i="3"/>
  <c r="W141" i="3"/>
  <c r="T141" i="3"/>
  <c r="Q141" i="3"/>
  <c r="N141" i="3"/>
  <c r="H141" i="3"/>
  <c r="E141" i="3"/>
  <c r="CM140" i="3"/>
  <c r="CL140" i="3"/>
  <c r="CK140" i="3"/>
  <c r="CH140" i="3"/>
  <c r="CE140" i="3"/>
  <c r="CB140" i="3"/>
  <c r="BY140" i="3"/>
  <c r="BV140" i="3"/>
  <c r="BS140" i="3"/>
  <c r="BP140" i="3"/>
  <c r="BM140" i="3"/>
  <c r="BJ140" i="3"/>
  <c r="BG140" i="3"/>
  <c r="BD140" i="3"/>
  <c r="BA140" i="3"/>
  <c r="AX140" i="3"/>
  <c r="AU140" i="3"/>
  <c r="AR140" i="3"/>
  <c r="AO140" i="3"/>
  <c r="AL140" i="3"/>
  <c r="AI140" i="3"/>
  <c r="AF140" i="3"/>
  <c r="AC140" i="3"/>
  <c r="Z140" i="3"/>
  <c r="W140" i="3"/>
  <c r="T140" i="3"/>
  <c r="Q140" i="3"/>
  <c r="N140" i="3"/>
  <c r="H140" i="3"/>
  <c r="E140" i="3"/>
  <c r="CM139" i="3"/>
  <c r="CL139" i="3"/>
  <c r="CK139" i="3"/>
  <c r="CH139" i="3"/>
  <c r="CE139" i="3"/>
  <c r="CB139" i="3"/>
  <c r="BY139" i="3"/>
  <c r="BV139" i="3"/>
  <c r="BS139" i="3"/>
  <c r="BP139" i="3"/>
  <c r="BM139" i="3"/>
  <c r="BJ139" i="3"/>
  <c r="BG139" i="3"/>
  <c r="BD139" i="3"/>
  <c r="BA139" i="3"/>
  <c r="AX139" i="3"/>
  <c r="AU139" i="3"/>
  <c r="AR139" i="3"/>
  <c r="AO139" i="3"/>
  <c r="AL139" i="3"/>
  <c r="AI139" i="3"/>
  <c r="AF139" i="3"/>
  <c r="AC139" i="3"/>
  <c r="Z139" i="3"/>
  <c r="W139" i="3"/>
  <c r="T139" i="3"/>
  <c r="Q139" i="3"/>
  <c r="N139" i="3"/>
  <c r="H139" i="3"/>
  <c r="E139" i="3"/>
  <c r="CM138" i="3"/>
  <c r="CL138" i="3"/>
  <c r="CK138" i="3"/>
  <c r="CH138" i="3"/>
  <c r="CE138" i="3"/>
  <c r="CB138" i="3"/>
  <c r="BY138" i="3"/>
  <c r="BV138" i="3"/>
  <c r="BS138" i="3"/>
  <c r="BP138" i="3"/>
  <c r="BM138" i="3"/>
  <c r="BJ138" i="3"/>
  <c r="BG138" i="3"/>
  <c r="BD138" i="3"/>
  <c r="BA138" i="3"/>
  <c r="AX138" i="3"/>
  <c r="AU138" i="3"/>
  <c r="AR138" i="3"/>
  <c r="AO138" i="3"/>
  <c r="AL138" i="3"/>
  <c r="AI138" i="3"/>
  <c r="AF138" i="3"/>
  <c r="AC138" i="3"/>
  <c r="Z138" i="3"/>
  <c r="W138" i="3"/>
  <c r="T138" i="3"/>
  <c r="Q138" i="3"/>
  <c r="N138" i="3"/>
  <c r="H138" i="3"/>
  <c r="E138" i="3"/>
  <c r="CM137" i="3"/>
  <c r="CL137" i="3"/>
  <c r="CK137" i="3"/>
  <c r="CH137" i="3"/>
  <c r="CE137" i="3"/>
  <c r="CB137" i="3"/>
  <c r="BY137" i="3"/>
  <c r="BV137" i="3"/>
  <c r="BS137" i="3"/>
  <c r="BP137" i="3"/>
  <c r="BM137" i="3"/>
  <c r="BJ137" i="3"/>
  <c r="BG137" i="3"/>
  <c r="BD137" i="3"/>
  <c r="BA137" i="3"/>
  <c r="AX137" i="3"/>
  <c r="AU137" i="3"/>
  <c r="AR137" i="3"/>
  <c r="AO137" i="3"/>
  <c r="AL137" i="3"/>
  <c r="AI137" i="3"/>
  <c r="AF137" i="3"/>
  <c r="AC137" i="3"/>
  <c r="Z137" i="3"/>
  <c r="W137" i="3"/>
  <c r="T137" i="3"/>
  <c r="Q137" i="3"/>
  <c r="N137" i="3"/>
  <c r="H137" i="3"/>
  <c r="E137" i="3"/>
  <c r="CM136" i="3"/>
  <c r="CL136" i="3"/>
  <c r="CK136" i="3"/>
  <c r="CH136" i="3"/>
  <c r="CE136" i="3"/>
  <c r="CB136" i="3"/>
  <c r="BY136" i="3"/>
  <c r="BV136" i="3"/>
  <c r="BS136" i="3"/>
  <c r="BP136" i="3"/>
  <c r="BM136" i="3"/>
  <c r="BJ136" i="3"/>
  <c r="BG136" i="3"/>
  <c r="BD136" i="3"/>
  <c r="BA136" i="3"/>
  <c r="AX136" i="3"/>
  <c r="AU136" i="3"/>
  <c r="AR136" i="3"/>
  <c r="AO136" i="3"/>
  <c r="AL136" i="3"/>
  <c r="AI136" i="3"/>
  <c r="AF136" i="3"/>
  <c r="AC136" i="3"/>
  <c r="Z136" i="3"/>
  <c r="W136" i="3"/>
  <c r="T136" i="3"/>
  <c r="Q136" i="3"/>
  <c r="N136" i="3"/>
  <c r="H136" i="3"/>
  <c r="E136" i="3"/>
  <c r="DQ148" i="2"/>
  <c r="DP148" i="2"/>
  <c r="DN148" i="2"/>
  <c r="DM148" i="2"/>
  <c r="DK148" i="2"/>
  <c r="DJ148" i="2"/>
  <c r="DH148" i="2"/>
  <c r="DG148" i="2"/>
  <c r="DE148" i="2"/>
  <c r="DD148" i="2"/>
  <c r="DB148" i="2"/>
  <c r="DA148" i="2"/>
  <c r="CY148" i="2"/>
  <c r="CX148" i="2"/>
  <c r="CV148" i="2"/>
  <c r="CU148" i="2"/>
  <c r="CS148" i="2"/>
  <c r="CR148" i="2"/>
  <c r="CP148" i="2"/>
  <c r="CO148" i="2"/>
  <c r="CM148" i="2"/>
  <c r="CL148" i="2"/>
  <c r="CJ148" i="2"/>
  <c r="CI148" i="2"/>
  <c r="CG148" i="2"/>
  <c r="CF148" i="2"/>
  <c r="CD148" i="2"/>
  <c r="CC148" i="2"/>
  <c r="CA148" i="2"/>
  <c r="BZ148" i="2"/>
  <c r="BX148" i="2"/>
  <c r="BW148" i="2"/>
  <c r="BU148" i="2"/>
  <c r="BT148" i="2"/>
  <c r="BR148" i="2"/>
  <c r="BQ148" i="2"/>
  <c r="BO148" i="2"/>
  <c r="BN148" i="2"/>
  <c r="BL148" i="2"/>
  <c r="BK148" i="2"/>
  <c r="BI148" i="2"/>
  <c r="BH148" i="2"/>
  <c r="BF148" i="2"/>
  <c r="BE148" i="2"/>
  <c r="BC148" i="2"/>
  <c r="BB148" i="2"/>
  <c r="AZ148" i="2"/>
  <c r="AY148" i="2"/>
  <c r="AW148" i="2"/>
  <c r="AV148" i="2"/>
  <c r="AT148" i="2"/>
  <c r="AS148" i="2"/>
  <c r="AQ148" i="2"/>
  <c r="AP148" i="2"/>
  <c r="AN148" i="2"/>
  <c r="AM148" i="2"/>
  <c r="AK148" i="2"/>
  <c r="AJ148" i="2"/>
  <c r="AH148" i="2"/>
  <c r="AG148" i="2"/>
  <c r="AE148" i="2"/>
  <c r="AD148" i="2"/>
  <c r="AB148" i="2"/>
  <c r="AA148" i="2"/>
  <c r="Y148" i="2"/>
  <c r="X148" i="2"/>
  <c r="V148" i="2"/>
  <c r="U148" i="2"/>
  <c r="S148" i="2"/>
  <c r="R148" i="2"/>
  <c r="P148" i="2"/>
  <c r="O148" i="2"/>
  <c r="M148" i="2"/>
  <c r="L148" i="2"/>
  <c r="J148" i="2"/>
  <c r="I148" i="2"/>
  <c r="G148" i="2"/>
  <c r="F148" i="2"/>
  <c r="D148" i="2"/>
  <c r="DT148" i="2" s="1"/>
  <c r="C148" i="2"/>
  <c r="DS148" i="2" s="1"/>
  <c r="DT147" i="2"/>
  <c r="DS147" i="2"/>
  <c r="DR147" i="2"/>
  <c r="DO147" i="2"/>
  <c r="DL147" i="2"/>
  <c r="DI147" i="2"/>
  <c r="DF147" i="2"/>
  <c r="DC147" i="2"/>
  <c r="CZ147" i="2"/>
  <c r="CW147" i="2"/>
  <c r="CT147" i="2"/>
  <c r="CQ147" i="2"/>
  <c r="CN147" i="2"/>
  <c r="CK147" i="2"/>
  <c r="CH147" i="2"/>
  <c r="CE147" i="2"/>
  <c r="CB147" i="2"/>
  <c r="BY147" i="2"/>
  <c r="BV147" i="2"/>
  <c r="BS147" i="2"/>
  <c r="BP147" i="2"/>
  <c r="BM147" i="2"/>
  <c r="BJ147" i="2"/>
  <c r="BG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E147" i="2"/>
  <c r="DT146" i="2"/>
  <c r="DS146" i="2"/>
  <c r="DR146" i="2"/>
  <c r="DO146" i="2"/>
  <c r="DL146" i="2"/>
  <c r="DI146" i="2"/>
  <c r="DF146" i="2"/>
  <c r="DC146" i="2"/>
  <c r="CZ146" i="2"/>
  <c r="CW146" i="2"/>
  <c r="CT146" i="2"/>
  <c r="CQ146" i="2"/>
  <c r="CN146" i="2"/>
  <c r="CK146" i="2"/>
  <c r="CH146" i="2"/>
  <c r="CE146" i="2"/>
  <c r="CB146" i="2"/>
  <c r="BY146" i="2"/>
  <c r="BV146" i="2"/>
  <c r="BS146" i="2"/>
  <c r="BP146" i="2"/>
  <c r="BM146" i="2"/>
  <c r="BJ146" i="2"/>
  <c r="BG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E146" i="2"/>
  <c r="DT145" i="2"/>
  <c r="DS145" i="2"/>
  <c r="DR145" i="2"/>
  <c r="DO145" i="2"/>
  <c r="DL145" i="2"/>
  <c r="DI145" i="2"/>
  <c r="DF145" i="2"/>
  <c r="DC145" i="2"/>
  <c r="CZ145" i="2"/>
  <c r="CW145" i="2"/>
  <c r="CT145" i="2"/>
  <c r="CQ145" i="2"/>
  <c r="CN145" i="2"/>
  <c r="CK145" i="2"/>
  <c r="CH145" i="2"/>
  <c r="CE145" i="2"/>
  <c r="CB145" i="2"/>
  <c r="BY145" i="2"/>
  <c r="BV145" i="2"/>
  <c r="BS145" i="2"/>
  <c r="BP145" i="2"/>
  <c r="BM145" i="2"/>
  <c r="BJ145" i="2"/>
  <c r="BG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E145" i="2"/>
  <c r="DT144" i="2"/>
  <c r="DS144" i="2"/>
  <c r="DR144" i="2"/>
  <c r="DO144" i="2"/>
  <c r="DL144" i="2"/>
  <c r="DI144" i="2"/>
  <c r="DF144" i="2"/>
  <c r="DC144" i="2"/>
  <c r="CZ144" i="2"/>
  <c r="CW144" i="2"/>
  <c r="CT144" i="2"/>
  <c r="CQ144" i="2"/>
  <c r="CN144" i="2"/>
  <c r="CK144" i="2"/>
  <c r="CH144" i="2"/>
  <c r="CE144" i="2"/>
  <c r="CB144" i="2"/>
  <c r="BY144" i="2"/>
  <c r="BV144" i="2"/>
  <c r="BS144" i="2"/>
  <c r="BP144" i="2"/>
  <c r="BM144" i="2"/>
  <c r="BJ144" i="2"/>
  <c r="BG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K144" i="2"/>
  <c r="H144" i="2"/>
  <c r="E144" i="2"/>
  <c r="DT143" i="2"/>
  <c r="DS143" i="2"/>
  <c r="DR143" i="2"/>
  <c r="DO143" i="2"/>
  <c r="DL143" i="2"/>
  <c r="DI143" i="2"/>
  <c r="DF143" i="2"/>
  <c r="DC143" i="2"/>
  <c r="CZ143" i="2"/>
  <c r="CW143" i="2"/>
  <c r="CT143" i="2"/>
  <c r="CQ143" i="2"/>
  <c r="CN143" i="2"/>
  <c r="CK143" i="2"/>
  <c r="CH143" i="2"/>
  <c r="CE143" i="2"/>
  <c r="CB143" i="2"/>
  <c r="BY143" i="2"/>
  <c r="BV143" i="2"/>
  <c r="BS143" i="2"/>
  <c r="BP143" i="2"/>
  <c r="BM143" i="2"/>
  <c r="BJ143" i="2"/>
  <c r="BG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E143" i="2"/>
  <c r="DT142" i="2"/>
  <c r="DS142" i="2"/>
  <c r="DR142" i="2"/>
  <c r="DO142" i="2"/>
  <c r="DL142" i="2"/>
  <c r="DI142" i="2"/>
  <c r="DF142" i="2"/>
  <c r="DC142" i="2"/>
  <c r="CZ142" i="2"/>
  <c r="CW142" i="2"/>
  <c r="CT142" i="2"/>
  <c r="CQ142" i="2"/>
  <c r="CN142" i="2"/>
  <c r="CK142" i="2"/>
  <c r="CH142" i="2"/>
  <c r="CE142" i="2"/>
  <c r="CB142" i="2"/>
  <c r="BY142" i="2"/>
  <c r="BV142" i="2"/>
  <c r="BS142" i="2"/>
  <c r="BP142" i="2"/>
  <c r="BM142" i="2"/>
  <c r="BJ142" i="2"/>
  <c r="BG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E142" i="2"/>
  <c r="DT141" i="2"/>
  <c r="DS141" i="2"/>
  <c r="DR141" i="2"/>
  <c r="DO141" i="2"/>
  <c r="DL141" i="2"/>
  <c r="DI141" i="2"/>
  <c r="DF141" i="2"/>
  <c r="DC141" i="2"/>
  <c r="CZ141" i="2"/>
  <c r="CW141" i="2"/>
  <c r="CT141" i="2"/>
  <c r="CQ141" i="2"/>
  <c r="CN141" i="2"/>
  <c r="CK141" i="2"/>
  <c r="CH141" i="2"/>
  <c r="CE141" i="2"/>
  <c r="CB141" i="2"/>
  <c r="BY141" i="2"/>
  <c r="BV141" i="2"/>
  <c r="BS141" i="2"/>
  <c r="BP141" i="2"/>
  <c r="BM141" i="2"/>
  <c r="BJ141" i="2"/>
  <c r="BG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E141" i="2"/>
  <c r="DT140" i="2"/>
  <c r="DS140" i="2"/>
  <c r="DR140" i="2"/>
  <c r="DO140" i="2"/>
  <c r="DL140" i="2"/>
  <c r="DI140" i="2"/>
  <c r="DF140" i="2"/>
  <c r="DC140" i="2"/>
  <c r="CZ140" i="2"/>
  <c r="CW140" i="2"/>
  <c r="CT140" i="2"/>
  <c r="CQ140" i="2"/>
  <c r="CN140" i="2"/>
  <c r="CK140" i="2"/>
  <c r="CH140" i="2"/>
  <c r="CE140" i="2"/>
  <c r="CB140" i="2"/>
  <c r="BY140" i="2"/>
  <c r="BV140" i="2"/>
  <c r="BS140" i="2"/>
  <c r="BP140" i="2"/>
  <c r="BM140" i="2"/>
  <c r="BJ140" i="2"/>
  <c r="BG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E140" i="2"/>
  <c r="DT139" i="2"/>
  <c r="DS139" i="2"/>
  <c r="DR139" i="2"/>
  <c r="DO139" i="2"/>
  <c r="DL139" i="2"/>
  <c r="DI139" i="2"/>
  <c r="DF139" i="2"/>
  <c r="DC139" i="2"/>
  <c r="CZ139" i="2"/>
  <c r="CW139" i="2"/>
  <c r="CT139" i="2"/>
  <c r="CQ139" i="2"/>
  <c r="CN139" i="2"/>
  <c r="CK139" i="2"/>
  <c r="CH139" i="2"/>
  <c r="CE139" i="2"/>
  <c r="CB139" i="2"/>
  <c r="BY139" i="2"/>
  <c r="BV139" i="2"/>
  <c r="BS139" i="2"/>
  <c r="BP139" i="2"/>
  <c r="BM139" i="2"/>
  <c r="BJ139" i="2"/>
  <c r="BG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E139" i="2"/>
  <c r="DT138" i="2"/>
  <c r="DS138" i="2"/>
  <c r="DR138" i="2"/>
  <c r="DO138" i="2"/>
  <c r="DL138" i="2"/>
  <c r="DI138" i="2"/>
  <c r="DF138" i="2"/>
  <c r="DC138" i="2"/>
  <c r="CZ138" i="2"/>
  <c r="CW138" i="2"/>
  <c r="CT138" i="2"/>
  <c r="CQ138" i="2"/>
  <c r="CN138" i="2"/>
  <c r="CK138" i="2"/>
  <c r="CH138" i="2"/>
  <c r="CE138" i="2"/>
  <c r="CB138" i="2"/>
  <c r="BY138" i="2"/>
  <c r="BV138" i="2"/>
  <c r="BS138" i="2"/>
  <c r="BP138" i="2"/>
  <c r="BM138" i="2"/>
  <c r="BJ138" i="2"/>
  <c r="BG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E138" i="2"/>
  <c r="DT137" i="2"/>
  <c r="DS137" i="2"/>
  <c r="DR137" i="2"/>
  <c r="DO137" i="2"/>
  <c r="DL137" i="2"/>
  <c r="DI137" i="2"/>
  <c r="DF137" i="2"/>
  <c r="DC137" i="2"/>
  <c r="CZ137" i="2"/>
  <c r="CW137" i="2"/>
  <c r="CT137" i="2"/>
  <c r="CQ137" i="2"/>
  <c r="CN137" i="2"/>
  <c r="CK137" i="2"/>
  <c r="CH137" i="2"/>
  <c r="CE137" i="2"/>
  <c r="CB137" i="2"/>
  <c r="BY137" i="2"/>
  <c r="BV137" i="2"/>
  <c r="BS137" i="2"/>
  <c r="BP137" i="2"/>
  <c r="BM137" i="2"/>
  <c r="BJ137" i="2"/>
  <c r="BG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E137" i="2"/>
  <c r="DT136" i="2"/>
  <c r="DS136" i="2"/>
  <c r="DR136" i="2"/>
  <c r="DO136" i="2"/>
  <c r="DL136" i="2"/>
  <c r="DI136" i="2"/>
  <c r="DF136" i="2"/>
  <c r="DC136" i="2"/>
  <c r="CZ136" i="2"/>
  <c r="CW136" i="2"/>
  <c r="CT136" i="2"/>
  <c r="CQ136" i="2"/>
  <c r="CN136" i="2"/>
  <c r="CK136" i="2"/>
  <c r="CH136" i="2"/>
  <c r="CE136" i="2"/>
  <c r="CB136" i="2"/>
  <c r="BY136" i="2"/>
  <c r="BV136" i="2"/>
  <c r="BS136" i="2"/>
  <c r="BP136" i="2"/>
  <c r="BM136" i="2"/>
  <c r="BJ136" i="2"/>
  <c r="BG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E136" i="2"/>
  <c r="CM134" i="3"/>
  <c r="CL134" i="3"/>
  <c r="CM133" i="3"/>
  <c r="CL133" i="3"/>
  <c r="CM132" i="3"/>
  <c r="CL132" i="3"/>
  <c r="CM131" i="3"/>
  <c r="CL131" i="3"/>
  <c r="CM130" i="3"/>
  <c r="CL130" i="3"/>
  <c r="CM129" i="3"/>
  <c r="CL129" i="3"/>
  <c r="CM128" i="3"/>
  <c r="CL128" i="3"/>
  <c r="CM127" i="3"/>
  <c r="CL127" i="3"/>
  <c r="CM126" i="3"/>
  <c r="CL126" i="3"/>
  <c r="CM125" i="3"/>
  <c r="CL125" i="3"/>
  <c r="CM124" i="3"/>
  <c r="CL124" i="3"/>
  <c r="CM123" i="3"/>
  <c r="CL123" i="3"/>
  <c r="CJ135" i="3"/>
  <c r="CI135" i="3"/>
  <c r="CG135" i="3"/>
  <c r="CF135" i="3"/>
  <c r="CD135" i="3"/>
  <c r="CC135" i="3"/>
  <c r="CA135" i="3"/>
  <c r="BZ135" i="3"/>
  <c r="BX135" i="3"/>
  <c r="BW135" i="3"/>
  <c r="BU135" i="3"/>
  <c r="BT135" i="3"/>
  <c r="BR135" i="3"/>
  <c r="BQ135" i="3"/>
  <c r="BO135" i="3"/>
  <c r="BN135" i="3"/>
  <c r="BL135" i="3"/>
  <c r="BK135" i="3"/>
  <c r="BI135" i="3"/>
  <c r="BH135" i="3"/>
  <c r="BF135" i="3"/>
  <c r="BE135" i="3"/>
  <c r="BC135" i="3"/>
  <c r="BB135" i="3"/>
  <c r="AZ135" i="3"/>
  <c r="AY135" i="3"/>
  <c r="AW135" i="3"/>
  <c r="AV135" i="3"/>
  <c r="AT135" i="3"/>
  <c r="AS135" i="3"/>
  <c r="AQ135" i="3"/>
  <c r="AP135" i="3"/>
  <c r="AN135" i="3"/>
  <c r="AM135" i="3"/>
  <c r="AK135" i="3"/>
  <c r="AJ135" i="3"/>
  <c r="AH135" i="3"/>
  <c r="AG135" i="3"/>
  <c r="AE135" i="3"/>
  <c r="AD135" i="3"/>
  <c r="AB135" i="3"/>
  <c r="AA135" i="3"/>
  <c r="Y135" i="3"/>
  <c r="X135" i="3"/>
  <c r="V135" i="3"/>
  <c r="U135" i="3"/>
  <c r="S135" i="3"/>
  <c r="R135" i="3"/>
  <c r="P135" i="3"/>
  <c r="O135" i="3"/>
  <c r="M135" i="3"/>
  <c r="L135" i="3"/>
  <c r="G135" i="3"/>
  <c r="F135" i="3"/>
  <c r="CK134" i="3"/>
  <c r="CH134" i="3"/>
  <c r="CE134" i="3"/>
  <c r="CB134" i="3"/>
  <c r="BY134" i="3"/>
  <c r="BV134" i="3"/>
  <c r="BS134" i="3"/>
  <c r="BP134" i="3"/>
  <c r="BM134" i="3"/>
  <c r="BJ134" i="3"/>
  <c r="BG134" i="3"/>
  <c r="BD134" i="3"/>
  <c r="BA134" i="3"/>
  <c r="AX134" i="3"/>
  <c r="AU134" i="3"/>
  <c r="AR134" i="3"/>
  <c r="AO134" i="3"/>
  <c r="AL134" i="3"/>
  <c r="AI134" i="3"/>
  <c r="AF134" i="3"/>
  <c r="AC134" i="3"/>
  <c r="Z134" i="3"/>
  <c r="W134" i="3"/>
  <c r="T134" i="3"/>
  <c r="Q134" i="3"/>
  <c r="N134" i="3"/>
  <c r="H134" i="3"/>
  <c r="CK133" i="3"/>
  <c r="CH133" i="3"/>
  <c r="CE133" i="3"/>
  <c r="CB133" i="3"/>
  <c r="BY133" i="3"/>
  <c r="BV133" i="3"/>
  <c r="BS133" i="3"/>
  <c r="BP133" i="3"/>
  <c r="BM133" i="3"/>
  <c r="BJ133" i="3"/>
  <c r="BG133" i="3"/>
  <c r="BD133" i="3"/>
  <c r="BA133" i="3"/>
  <c r="AX133" i="3"/>
  <c r="AU133" i="3"/>
  <c r="AR133" i="3"/>
  <c r="AO133" i="3"/>
  <c r="AL133" i="3"/>
  <c r="AI133" i="3"/>
  <c r="AF133" i="3"/>
  <c r="AC133" i="3"/>
  <c r="Z133" i="3"/>
  <c r="W133" i="3"/>
  <c r="T133" i="3"/>
  <c r="Q133" i="3"/>
  <c r="N133" i="3"/>
  <c r="H133" i="3"/>
  <c r="CK132" i="3"/>
  <c r="CH132" i="3"/>
  <c r="CE132" i="3"/>
  <c r="CB132" i="3"/>
  <c r="BY132" i="3"/>
  <c r="BV132" i="3"/>
  <c r="BS132" i="3"/>
  <c r="BP132" i="3"/>
  <c r="BM132" i="3"/>
  <c r="BJ132" i="3"/>
  <c r="BG132" i="3"/>
  <c r="BD132" i="3"/>
  <c r="BA132" i="3"/>
  <c r="AX132" i="3"/>
  <c r="AU132" i="3"/>
  <c r="AR132" i="3"/>
  <c r="AO132" i="3"/>
  <c r="AL132" i="3"/>
  <c r="AI132" i="3"/>
  <c r="AF132" i="3"/>
  <c r="AC132" i="3"/>
  <c r="Z132" i="3"/>
  <c r="W132" i="3"/>
  <c r="T132" i="3"/>
  <c r="Q132" i="3"/>
  <c r="N132" i="3"/>
  <c r="H132" i="3"/>
  <c r="CK131" i="3"/>
  <c r="CH131" i="3"/>
  <c r="CE131" i="3"/>
  <c r="CB131" i="3"/>
  <c r="BY131" i="3"/>
  <c r="BV131" i="3"/>
  <c r="BS131" i="3"/>
  <c r="BP131" i="3"/>
  <c r="BM131" i="3"/>
  <c r="BJ131" i="3"/>
  <c r="BG131" i="3"/>
  <c r="BD131" i="3"/>
  <c r="BA131" i="3"/>
  <c r="AX131" i="3"/>
  <c r="AU131" i="3"/>
  <c r="AR131" i="3"/>
  <c r="AO131" i="3"/>
  <c r="AL131" i="3"/>
  <c r="AI131" i="3"/>
  <c r="AF131" i="3"/>
  <c r="AC131" i="3"/>
  <c r="Z131" i="3"/>
  <c r="W131" i="3"/>
  <c r="T131" i="3"/>
  <c r="Q131" i="3"/>
  <c r="N131" i="3"/>
  <c r="H131" i="3"/>
  <c r="CK130" i="3"/>
  <c r="CH130" i="3"/>
  <c r="CE130" i="3"/>
  <c r="CB130" i="3"/>
  <c r="BY130" i="3"/>
  <c r="BV130" i="3"/>
  <c r="BS130" i="3"/>
  <c r="BP130" i="3"/>
  <c r="BM130" i="3"/>
  <c r="BJ130" i="3"/>
  <c r="BG130" i="3"/>
  <c r="BD130" i="3"/>
  <c r="BA130" i="3"/>
  <c r="AX130" i="3"/>
  <c r="AU130" i="3"/>
  <c r="AR130" i="3"/>
  <c r="AO130" i="3"/>
  <c r="AL130" i="3"/>
  <c r="AI130" i="3"/>
  <c r="AF130" i="3"/>
  <c r="AC130" i="3"/>
  <c r="Z130" i="3"/>
  <c r="W130" i="3"/>
  <c r="T130" i="3"/>
  <c r="Q130" i="3"/>
  <c r="N130" i="3"/>
  <c r="H130" i="3"/>
  <c r="CK129" i="3"/>
  <c r="CH129" i="3"/>
  <c r="CE129" i="3"/>
  <c r="CB129" i="3"/>
  <c r="BY129" i="3"/>
  <c r="BV129" i="3"/>
  <c r="BS129" i="3"/>
  <c r="BP129" i="3"/>
  <c r="BM129" i="3"/>
  <c r="BJ129" i="3"/>
  <c r="BG129" i="3"/>
  <c r="BD129" i="3"/>
  <c r="BA129" i="3"/>
  <c r="AX129" i="3"/>
  <c r="AU129" i="3"/>
  <c r="AR129" i="3"/>
  <c r="AO129" i="3"/>
  <c r="AL129" i="3"/>
  <c r="AI129" i="3"/>
  <c r="AF129" i="3"/>
  <c r="AC129" i="3"/>
  <c r="Z129" i="3"/>
  <c r="W129" i="3"/>
  <c r="T129" i="3"/>
  <c r="Q129" i="3"/>
  <c r="N129" i="3"/>
  <c r="H129" i="3"/>
  <c r="CK128" i="3"/>
  <c r="CH128" i="3"/>
  <c r="CE128" i="3"/>
  <c r="CB128" i="3"/>
  <c r="BY128" i="3"/>
  <c r="BV128" i="3"/>
  <c r="BS128" i="3"/>
  <c r="BP128" i="3"/>
  <c r="BM128" i="3"/>
  <c r="BJ128" i="3"/>
  <c r="BG128" i="3"/>
  <c r="BD128" i="3"/>
  <c r="BA128" i="3"/>
  <c r="AX128" i="3"/>
  <c r="AU128" i="3"/>
  <c r="AR128" i="3"/>
  <c r="AO128" i="3"/>
  <c r="AL128" i="3"/>
  <c r="AI128" i="3"/>
  <c r="AF128" i="3"/>
  <c r="AC128" i="3"/>
  <c r="Z128" i="3"/>
  <c r="W128" i="3"/>
  <c r="T128" i="3"/>
  <c r="Q128" i="3"/>
  <c r="N128" i="3"/>
  <c r="H128" i="3"/>
  <c r="CK127" i="3"/>
  <c r="CH127" i="3"/>
  <c r="CE127" i="3"/>
  <c r="CB127" i="3"/>
  <c r="BY127" i="3"/>
  <c r="BV127" i="3"/>
  <c r="BS127" i="3"/>
  <c r="BP127" i="3"/>
  <c r="BM127" i="3"/>
  <c r="BJ127" i="3"/>
  <c r="BG127" i="3"/>
  <c r="BD127" i="3"/>
  <c r="BA127" i="3"/>
  <c r="AX127" i="3"/>
  <c r="AU127" i="3"/>
  <c r="AR127" i="3"/>
  <c r="AO127" i="3"/>
  <c r="AL127" i="3"/>
  <c r="AI127" i="3"/>
  <c r="AF127" i="3"/>
  <c r="AC127" i="3"/>
  <c r="Z127" i="3"/>
  <c r="W127" i="3"/>
  <c r="T127" i="3"/>
  <c r="Q127" i="3"/>
  <c r="N127" i="3"/>
  <c r="H127" i="3"/>
  <c r="CK126" i="3"/>
  <c r="CH126" i="3"/>
  <c r="CE126" i="3"/>
  <c r="CB126" i="3"/>
  <c r="BY126" i="3"/>
  <c r="BV126" i="3"/>
  <c r="BS126" i="3"/>
  <c r="BP126" i="3"/>
  <c r="BM126" i="3"/>
  <c r="BJ126" i="3"/>
  <c r="BG126" i="3"/>
  <c r="BD126" i="3"/>
  <c r="BA126" i="3"/>
  <c r="AX126" i="3"/>
  <c r="AU126" i="3"/>
  <c r="AR126" i="3"/>
  <c r="AO126" i="3"/>
  <c r="AL126" i="3"/>
  <c r="AI126" i="3"/>
  <c r="AF126" i="3"/>
  <c r="AC126" i="3"/>
  <c r="Z126" i="3"/>
  <c r="W126" i="3"/>
  <c r="T126" i="3"/>
  <c r="Q126" i="3"/>
  <c r="N126" i="3"/>
  <c r="H126" i="3"/>
  <c r="CK125" i="3"/>
  <c r="CH125" i="3"/>
  <c r="CE125" i="3"/>
  <c r="CB125" i="3"/>
  <c r="BY125" i="3"/>
  <c r="BV125" i="3"/>
  <c r="BS125" i="3"/>
  <c r="BP125" i="3"/>
  <c r="BM125" i="3"/>
  <c r="BJ125" i="3"/>
  <c r="BG125" i="3"/>
  <c r="BD125" i="3"/>
  <c r="BA125" i="3"/>
  <c r="AX125" i="3"/>
  <c r="AU125" i="3"/>
  <c r="AR125" i="3"/>
  <c r="AO125" i="3"/>
  <c r="AL125" i="3"/>
  <c r="AI125" i="3"/>
  <c r="AF125" i="3"/>
  <c r="AC125" i="3"/>
  <c r="Z125" i="3"/>
  <c r="W125" i="3"/>
  <c r="T125" i="3"/>
  <c r="Q125" i="3"/>
  <c r="N125" i="3"/>
  <c r="H125" i="3"/>
  <c r="CK124" i="3"/>
  <c r="CH124" i="3"/>
  <c r="CE124" i="3"/>
  <c r="CB124" i="3"/>
  <c r="BY124" i="3"/>
  <c r="BV124" i="3"/>
  <c r="BS124" i="3"/>
  <c r="BP124" i="3"/>
  <c r="BM124" i="3"/>
  <c r="BJ124" i="3"/>
  <c r="BG124" i="3"/>
  <c r="BD124" i="3"/>
  <c r="BA124" i="3"/>
  <c r="AX124" i="3"/>
  <c r="AU124" i="3"/>
  <c r="AR124" i="3"/>
  <c r="AO124" i="3"/>
  <c r="AL124" i="3"/>
  <c r="AI124" i="3"/>
  <c r="AF124" i="3"/>
  <c r="AC124" i="3"/>
  <c r="Z124" i="3"/>
  <c r="W124" i="3"/>
  <c r="T124" i="3"/>
  <c r="Q124" i="3"/>
  <c r="N124" i="3"/>
  <c r="H124" i="3"/>
  <c r="CK123" i="3"/>
  <c r="CH123" i="3"/>
  <c r="CE123" i="3"/>
  <c r="CB123" i="3"/>
  <c r="BY123" i="3"/>
  <c r="BV123" i="3"/>
  <c r="BS123" i="3"/>
  <c r="BP123" i="3"/>
  <c r="BM123" i="3"/>
  <c r="BJ123" i="3"/>
  <c r="BG123" i="3"/>
  <c r="BD123" i="3"/>
  <c r="BA123" i="3"/>
  <c r="AX123" i="3"/>
  <c r="AU123" i="3"/>
  <c r="AR123" i="3"/>
  <c r="AO123" i="3"/>
  <c r="AL123" i="3"/>
  <c r="AI123" i="3"/>
  <c r="AF123" i="3"/>
  <c r="AC123" i="3"/>
  <c r="Z123" i="3"/>
  <c r="W123" i="3"/>
  <c r="T123" i="3"/>
  <c r="Q123" i="3"/>
  <c r="N123" i="3"/>
  <c r="H123" i="3"/>
  <c r="D135" i="3"/>
  <c r="C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DT134" i="2"/>
  <c r="DS134" i="2"/>
  <c r="DT133" i="2"/>
  <c r="DS133" i="2"/>
  <c r="DT132" i="2"/>
  <c r="DS132" i="2"/>
  <c r="DT131" i="2"/>
  <c r="DS131" i="2"/>
  <c r="DT130" i="2"/>
  <c r="DS130" i="2"/>
  <c r="DT129" i="2"/>
  <c r="DS129" i="2"/>
  <c r="DT128" i="2"/>
  <c r="DS128" i="2"/>
  <c r="DT127" i="2"/>
  <c r="DS127" i="2"/>
  <c r="DT126" i="2"/>
  <c r="DS126" i="2"/>
  <c r="DT125" i="2"/>
  <c r="DS125" i="2"/>
  <c r="DT124" i="2"/>
  <c r="DS124" i="2"/>
  <c r="DT123" i="2"/>
  <c r="DS123" i="2"/>
  <c r="DQ135" i="2"/>
  <c r="DP135" i="2"/>
  <c r="DN135" i="2"/>
  <c r="DM135" i="2"/>
  <c r="DK135" i="2"/>
  <c r="DJ135" i="2"/>
  <c r="DH135" i="2"/>
  <c r="DG135" i="2"/>
  <c r="DE135" i="2"/>
  <c r="DD135" i="2"/>
  <c r="DB135" i="2"/>
  <c r="DA135" i="2"/>
  <c r="CY135" i="2"/>
  <c r="CX135" i="2"/>
  <c r="CV135" i="2"/>
  <c r="CU135" i="2"/>
  <c r="CS135" i="2"/>
  <c r="CR135" i="2"/>
  <c r="CP135" i="2"/>
  <c r="CO135" i="2"/>
  <c r="CM135" i="2"/>
  <c r="CL135" i="2"/>
  <c r="CJ135" i="2"/>
  <c r="CI135" i="2"/>
  <c r="CG135" i="2"/>
  <c r="CF135" i="2"/>
  <c r="CD135" i="2"/>
  <c r="CC135" i="2"/>
  <c r="CA135" i="2"/>
  <c r="BZ135" i="2"/>
  <c r="BX135" i="2"/>
  <c r="BW135" i="2"/>
  <c r="BU135" i="2"/>
  <c r="BT135" i="2"/>
  <c r="BR135" i="2"/>
  <c r="BQ135" i="2"/>
  <c r="BO135" i="2"/>
  <c r="BN135" i="2"/>
  <c r="BL135" i="2"/>
  <c r="BK135" i="2"/>
  <c r="BI135" i="2"/>
  <c r="BH135" i="2"/>
  <c r="BF135" i="2"/>
  <c r="BE135" i="2"/>
  <c r="BC135" i="2"/>
  <c r="BB135" i="2"/>
  <c r="AZ135" i="2"/>
  <c r="AY135" i="2"/>
  <c r="AW135" i="2"/>
  <c r="AV135" i="2"/>
  <c r="AT135" i="2"/>
  <c r="AS135" i="2"/>
  <c r="AQ135" i="2"/>
  <c r="AP135" i="2"/>
  <c r="AN135" i="2"/>
  <c r="AM135" i="2"/>
  <c r="AK135" i="2"/>
  <c r="AJ135" i="2"/>
  <c r="AH135" i="2"/>
  <c r="AG135" i="2"/>
  <c r="AE135" i="2"/>
  <c r="AD135" i="2"/>
  <c r="AB135" i="2"/>
  <c r="AA135" i="2"/>
  <c r="Y135" i="2"/>
  <c r="X135" i="2"/>
  <c r="V135" i="2"/>
  <c r="U135" i="2"/>
  <c r="S135" i="2"/>
  <c r="R135" i="2"/>
  <c r="P135" i="2"/>
  <c r="O135" i="2"/>
  <c r="M135" i="2"/>
  <c r="L135" i="2"/>
  <c r="J135" i="2"/>
  <c r="I135" i="2"/>
  <c r="G135" i="2"/>
  <c r="F135" i="2"/>
  <c r="DR134" i="2"/>
  <c r="DO134" i="2"/>
  <c r="DL134" i="2"/>
  <c r="DI134" i="2"/>
  <c r="DF134" i="2"/>
  <c r="DC134" i="2"/>
  <c r="CZ134" i="2"/>
  <c r="CW134" i="2"/>
  <c r="CT134" i="2"/>
  <c r="CQ134" i="2"/>
  <c r="CN134" i="2"/>
  <c r="CK134" i="2"/>
  <c r="CH134" i="2"/>
  <c r="CE134" i="2"/>
  <c r="CB134" i="2"/>
  <c r="BY134" i="2"/>
  <c r="BV134" i="2"/>
  <c r="BS134" i="2"/>
  <c r="BP134" i="2"/>
  <c r="BM134" i="2"/>
  <c r="BJ134" i="2"/>
  <c r="BG134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DR133" i="2"/>
  <c r="DO133" i="2"/>
  <c r="DL133" i="2"/>
  <c r="DI133" i="2"/>
  <c r="DF133" i="2"/>
  <c r="DC133" i="2"/>
  <c r="CZ133" i="2"/>
  <c r="CW133" i="2"/>
  <c r="CT133" i="2"/>
  <c r="CQ133" i="2"/>
  <c r="CN133" i="2"/>
  <c r="CK133" i="2"/>
  <c r="CH133" i="2"/>
  <c r="CE133" i="2"/>
  <c r="CB133" i="2"/>
  <c r="BY133" i="2"/>
  <c r="BV133" i="2"/>
  <c r="BS133" i="2"/>
  <c r="BP133" i="2"/>
  <c r="BM133" i="2"/>
  <c r="BJ133" i="2"/>
  <c r="BG133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DR132" i="2"/>
  <c r="DO132" i="2"/>
  <c r="DL132" i="2"/>
  <c r="DI132" i="2"/>
  <c r="DF132" i="2"/>
  <c r="DC132" i="2"/>
  <c r="CZ132" i="2"/>
  <c r="CW132" i="2"/>
  <c r="CT132" i="2"/>
  <c r="CQ132" i="2"/>
  <c r="CN132" i="2"/>
  <c r="CK132" i="2"/>
  <c r="CH132" i="2"/>
  <c r="CE132" i="2"/>
  <c r="CB132" i="2"/>
  <c r="BY132" i="2"/>
  <c r="BV132" i="2"/>
  <c r="BS132" i="2"/>
  <c r="BP132" i="2"/>
  <c r="BM132" i="2"/>
  <c r="BJ132" i="2"/>
  <c r="BG132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DR131" i="2"/>
  <c r="DO131" i="2"/>
  <c r="DL131" i="2"/>
  <c r="DI131" i="2"/>
  <c r="DF131" i="2"/>
  <c r="DC131" i="2"/>
  <c r="CZ131" i="2"/>
  <c r="CW131" i="2"/>
  <c r="CT131" i="2"/>
  <c r="CQ131" i="2"/>
  <c r="CN131" i="2"/>
  <c r="CK131" i="2"/>
  <c r="CH131" i="2"/>
  <c r="CE131" i="2"/>
  <c r="CB131" i="2"/>
  <c r="BY131" i="2"/>
  <c r="BV131" i="2"/>
  <c r="BS131" i="2"/>
  <c r="BP131" i="2"/>
  <c r="BM131" i="2"/>
  <c r="BJ131" i="2"/>
  <c r="BG131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DR130" i="2"/>
  <c r="DO130" i="2"/>
  <c r="DL130" i="2"/>
  <c r="DI130" i="2"/>
  <c r="DF130" i="2"/>
  <c r="DC130" i="2"/>
  <c r="CZ130" i="2"/>
  <c r="CW130" i="2"/>
  <c r="CT130" i="2"/>
  <c r="CQ130" i="2"/>
  <c r="CN130" i="2"/>
  <c r="CK130" i="2"/>
  <c r="CH130" i="2"/>
  <c r="CE130" i="2"/>
  <c r="CB130" i="2"/>
  <c r="BY130" i="2"/>
  <c r="BV130" i="2"/>
  <c r="BS130" i="2"/>
  <c r="BP130" i="2"/>
  <c r="BM130" i="2"/>
  <c r="BJ130" i="2"/>
  <c r="BG130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DR129" i="2"/>
  <c r="DO129" i="2"/>
  <c r="DL129" i="2"/>
  <c r="DI129" i="2"/>
  <c r="DF129" i="2"/>
  <c r="DC129" i="2"/>
  <c r="CZ129" i="2"/>
  <c r="CW129" i="2"/>
  <c r="CT129" i="2"/>
  <c r="CQ129" i="2"/>
  <c r="CN129" i="2"/>
  <c r="CK129" i="2"/>
  <c r="CH129" i="2"/>
  <c r="CE129" i="2"/>
  <c r="CB129" i="2"/>
  <c r="BY129" i="2"/>
  <c r="BV129" i="2"/>
  <c r="BS129" i="2"/>
  <c r="BP129" i="2"/>
  <c r="BM129" i="2"/>
  <c r="BJ129" i="2"/>
  <c r="BG129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DR128" i="2"/>
  <c r="DO128" i="2"/>
  <c r="DL128" i="2"/>
  <c r="DI128" i="2"/>
  <c r="DF128" i="2"/>
  <c r="DC128" i="2"/>
  <c r="CZ128" i="2"/>
  <c r="CW128" i="2"/>
  <c r="CT128" i="2"/>
  <c r="CQ128" i="2"/>
  <c r="CN128" i="2"/>
  <c r="CK128" i="2"/>
  <c r="CH128" i="2"/>
  <c r="CE128" i="2"/>
  <c r="CB128" i="2"/>
  <c r="BY128" i="2"/>
  <c r="BV128" i="2"/>
  <c r="BS128" i="2"/>
  <c r="BP128" i="2"/>
  <c r="BM128" i="2"/>
  <c r="BJ128" i="2"/>
  <c r="BG128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DR127" i="2"/>
  <c r="DO127" i="2"/>
  <c r="DL127" i="2"/>
  <c r="DI127" i="2"/>
  <c r="DF127" i="2"/>
  <c r="DC127" i="2"/>
  <c r="CZ127" i="2"/>
  <c r="CW127" i="2"/>
  <c r="CT127" i="2"/>
  <c r="CQ127" i="2"/>
  <c r="CN127" i="2"/>
  <c r="CK127" i="2"/>
  <c r="CH127" i="2"/>
  <c r="CE127" i="2"/>
  <c r="CB127" i="2"/>
  <c r="BY127" i="2"/>
  <c r="BV127" i="2"/>
  <c r="BS127" i="2"/>
  <c r="BP127" i="2"/>
  <c r="BM127" i="2"/>
  <c r="BJ127" i="2"/>
  <c r="BG127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DR126" i="2"/>
  <c r="DO126" i="2"/>
  <c r="DL126" i="2"/>
  <c r="DI126" i="2"/>
  <c r="DF126" i="2"/>
  <c r="DC126" i="2"/>
  <c r="CZ126" i="2"/>
  <c r="CW126" i="2"/>
  <c r="CT126" i="2"/>
  <c r="CQ126" i="2"/>
  <c r="CN126" i="2"/>
  <c r="CK126" i="2"/>
  <c r="CH126" i="2"/>
  <c r="CE126" i="2"/>
  <c r="CB126" i="2"/>
  <c r="BY126" i="2"/>
  <c r="BV126" i="2"/>
  <c r="BS126" i="2"/>
  <c r="BP126" i="2"/>
  <c r="BM126" i="2"/>
  <c r="BJ126" i="2"/>
  <c r="BG126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DR125" i="2"/>
  <c r="DO125" i="2"/>
  <c r="DL125" i="2"/>
  <c r="DI125" i="2"/>
  <c r="DF125" i="2"/>
  <c r="DC125" i="2"/>
  <c r="CZ125" i="2"/>
  <c r="CW125" i="2"/>
  <c r="CT125" i="2"/>
  <c r="CQ125" i="2"/>
  <c r="CN125" i="2"/>
  <c r="CK125" i="2"/>
  <c r="CH125" i="2"/>
  <c r="CE125" i="2"/>
  <c r="CB125" i="2"/>
  <c r="BY125" i="2"/>
  <c r="BV125" i="2"/>
  <c r="BS125" i="2"/>
  <c r="BP125" i="2"/>
  <c r="BM125" i="2"/>
  <c r="BJ125" i="2"/>
  <c r="BG125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DR124" i="2"/>
  <c r="DO124" i="2"/>
  <c r="DL124" i="2"/>
  <c r="DI124" i="2"/>
  <c r="DF124" i="2"/>
  <c r="DC124" i="2"/>
  <c r="CZ124" i="2"/>
  <c r="CW124" i="2"/>
  <c r="CT124" i="2"/>
  <c r="CQ124" i="2"/>
  <c r="CN124" i="2"/>
  <c r="CK124" i="2"/>
  <c r="CH124" i="2"/>
  <c r="CE124" i="2"/>
  <c r="CB124" i="2"/>
  <c r="BY124" i="2"/>
  <c r="BV124" i="2"/>
  <c r="BS124" i="2"/>
  <c r="BP124" i="2"/>
  <c r="BM124" i="2"/>
  <c r="BJ124" i="2"/>
  <c r="BG124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DR123" i="2"/>
  <c r="DO123" i="2"/>
  <c r="DL123" i="2"/>
  <c r="DI123" i="2"/>
  <c r="DF123" i="2"/>
  <c r="DC123" i="2"/>
  <c r="CZ123" i="2"/>
  <c r="CW123" i="2"/>
  <c r="CT123" i="2"/>
  <c r="CQ123" i="2"/>
  <c r="CN123" i="2"/>
  <c r="CK123" i="2"/>
  <c r="CH123" i="2"/>
  <c r="CE123" i="2"/>
  <c r="CB123" i="2"/>
  <c r="BY123" i="2"/>
  <c r="BV123" i="2"/>
  <c r="BS123" i="2"/>
  <c r="BP123" i="2"/>
  <c r="BM123" i="2"/>
  <c r="BJ123" i="2"/>
  <c r="BG123" i="2"/>
  <c r="BD123" i="2"/>
  <c r="BA123" i="2"/>
  <c r="AX123" i="2"/>
  <c r="AU123" i="2"/>
  <c r="AR123" i="2"/>
  <c r="AO123" i="2"/>
  <c r="AL123" i="2"/>
  <c r="AI123" i="2"/>
  <c r="AF123" i="2"/>
  <c r="AC123" i="2"/>
  <c r="Z123" i="2"/>
  <c r="W123" i="2"/>
  <c r="T123" i="2"/>
  <c r="Q123" i="2"/>
  <c r="N123" i="2"/>
  <c r="K123" i="2"/>
  <c r="H123" i="2"/>
  <c r="D135" i="2"/>
  <c r="C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BI122" i="3"/>
  <c r="BH122" i="3"/>
  <c r="BJ121" i="3"/>
  <c r="BJ120" i="3"/>
  <c r="BJ119" i="3"/>
  <c r="BJ118" i="3"/>
  <c r="BJ117" i="3"/>
  <c r="BJ116" i="3"/>
  <c r="BJ115" i="3"/>
  <c r="BJ114" i="3"/>
  <c r="BJ113" i="3"/>
  <c r="BJ112" i="3"/>
  <c r="BJ111" i="3"/>
  <c r="BJ110" i="3"/>
  <c r="BI109" i="3"/>
  <c r="BH109" i="3"/>
  <c r="BJ108" i="3"/>
  <c r="BJ107" i="3"/>
  <c r="BJ106" i="3"/>
  <c r="BJ105" i="3"/>
  <c r="BJ104" i="3"/>
  <c r="BJ103" i="3"/>
  <c r="BJ102" i="3"/>
  <c r="BJ101" i="3"/>
  <c r="BJ100" i="3"/>
  <c r="BJ99" i="3"/>
  <c r="BJ98" i="3"/>
  <c r="BJ97" i="3"/>
  <c r="BI96" i="3"/>
  <c r="BH96" i="3"/>
  <c r="BJ95" i="3"/>
  <c r="BJ94" i="3"/>
  <c r="BJ93" i="3"/>
  <c r="BJ92" i="3"/>
  <c r="BJ91" i="3"/>
  <c r="BJ90" i="3"/>
  <c r="BJ89" i="3"/>
  <c r="BJ88" i="3"/>
  <c r="BJ87" i="3"/>
  <c r="BJ86" i="3"/>
  <c r="BJ85" i="3"/>
  <c r="BJ84" i="3"/>
  <c r="BI83" i="3"/>
  <c r="BH83" i="3"/>
  <c r="BJ82" i="3"/>
  <c r="BJ81" i="3"/>
  <c r="BJ80" i="3"/>
  <c r="BJ79" i="3"/>
  <c r="BJ78" i="3"/>
  <c r="BJ77" i="3"/>
  <c r="BJ76" i="3"/>
  <c r="BJ75" i="3"/>
  <c r="BJ74" i="3"/>
  <c r="BJ73" i="3"/>
  <c r="BJ72" i="3"/>
  <c r="BJ71" i="3"/>
  <c r="BI70" i="3"/>
  <c r="BH70" i="3"/>
  <c r="BJ69" i="3"/>
  <c r="BJ68" i="3"/>
  <c r="BJ67" i="3"/>
  <c r="BJ66" i="3"/>
  <c r="BJ65" i="3"/>
  <c r="BJ64" i="3"/>
  <c r="BJ63" i="3"/>
  <c r="BJ62" i="3"/>
  <c r="BJ61" i="3"/>
  <c r="BJ60" i="3"/>
  <c r="BJ59" i="3"/>
  <c r="BJ58" i="3"/>
  <c r="BI57" i="3"/>
  <c r="BH57" i="3"/>
  <c r="BJ56" i="3"/>
  <c r="BJ55" i="3"/>
  <c r="BJ54" i="3"/>
  <c r="BJ53" i="3"/>
  <c r="BJ52" i="3"/>
  <c r="BJ51" i="3"/>
  <c r="BJ50" i="3"/>
  <c r="BJ49" i="3"/>
  <c r="BI44" i="3"/>
  <c r="BH44" i="3"/>
  <c r="BI31" i="3"/>
  <c r="BH31" i="3"/>
  <c r="BJ20" i="3"/>
  <c r="BI18" i="3"/>
  <c r="BH18" i="3"/>
  <c r="BJ13" i="3"/>
  <c r="AC116" i="3"/>
  <c r="CJ122" i="3"/>
  <c r="CI122" i="3"/>
  <c r="CG122" i="3"/>
  <c r="CF122" i="3"/>
  <c r="CD122" i="3"/>
  <c r="CC122" i="3"/>
  <c r="CA122" i="3"/>
  <c r="BZ122" i="3"/>
  <c r="BX122" i="3"/>
  <c r="BW122" i="3"/>
  <c r="BU122" i="3"/>
  <c r="BT122" i="3"/>
  <c r="BR122" i="3"/>
  <c r="BQ122" i="3"/>
  <c r="BO122" i="3"/>
  <c r="BN122" i="3"/>
  <c r="BL122" i="3"/>
  <c r="BK122" i="3"/>
  <c r="BF122" i="3"/>
  <c r="BE122" i="3"/>
  <c r="BC122" i="3"/>
  <c r="BB122" i="3"/>
  <c r="AZ122" i="3"/>
  <c r="AY122" i="3"/>
  <c r="AW122" i="3"/>
  <c r="AV122" i="3"/>
  <c r="AT122" i="3"/>
  <c r="AS122" i="3"/>
  <c r="AQ122" i="3"/>
  <c r="AP122" i="3"/>
  <c r="AN122" i="3"/>
  <c r="AM122" i="3"/>
  <c r="AK122" i="3"/>
  <c r="AJ122" i="3"/>
  <c r="AH122" i="3"/>
  <c r="AG122" i="3"/>
  <c r="AE122" i="3"/>
  <c r="AD122" i="3"/>
  <c r="AB122" i="3"/>
  <c r="AA122" i="3"/>
  <c r="Y122" i="3"/>
  <c r="X122" i="3"/>
  <c r="V122" i="3"/>
  <c r="U122" i="3"/>
  <c r="S122" i="3"/>
  <c r="R122" i="3"/>
  <c r="P122" i="3"/>
  <c r="O122" i="3"/>
  <c r="M122" i="3"/>
  <c r="L122" i="3"/>
  <c r="G122" i="3"/>
  <c r="F122" i="3"/>
  <c r="CK121" i="3"/>
  <c r="CH121" i="3"/>
  <c r="CE121" i="3"/>
  <c r="CB121" i="3"/>
  <c r="BY121" i="3"/>
  <c r="BV121" i="3"/>
  <c r="BS121" i="3"/>
  <c r="BP121" i="3"/>
  <c r="BM121" i="3"/>
  <c r="BG121" i="3"/>
  <c r="BD121" i="3"/>
  <c r="BA121" i="3"/>
  <c r="AX121" i="3"/>
  <c r="AU121" i="3"/>
  <c r="AR121" i="3"/>
  <c r="AO121" i="3"/>
  <c r="AL121" i="3"/>
  <c r="AI121" i="3"/>
  <c r="AF121" i="3"/>
  <c r="AC121" i="3"/>
  <c r="Z121" i="3"/>
  <c r="W121" i="3"/>
  <c r="T121" i="3"/>
  <c r="Q121" i="3"/>
  <c r="N121" i="3"/>
  <c r="H121" i="3"/>
  <c r="CK120" i="3"/>
  <c r="CH120" i="3"/>
  <c r="CE120" i="3"/>
  <c r="CB120" i="3"/>
  <c r="BY120" i="3"/>
  <c r="BV120" i="3"/>
  <c r="BS120" i="3"/>
  <c r="BP120" i="3"/>
  <c r="BM120" i="3"/>
  <c r="BG120" i="3"/>
  <c r="BD120" i="3"/>
  <c r="BA120" i="3"/>
  <c r="AX120" i="3"/>
  <c r="AU120" i="3"/>
  <c r="AR120" i="3"/>
  <c r="AO120" i="3"/>
  <c r="AL120" i="3"/>
  <c r="AI120" i="3"/>
  <c r="AF120" i="3"/>
  <c r="AC120" i="3"/>
  <c r="Z120" i="3"/>
  <c r="W120" i="3"/>
  <c r="T120" i="3"/>
  <c r="Q120" i="3"/>
  <c r="N120" i="3"/>
  <c r="H120" i="3"/>
  <c r="CK119" i="3"/>
  <c r="CH119" i="3"/>
  <c r="CE119" i="3"/>
  <c r="CB119" i="3"/>
  <c r="BY119" i="3"/>
  <c r="BV119" i="3"/>
  <c r="BS119" i="3"/>
  <c r="BP119" i="3"/>
  <c r="BM119" i="3"/>
  <c r="BG119" i="3"/>
  <c r="BD119" i="3"/>
  <c r="BA119" i="3"/>
  <c r="AX119" i="3"/>
  <c r="AU119" i="3"/>
  <c r="AR119" i="3"/>
  <c r="AO119" i="3"/>
  <c r="AL119" i="3"/>
  <c r="AI119" i="3"/>
  <c r="AF119" i="3"/>
  <c r="AC119" i="3"/>
  <c r="Z119" i="3"/>
  <c r="W119" i="3"/>
  <c r="T119" i="3"/>
  <c r="Q119" i="3"/>
  <c r="N119" i="3"/>
  <c r="H119" i="3"/>
  <c r="CK118" i="3"/>
  <c r="CH118" i="3"/>
  <c r="CE118" i="3"/>
  <c r="CB118" i="3"/>
  <c r="BY118" i="3"/>
  <c r="BV118" i="3"/>
  <c r="BS118" i="3"/>
  <c r="BP118" i="3"/>
  <c r="BM118" i="3"/>
  <c r="BG118" i="3"/>
  <c r="BD118" i="3"/>
  <c r="BA118" i="3"/>
  <c r="AX118" i="3"/>
  <c r="AU118" i="3"/>
  <c r="AR118" i="3"/>
  <c r="AO118" i="3"/>
  <c r="AL118" i="3"/>
  <c r="AI118" i="3"/>
  <c r="AF118" i="3"/>
  <c r="AC118" i="3"/>
  <c r="Z118" i="3"/>
  <c r="W118" i="3"/>
  <c r="T118" i="3"/>
  <c r="Q118" i="3"/>
  <c r="N118" i="3"/>
  <c r="H118" i="3"/>
  <c r="CK117" i="3"/>
  <c r="CH117" i="3"/>
  <c r="CE117" i="3"/>
  <c r="CB117" i="3"/>
  <c r="BY117" i="3"/>
  <c r="BV117" i="3"/>
  <c r="BS117" i="3"/>
  <c r="BP117" i="3"/>
  <c r="BM117" i="3"/>
  <c r="BG117" i="3"/>
  <c r="BD117" i="3"/>
  <c r="BA117" i="3"/>
  <c r="AX117" i="3"/>
  <c r="AU117" i="3"/>
  <c r="AR117" i="3"/>
  <c r="AO117" i="3"/>
  <c r="AL117" i="3"/>
  <c r="AI117" i="3"/>
  <c r="AF117" i="3"/>
  <c r="AC117" i="3"/>
  <c r="Z117" i="3"/>
  <c r="W117" i="3"/>
  <c r="T117" i="3"/>
  <c r="Q117" i="3"/>
  <c r="N117" i="3"/>
  <c r="H117" i="3"/>
  <c r="CK116" i="3"/>
  <c r="CH116" i="3"/>
  <c r="CE116" i="3"/>
  <c r="CB116" i="3"/>
  <c r="BY116" i="3"/>
  <c r="BV116" i="3"/>
  <c r="BS116" i="3"/>
  <c r="BP116" i="3"/>
  <c r="BM116" i="3"/>
  <c r="BG116" i="3"/>
  <c r="BD116" i="3"/>
  <c r="BA116" i="3"/>
  <c r="AX116" i="3"/>
  <c r="AU116" i="3"/>
  <c r="AR116" i="3"/>
  <c r="AO116" i="3"/>
  <c r="AL116" i="3"/>
  <c r="AI116" i="3"/>
  <c r="AF116" i="3"/>
  <c r="Z116" i="3"/>
  <c r="W116" i="3"/>
  <c r="T116" i="3"/>
  <c r="Q116" i="3"/>
  <c r="N116" i="3"/>
  <c r="H116" i="3"/>
  <c r="CK115" i="3"/>
  <c r="CH115" i="3"/>
  <c r="CE115" i="3"/>
  <c r="CB115" i="3"/>
  <c r="BY115" i="3"/>
  <c r="BV115" i="3"/>
  <c r="BS115" i="3"/>
  <c r="BP115" i="3"/>
  <c r="BM115" i="3"/>
  <c r="BG115" i="3"/>
  <c r="BD115" i="3"/>
  <c r="BA115" i="3"/>
  <c r="AX115" i="3"/>
  <c r="AU115" i="3"/>
  <c r="AR115" i="3"/>
  <c r="AO115" i="3"/>
  <c r="AL115" i="3"/>
  <c r="AI115" i="3"/>
  <c r="AF115" i="3"/>
  <c r="AC115" i="3"/>
  <c r="Z115" i="3"/>
  <c r="W115" i="3"/>
  <c r="T115" i="3"/>
  <c r="Q115" i="3"/>
  <c r="N115" i="3"/>
  <c r="H115" i="3"/>
  <c r="CK114" i="3"/>
  <c r="CH114" i="3"/>
  <c r="CE114" i="3"/>
  <c r="CB114" i="3"/>
  <c r="BY114" i="3"/>
  <c r="BV114" i="3"/>
  <c r="BS114" i="3"/>
  <c r="BP114" i="3"/>
  <c r="BM114" i="3"/>
  <c r="BG114" i="3"/>
  <c r="BD114" i="3"/>
  <c r="BA114" i="3"/>
  <c r="AX114" i="3"/>
  <c r="AU114" i="3"/>
  <c r="AR114" i="3"/>
  <c r="AO114" i="3"/>
  <c r="AL114" i="3"/>
  <c r="AI114" i="3"/>
  <c r="AF114" i="3"/>
  <c r="AC114" i="3"/>
  <c r="Z114" i="3"/>
  <c r="W114" i="3"/>
  <c r="T114" i="3"/>
  <c r="Q114" i="3"/>
  <c r="N114" i="3"/>
  <c r="H114" i="3"/>
  <c r="CK113" i="3"/>
  <c r="CH113" i="3"/>
  <c r="CE113" i="3"/>
  <c r="CB113" i="3"/>
  <c r="BY113" i="3"/>
  <c r="BV113" i="3"/>
  <c r="BS113" i="3"/>
  <c r="BP113" i="3"/>
  <c r="BM113" i="3"/>
  <c r="BG113" i="3"/>
  <c r="BD113" i="3"/>
  <c r="BA113" i="3"/>
  <c r="AX113" i="3"/>
  <c r="AU113" i="3"/>
  <c r="AR113" i="3"/>
  <c r="AO113" i="3"/>
  <c r="AL113" i="3"/>
  <c r="AI113" i="3"/>
  <c r="AF113" i="3"/>
  <c r="AC113" i="3"/>
  <c r="Z113" i="3"/>
  <c r="W113" i="3"/>
  <c r="T113" i="3"/>
  <c r="Q113" i="3"/>
  <c r="N113" i="3"/>
  <c r="H113" i="3"/>
  <c r="CK112" i="3"/>
  <c r="CH112" i="3"/>
  <c r="CE112" i="3"/>
  <c r="CB112" i="3"/>
  <c r="BY112" i="3"/>
  <c r="BV112" i="3"/>
  <c r="BS112" i="3"/>
  <c r="BP112" i="3"/>
  <c r="BM112" i="3"/>
  <c r="BG112" i="3"/>
  <c r="BD112" i="3"/>
  <c r="BA112" i="3"/>
  <c r="AX112" i="3"/>
  <c r="AU112" i="3"/>
  <c r="AR112" i="3"/>
  <c r="AO112" i="3"/>
  <c r="AL112" i="3"/>
  <c r="AI112" i="3"/>
  <c r="AF112" i="3"/>
  <c r="AC112" i="3"/>
  <c r="Z112" i="3"/>
  <c r="W112" i="3"/>
  <c r="T112" i="3"/>
  <c r="Q112" i="3"/>
  <c r="N112" i="3"/>
  <c r="H112" i="3"/>
  <c r="CK111" i="3"/>
  <c r="CH111" i="3"/>
  <c r="CE111" i="3"/>
  <c r="CB111" i="3"/>
  <c r="BY111" i="3"/>
  <c r="BV111" i="3"/>
  <c r="BS111" i="3"/>
  <c r="BP111" i="3"/>
  <c r="BM111" i="3"/>
  <c r="BG111" i="3"/>
  <c r="BD111" i="3"/>
  <c r="BA111" i="3"/>
  <c r="AX111" i="3"/>
  <c r="AU111" i="3"/>
  <c r="AR111" i="3"/>
  <c r="AO111" i="3"/>
  <c r="AL111" i="3"/>
  <c r="AI111" i="3"/>
  <c r="AF111" i="3"/>
  <c r="AC111" i="3"/>
  <c r="Z111" i="3"/>
  <c r="W111" i="3"/>
  <c r="T111" i="3"/>
  <c r="Q111" i="3"/>
  <c r="N111" i="3"/>
  <c r="H111" i="3"/>
  <c r="CK110" i="3"/>
  <c r="CH110" i="3"/>
  <c r="CE110" i="3"/>
  <c r="CB110" i="3"/>
  <c r="BY110" i="3"/>
  <c r="BV110" i="3"/>
  <c r="BS110" i="3"/>
  <c r="BP110" i="3"/>
  <c r="BM110" i="3"/>
  <c r="BG110" i="3"/>
  <c r="BD110" i="3"/>
  <c r="BA110" i="3"/>
  <c r="AX110" i="3"/>
  <c r="AU110" i="3"/>
  <c r="AR110" i="3"/>
  <c r="AO110" i="3"/>
  <c r="AL110" i="3"/>
  <c r="AI110" i="3"/>
  <c r="AF110" i="3"/>
  <c r="AC110" i="3"/>
  <c r="Z110" i="3"/>
  <c r="W110" i="3"/>
  <c r="T110" i="3"/>
  <c r="Q110" i="3"/>
  <c r="N110" i="3"/>
  <c r="H110" i="3"/>
  <c r="D122" i="3"/>
  <c r="C122" i="3"/>
  <c r="CM121" i="3"/>
  <c r="CL121" i="3"/>
  <c r="E121" i="3"/>
  <c r="CM120" i="3"/>
  <c r="CL120" i="3"/>
  <c r="E120" i="3"/>
  <c r="CM119" i="3"/>
  <c r="CL119" i="3"/>
  <c r="E119" i="3"/>
  <c r="CM118" i="3"/>
  <c r="CL118" i="3"/>
  <c r="E118" i="3"/>
  <c r="CM117" i="3"/>
  <c r="CL117" i="3"/>
  <c r="E117" i="3"/>
  <c r="CM116" i="3"/>
  <c r="CL116" i="3"/>
  <c r="E116" i="3"/>
  <c r="CM115" i="3"/>
  <c r="CL115" i="3"/>
  <c r="E115" i="3"/>
  <c r="CM114" i="3"/>
  <c r="CL114" i="3"/>
  <c r="E114" i="3"/>
  <c r="CM113" i="3"/>
  <c r="CL113" i="3"/>
  <c r="E113" i="3"/>
  <c r="CM112" i="3"/>
  <c r="CL112" i="3"/>
  <c r="E112" i="3"/>
  <c r="CM111" i="3"/>
  <c r="CL111" i="3"/>
  <c r="E111" i="3"/>
  <c r="CM110" i="3"/>
  <c r="CL110" i="3"/>
  <c r="E110" i="3"/>
  <c r="DQ122" i="2"/>
  <c r="DP122" i="2"/>
  <c r="DN122" i="2"/>
  <c r="DM122" i="2"/>
  <c r="DK122" i="2"/>
  <c r="DJ122" i="2"/>
  <c r="DH122" i="2"/>
  <c r="DG122" i="2"/>
  <c r="DE122" i="2"/>
  <c r="DD122" i="2"/>
  <c r="DB122" i="2"/>
  <c r="DA122" i="2"/>
  <c r="CY122" i="2"/>
  <c r="CX122" i="2"/>
  <c r="CV122" i="2"/>
  <c r="CU122" i="2"/>
  <c r="CS122" i="2"/>
  <c r="CR122" i="2"/>
  <c r="CP122" i="2"/>
  <c r="CO122" i="2"/>
  <c r="CM122" i="2"/>
  <c r="CL122" i="2"/>
  <c r="CJ122" i="2"/>
  <c r="CI122" i="2"/>
  <c r="CG122" i="2"/>
  <c r="CF122" i="2"/>
  <c r="CD122" i="2"/>
  <c r="CC122" i="2"/>
  <c r="CA122" i="2"/>
  <c r="BZ122" i="2"/>
  <c r="BX122" i="2"/>
  <c r="BW122" i="2"/>
  <c r="BU122" i="2"/>
  <c r="BT122" i="2"/>
  <c r="BR122" i="2"/>
  <c r="BQ122" i="2"/>
  <c r="BO122" i="2"/>
  <c r="BN122" i="2"/>
  <c r="BL122" i="2"/>
  <c r="BK122" i="2"/>
  <c r="BI122" i="2"/>
  <c r="BH122" i="2"/>
  <c r="BF122" i="2"/>
  <c r="BE122" i="2"/>
  <c r="BC122" i="2"/>
  <c r="BB122" i="2"/>
  <c r="AZ122" i="2"/>
  <c r="AY122" i="2"/>
  <c r="AW122" i="2"/>
  <c r="AV122" i="2"/>
  <c r="AT122" i="2"/>
  <c r="AS122" i="2"/>
  <c r="AQ122" i="2"/>
  <c r="AP122" i="2"/>
  <c r="AN122" i="2"/>
  <c r="AM122" i="2"/>
  <c r="AK122" i="2"/>
  <c r="AJ122" i="2"/>
  <c r="AH122" i="2"/>
  <c r="AG122" i="2"/>
  <c r="AE122" i="2"/>
  <c r="AD122" i="2"/>
  <c r="AB122" i="2"/>
  <c r="AA122" i="2"/>
  <c r="Y122" i="2"/>
  <c r="X122" i="2"/>
  <c r="V122" i="2"/>
  <c r="U122" i="2"/>
  <c r="S122" i="2"/>
  <c r="R122" i="2"/>
  <c r="P122" i="2"/>
  <c r="O122" i="2"/>
  <c r="M122" i="2"/>
  <c r="L122" i="2"/>
  <c r="J122" i="2"/>
  <c r="I122" i="2"/>
  <c r="G122" i="2"/>
  <c r="F122" i="2"/>
  <c r="DR121" i="2"/>
  <c r="DO121" i="2"/>
  <c r="DL121" i="2"/>
  <c r="DI121" i="2"/>
  <c r="DF121" i="2"/>
  <c r="DC121" i="2"/>
  <c r="CZ121" i="2"/>
  <c r="CW121" i="2"/>
  <c r="CT121" i="2"/>
  <c r="CQ121" i="2"/>
  <c r="CN121" i="2"/>
  <c r="CK121" i="2"/>
  <c r="CH121" i="2"/>
  <c r="CE121" i="2"/>
  <c r="CB121" i="2"/>
  <c r="BY121" i="2"/>
  <c r="BV121" i="2"/>
  <c r="BS121" i="2"/>
  <c r="BP121" i="2"/>
  <c r="BM121" i="2"/>
  <c r="BJ121" i="2"/>
  <c r="BG121" i="2"/>
  <c r="BD121" i="2"/>
  <c r="BA121" i="2"/>
  <c r="AX121" i="2"/>
  <c r="AU121" i="2"/>
  <c r="AR121" i="2"/>
  <c r="AO121" i="2"/>
  <c r="AL121" i="2"/>
  <c r="AI121" i="2"/>
  <c r="AF121" i="2"/>
  <c r="AC121" i="2"/>
  <c r="Z121" i="2"/>
  <c r="W121" i="2"/>
  <c r="T121" i="2"/>
  <c r="Q121" i="2"/>
  <c r="N121" i="2"/>
  <c r="K121" i="2"/>
  <c r="H121" i="2"/>
  <c r="DR120" i="2"/>
  <c r="DO120" i="2"/>
  <c r="DL120" i="2"/>
  <c r="DI120" i="2"/>
  <c r="DF120" i="2"/>
  <c r="DC120" i="2"/>
  <c r="CZ120" i="2"/>
  <c r="CW120" i="2"/>
  <c r="CT120" i="2"/>
  <c r="CQ120" i="2"/>
  <c r="CN120" i="2"/>
  <c r="CK120" i="2"/>
  <c r="CH120" i="2"/>
  <c r="CE120" i="2"/>
  <c r="CB120" i="2"/>
  <c r="BY120" i="2"/>
  <c r="BV120" i="2"/>
  <c r="BS120" i="2"/>
  <c r="BP120" i="2"/>
  <c r="BM120" i="2"/>
  <c r="BJ120" i="2"/>
  <c r="BG120" i="2"/>
  <c r="BD120" i="2"/>
  <c r="BA120" i="2"/>
  <c r="AX120" i="2"/>
  <c r="AU120" i="2"/>
  <c r="AR120" i="2"/>
  <c r="AO120" i="2"/>
  <c r="AL120" i="2"/>
  <c r="AI120" i="2"/>
  <c r="AF120" i="2"/>
  <c r="AC120" i="2"/>
  <c r="Z120" i="2"/>
  <c r="W120" i="2"/>
  <c r="T120" i="2"/>
  <c r="Q120" i="2"/>
  <c r="N120" i="2"/>
  <c r="K120" i="2"/>
  <c r="H120" i="2"/>
  <c r="DR119" i="2"/>
  <c r="DO119" i="2"/>
  <c r="DL119" i="2"/>
  <c r="DI119" i="2"/>
  <c r="DF119" i="2"/>
  <c r="DC119" i="2"/>
  <c r="CZ119" i="2"/>
  <c r="CW119" i="2"/>
  <c r="CT119" i="2"/>
  <c r="CQ119" i="2"/>
  <c r="CN119" i="2"/>
  <c r="CK119" i="2"/>
  <c r="CH119" i="2"/>
  <c r="CE119" i="2"/>
  <c r="CB119" i="2"/>
  <c r="BY119" i="2"/>
  <c r="BV119" i="2"/>
  <c r="BS119" i="2"/>
  <c r="BP119" i="2"/>
  <c r="BM119" i="2"/>
  <c r="BJ119" i="2"/>
  <c r="BG119" i="2"/>
  <c r="BD119" i="2"/>
  <c r="BA119" i="2"/>
  <c r="AX119" i="2"/>
  <c r="AU119" i="2"/>
  <c r="AR119" i="2"/>
  <c r="AO119" i="2"/>
  <c r="AL119" i="2"/>
  <c r="AI119" i="2"/>
  <c r="AF119" i="2"/>
  <c r="AC119" i="2"/>
  <c r="Z119" i="2"/>
  <c r="W119" i="2"/>
  <c r="T119" i="2"/>
  <c r="Q119" i="2"/>
  <c r="N119" i="2"/>
  <c r="K119" i="2"/>
  <c r="H119" i="2"/>
  <c r="DR118" i="2"/>
  <c r="DO118" i="2"/>
  <c r="DL118" i="2"/>
  <c r="DI118" i="2"/>
  <c r="DF118" i="2"/>
  <c r="DC118" i="2"/>
  <c r="CZ118" i="2"/>
  <c r="CW118" i="2"/>
  <c r="CT118" i="2"/>
  <c r="CQ118" i="2"/>
  <c r="CN118" i="2"/>
  <c r="CK118" i="2"/>
  <c r="CH118" i="2"/>
  <c r="CE118" i="2"/>
  <c r="CB118" i="2"/>
  <c r="BY118" i="2"/>
  <c r="BV118" i="2"/>
  <c r="BS118" i="2"/>
  <c r="BP118" i="2"/>
  <c r="BM118" i="2"/>
  <c r="BJ118" i="2"/>
  <c r="BG118" i="2"/>
  <c r="BD118" i="2"/>
  <c r="BA118" i="2"/>
  <c r="AX118" i="2"/>
  <c r="AU118" i="2"/>
  <c r="AR118" i="2"/>
  <c r="AO118" i="2"/>
  <c r="AL118" i="2"/>
  <c r="AI118" i="2"/>
  <c r="AF118" i="2"/>
  <c r="AC118" i="2"/>
  <c r="Z118" i="2"/>
  <c r="W118" i="2"/>
  <c r="T118" i="2"/>
  <c r="Q118" i="2"/>
  <c r="N118" i="2"/>
  <c r="K118" i="2"/>
  <c r="H118" i="2"/>
  <c r="DR117" i="2"/>
  <c r="DO117" i="2"/>
  <c r="DL117" i="2"/>
  <c r="DI117" i="2"/>
  <c r="DF117" i="2"/>
  <c r="DC117" i="2"/>
  <c r="CZ117" i="2"/>
  <c r="CW117" i="2"/>
  <c r="CT117" i="2"/>
  <c r="CQ117" i="2"/>
  <c r="CN117" i="2"/>
  <c r="CK117" i="2"/>
  <c r="CH117" i="2"/>
  <c r="CE117" i="2"/>
  <c r="CB117" i="2"/>
  <c r="BY117" i="2"/>
  <c r="BV117" i="2"/>
  <c r="BS117" i="2"/>
  <c r="BP117" i="2"/>
  <c r="BM117" i="2"/>
  <c r="BJ117" i="2"/>
  <c r="BG117" i="2"/>
  <c r="BD117" i="2"/>
  <c r="BA117" i="2"/>
  <c r="AX117" i="2"/>
  <c r="AU117" i="2"/>
  <c r="AR117" i="2"/>
  <c r="AO117" i="2"/>
  <c r="AL117" i="2"/>
  <c r="AI117" i="2"/>
  <c r="AF117" i="2"/>
  <c r="AC117" i="2"/>
  <c r="Z117" i="2"/>
  <c r="W117" i="2"/>
  <c r="T117" i="2"/>
  <c r="Q117" i="2"/>
  <c r="N117" i="2"/>
  <c r="K117" i="2"/>
  <c r="H117" i="2"/>
  <c r="DR116" i="2"/>
  <c r="DO116" i="2"/>
  <c r="DL116" i="2"/>
  <c r="DI116" i="2"/>
  <c r="DF116" i="2"/>
  <c r="DC116" i="2"/>
  <c r="CZ116" i="2"/>
  <c r="CW116" i="2"/>
  <c r="CT116" i="2"/>
  <c r="CQ116" i="2"/>
  <c r="CN116" i="2"/>
  <c r="CK116" i="2"/>
  <c r="CH116" i="2"/>
  <c r="CE116" i="2"/>
  <c r="CB116" i="2"/>
  <c r="BY116" i="2"/>
  <c r="BV116" i="2"/>
  <c r="BS116" i="2"/>
  <c r="BP116" i="2"/>
  <c r="BM116" i="2"/>
  <c r="BJ116" i="2"/>
  <c r="BG116" i="2"/>
  <c r="BD116" i="2"/>
  <c r="BA116" i="2"/>
  <c r="AX116" i="2"/>
  <c r="AU116" i="2"/>
  <c r="AR116" i="2"/>
  <c r="AO116" i="2"/>
  <c r="AL116" i="2"/>
  <c r="AI116" i="2"/>
  <c r="AF116" i="2"/>
  <c r="AC116" i="2"/>
  <c r="Z116" i="2"/>
  <c r="W116" i="2"/>
  <c r="T116" i="2"/>
  <c r="Q116" i="2"/>
  <c r="N116" i="2"/>
  <c r="K116" i="2"/>
  <c r="H116" i="2"/>
  <c r="DR115" i="2"/>
  <c r="DO115" i="2"/>
  <c r="DL115" i="2"/>
  <c r="DI115" i="2"/>
  <c r="DF115" i="2"/>
  <c r="DC115" i="2"/>
  <c r="CZ115" i="2"/>
  <c r="CW115" i="2"/>
  <c r="CT115" i="2"/>
  <c r="CQ115" i="2"/>
  <c r="CN115" i="2"/>
  <c r="CK115" i="2"/>
  <c r="CH115" i="2"/>
  <c r="CE115" i="2"/>
  <c r="CB115" i="2"/>
  <c r="BY115" i="2"/>
  <c r="BV115" i="2"/>
  <c r="BS115" i="2"/>
  <c r="BP115" i="2"/>
  <c r="BM115" i="2"/>
  <c r="BJ115" i="2"/>
  <c r="BG115" i="2"/>
  <c r="BD115" i="2"/>
  <c r="BA115" i="2"/>
  <c r="AX115" i="2"/>
  <c r="AU115" i="2"/>
  <c r="AR115" i="2"/>
  <c r="AO115" i="2"/>
  <c r="AL115" i="2"/>
  <c r="AI115" i="2"/>
  <c r="AF115" i="2"/>
  <c r="AC115" i="2"/>
  <c r="Z115" i="2"/>
  <c r="W115" i="2"/>
  <c r="T115" i="2"/>
  <c r="Q115" i="2"/>
  <c r="N115" i="2"/>
  <c r="K115" i="2"/>
  <c r="H115" i="2"/>
  <c r="DR114" i="2"/>
  <c r="DO114" i="2"/>
  <c r="DL114" i="2"/>
  <c r="DI114" i="2"/>
  <c r="DF114" i="2"/>
  <c r="DC114" i="2"/>
  <c r="CZ114" i="2"/>
  <c r="CW114" i="2"/>
  <c r="CT114" i="2"/>
  <c r="CQ114" i="2"/>
  <c r="CN114" i="2"/>
  <c r="CK114" i="2"/>
  <c r="CH114" i="2"/>
  <c r="CE114" i="2"/>
  <c r="CB114" i="2"/>
  <c r="BY114" i="2"/>
  <c r="BV114" i="2"/>
  <c r="BS114" i="2"/>
  <c r="BP114" i="2"/>
  <c r="BM114" i="2"/>
  <c r="BJ114" i="2"/>
  <c r="BG114" i="2"/>
  <c r="BD114" i="2"/>
  <c r="BA114" i="2"/>
  <c r="AX114" i="2"/>
  <c r="AU114" i="2"/>
  <c r="AR114" i="2"/>
  <c r="AO114" i="2"/>
  <c r="AL114" i="2"/>
  <c r="AI114" i="2"/>
  <c r="AF114" i="2"/>
  <c r="AC114" i="2"/>
  <c r="Z114" i="2"/>
  <c r="W114" i="2"/>
  <c r="T114" i="2"/>
  <c r="Q114" i="2"/>
  <c r="N114" i="2"/>
  <c r="K114" i="2"/>
  <c r="H114" i="2"/>
  <c r="DR113" i="2"/>
  <c r="DO113" i="2"/>
  <c r="DL113" i="2"/>
  <c r="DI113" i="2"/>
  <c r="DF113" i="2"/>
  <c r="DC113" i="2"/>
  <c r="CZ113" i="2"/>
  <c r="CW113" i="2"/>
  <c r="CT113" i="2"/>
  <c r="CQ113" i="2"/>
  <c r="CN113" i="2"/>
  <c r="CK113" i="2"/>
  <c r="CH113" i="2"/>
  <c r="CE113" i="2"/>
  <c r="CB113" i="2"/>
  <c r="BY113" i="2"/>
  <c r="BV113" i="2"/>
  <c r="BS113" i="2"/>
  <c r="BP113" i="2"/>
  <c r="BM113" i="2"/>
  <c r="BJ113" i="2"/>
  <c r="BG113" i="2"/>
  <c r="BD113" i="2"/>
  <c r="BA113" i="2"/>
  <c r="AX113" i="2"/>
  <c r="AU113" i="2"/>
  <c r="AR113" i="2"/>
  <c r="AO113" i="2"/>
  <c r="AL113" i="2"/>
  <c r="AI113" i="2"/>
  <c r="AF113" i="2"/>
  <c r="AC113" i="2"/>
  <c r="Z113" i="2"/>
  <c r="W113" i="2"/>
  <c r="T113" i="2"/>
  <c r="Q113" i="2"/>
  <c r="N113" i="2"/>
  <c r="K113" i="2"/>
  <c r="H113" i="2"/>
  <c r="DR112" i="2"/>
  <c r="DO112" i="2"/>
  <c r="DL112" i="2"/>
  <c r="DI112" i="2"/>
  <c r="DF112" i="2"/>
  <c r="DC112" i="2"/>
  <c r="CZ112" i="2"/>
  <c r="CW112" i="2"/>
  <c r="CT112" i="2"/>
  <c r="CQ112" i="2"/>
  <c r="CN112" i="2"/>
  <c r="CK112" i="2"/>
  <c r="CH112" i="2"/>
  <c r="CE112" i="2"/>
  <c r="CB112" i="2"/>
  <c r="BY112" i="2"/>
  <c r="BV112" i="2"/>
  <c r="BS112" i="2"/>
  <c r="BP112" i="2"/>
  <c r="BM112" i="2"/>
  <c r="BJ112" i="2"/>
  <c r="BG112" i="2"/>
  <c r="BD112" i="2"/>
  <c r="BA112" i="2"/>
  <c r="AX112" i="2"/>
  <c r="AU112" i="2"/>
  <c r="AR112" i="2"/>
  <c r="AO112" i="2"/>
  <c r="AL112" i="2"/>
  <c r="AI112" i="2"/>
  <c r="AF112" i="2"/>
  <c r="AC112" i="2"/>
  <c r="Z112" i="2"/>
  <c r="W112" i="2"/>
  <c r="T112" i="2"/>
  <c r="Q112" i="2"/>
  <c r="N112" i="2"/>
  <c r="K112" i="2"/>
  <c r="H112" i="2"/>
  <c r="DR111" i="2"/>
  <c r="DO111" i="2"/>
  <c r="DL111" i="2"/>
  <c r="DI111" i="2"/>
  <c r="DF111" i="2"/>
  <c r="DC111" i="2"/>
  <c r="CZ111" i="2"/>
  <c r="CW111" i="2"/>
  <c r="CT111" i="2"/>
  <c r="CQ111" i="2"/>
  <c r="CN111" i="2"/>
  <c r="CK111" i="2"/>
  <c r="CH111" i="2"/>
  <c r="CE111" i="2"/>
  <c r="CB111" i="2"/>
  <c r="BY111" i="2"/>
  <c r="BV111" i="2"/>
  <c r="BS111" i="2"/>
  <c r="BP111" i="2"/>
  <c r="BM111" i="2"/>
  <c r="BJ111" i="2"/>
  <c r="BG111" i="2"/>
  <c r="BD111" i="2"/>
  <c r="BA111" i="2"/>
  <c r="AX111" i="2"/>
  <c r="AU111" i="2"/>
  <c r="AR111" i="2"/>
  <c r="AO111" i="2"/>
  <c r="AL111" i="2"/>
  <c r="AI111" i="2"/>
  <c r="AF111" i="2"/>
  <c r="AC111" i="2"/>
  <c r="Z111" i="2"/>
  <c r="W111" i="2"/>
  <c r="T111" i="2"/>
  <c r="Q111" i="2"/>
  <c r="N111" i="2"/>
  <c r="K111" i="2"/>
  <c r="H111" i="2"/>
  <c r="DR110" i="2"/>
  <c r="DO110" i="2"/>
  <c r="DL110" i="2"/>
  <c r="DI110" i="2"/>
  <c r="DF110" i="2"/>
  <c r="DC110" i="2"/>
  <c r="CZ110" i="2"/>
  <c r="CW110" i="2"/>
  <c r="CT110" i="2"/>
  <c r="CQ110" i="2"/>
  <c r="CN110" i="2"/>
  <c r="CK110" i="2"/>
  <c r="CH110" i="2"/>
  <c r="CE110" i="2"/>
  <c r="CB110" i="2"/>
  <c r="BY110" i="2"/>
  <c r="BV110" i="2"/>
  <c r="BS110" i="2"/>
  <c r="BP110" i="2"/>
  <c r="BM110" i="2"/>
  <c r="BJ110" i="2"/>
  <c r="BG110" i="2"/>
  <c r="BD110" i="2"/>
  <c r="BA110" i="2"/>
  <c r="AX110" i="2"/>
  <c r="AU110" i="2"/>
  <c r="AR110" i="2"/>
  <c r="AO110" i="2"/>
  <c r="AL110" i="2"/>
  <c r="AI110" i="2"/>
  <c r="AF110" i="2"/>
  <c r="AC110" i="2"/>
  <c r="Z110" i="2"/>
  <c r="W110" i="2"/>
  <c r="T110" i="2"/>
  <c r="Q110" i="2"/>
  <c r="N110" i="2"/>
  <c r="K110" i="2"/>
  <c r="H110" i="2"/>
  <c r="D122" i="2"/>
  <c r="C122" i="2"/>
  <c r="DT121" i="2"/>
  <c r="DS121" i="2"/>
  <c r="E121" i="2"/>
  <c r="DT120" i="2"/>
  <c r="DS120" i="2"/>
  <c r="E120" i="2"/>
  <c r="DT119" i="2"/>
  <c r="DS119" i="2"/>
  <c r="E119" i="2"/>
  <c r="DT118" i="2"/>
  <c r="DS118" i="2"/>
  <c r="E118" i="2"/>
  <c r="DT117" i="2"/>
  <c r="DS117" i="2"/>
  <c r="E117" i="2"/>
  <c r="DT116" i="2"/>
  <c r="DS116" i="2"/>
  <c r="E116" i="2"/>
  <c r="DT115" i="2"/>
  <c r="DS115" i="2"/>
  <c r="E115" i="2"/>
  <c r="DT114" i="2"/>
  <c r="DS114" i="2"/>
  <c r="E114" i="2"/>
  <c r="DT113" i="2"/>
  <c r="DS113" i="2"/>
  <c r="E113" i="2"/>
  <c r="DT112" i="2"/>
  <c r="DS112" i="2"/>
  <c r="E112" i="2"/>
  <c r="DT111" i="2"/>
  <c r="DS111" i="2"/>
  <c r="E111" i="2"/>
  <c r="DT110" i="2"/>
  <c r="DS110" i="2"/>
  <c r="E110" i="2"/>
  <c r="CM108" i="3"/>
  <c r="CL108" i="3"/>
  <c r="CM107" i="3"/>
  <c r="CL107" i="3"/>
  <c r="CM106" i="3"/>
  <c r="CL106" i="3"/>
  <c r="CM105" i="3"/>
  <c r="CL105" i="3"/>
  <c r="CM104" i="3"/>
  <c r="CL104" i="3"/>
  <c r="CM103" i="3"/>
  <c r="CL103" i="3"/>
  <c r="CM102" i="3"/>
  <c r="CL102" i="3"/>
  <c r="CM101" i="3"/>
  <c r="CL101" i="3"/>
  <c r="CM100" i="3"/>
  <c r="CL100" i="3"/>
  <c r="CM99" i="3"/>
  <c r="CL99" i="3"/>
  <c r="CM98" i="3"/>
  <c r="CL98" i="3"/>
  <c r="CM97" i="3"/>
  <c r="CL97" i="3"/>
  <c r="CJ109" i="3"/>
  <c r="CI109" i="3"/>
  <c r="CG109" i="3"/>
  <c r="CF109" i="3"/>
  <c r="CD109" i="3"/>
  <c r="CC109" i="3"/>
  <c r="CA109" i="3"/>
  <c r="BZ109" i="3"/>
  <c r="BX109" i="3"/>
  <c r="BW109" i="3"/>
  <c r="BU109" i="3"/>
  <c r="BT109" i="3"/>
  <c r="BR109" i="3"/>
  <c r="BQ109" i="3"/>
  <c r="BO109" i="3"/>
  <c r="BN109" i="3"/>
  <c r="BF109" i="3"/>
  <c r="BE109" i="3"/>
  <c r="BC109" i="3"/>
  <c r="BB109" i="3"/>
  <c r="AZ109" i="3"/>
  <c r="AY109" i="3"/>
  <c r="AW109" i="3"/>
  <c r="AV109" i="3"/>
  <c r="AT109" i="3"/>
  <c r="AS109" i="3"/>
  <c r="AQ109" i="3"/>
  <c r="AP109" i="3"/>
  <c r="AN109" i="3"/>
  <c r="AM109" i="3"/>
  <c r="AK109" i="3"/>
  <c r="AJ109" i="3"/>
  <c r="AH109" i="3"/>
  <c r="AG109" i="3"/>
  <c r="AE109" i="3"/>
  <c r="AD109" i="3"/>
  <c r="AB109" i="3"/>
  <c r="AA109" i="3"/>
  <c r="Y109" i="3"/>
  <c r="X109" i="3"/>
  <c r="V109" i="3"/>
  <c r="U109" i="3"/>
  <c r="S109" i="3"/>
  <c r="R109" i="3"/>
  <c r="P109" i="3"/>
  <c r="O109" i="3"/>
  <c r="M109" i="3"/>
  <c r="L109" i="3"/>
  <c r="G109" i="3"/>
  <c r="F109" i="3"/>
  <c r="CK108" i="3"/>
  <c r="CH108" i="3"/>
  <c r="CE108" i="3"/>
  <c r="CB108" i="3"/>
  <c r="BY108" i="3"/>
  <c r="BV108" i="3"/>
  <c r="BS108" i="3"/>
  <c r="BP108" i="3"/>
  <c r="BG108" i="3"/>
  <c r="BD108" i="3"/>
  <c r="BA108" i="3"/>
  <c r="AX108" i="3"/>
  <c r="AU108" i="3"/>
  <c r="AR108" i="3"/>
  <c r="AO108" i="3"/>
  <c r="AL108" i="3"/>
  <c r="AI108" i="3"/>
  <c r="AF108" i="3"/>
  <c r="AC108" i="3"/>
  <c r="Z108" i="3"/>
  <c r="W108" i="3"/>
  <c r="T108" i="3"/>
  <c r="Q108" i="3"/>
  <c r="N108" i="3"/>
  <c r="H108" i="3"/>
  <c r="CK107" i="3"/>
  <c r="CH107" i="3"/>
  <c r="CE107" i="3"/>
  <c r="CB107" i="3"/>
  <c r="BY107" i="3"/>
  <c r="BV107" i="3"/>
  <c r="BS107" i="3"/>
  <c r="BP107" i="3"/>
  <c r="BG107" i="3"/>
  <c r="BD107" i="3"/>
  <c r="BA107" i="3"/>
  <c r="AX107" i="3"/>
  <c r="AU107" i="3"/>
  <c r="AR107" i="3"/>
  <c r="AO107" i="3"/>
  <c r="AL107" i="3"/>
  <c r="AI107" i="3"/>
  <c r="AF107" i="3"/>
  <c r="AC107" i="3"/>
  <c r="Z107" i="3"/>
  <c r="W107" i="3"/>
  <c r="T107" i="3"/>
  <c r="Q107" i="3"/>
  <c r="N107" i="3"/>
  <c r="H107" i="3"/>
  <c r="CK106" i="3"/>
  <c r="CH106" i="3"/>
  <c r="CE106" i="3"/>
  <c r="CB106" i="3"/>
  <c r="BY106" i="3"/>
  <c r="BV106" i="3"/>
  <c r="BS106" i="3"/>
  <c r="BP106" i="3"/>
  <c r="BG106" i="3"/>
  <c r="BD106" i="3"/>
  <c r="BA106" i="3"/>
  <c r="AX106" i="3"/>
  <c r="AU106" i="3"/>
  <c r="AR106" i="3"/>
  <c r="AO106" i="3"/>
  <c r="AL106" i="3"/>
  <c r="AI106" i="3"/>
  <c r="AF106" i="3"/>
  <c r="AC106" i="3"/>
  <c r="Z106" i="3"/>
  <c r="W106" i="3"/>
  <c r="T106" i="3"/>
  <c r="Q106" i="3"/>
  <c r="N106" i="3"/>
  <c r="H106" i="3"/>
  <c r="CK105" i="3"/>
  <c r="CH105" i="3"/>
  <c r="CE105" i="3"/>
  <c r="CB105" i="3"/>
  <c r="BY105" i="3"/>
  <c r="BV105" i="3"/>
  <c r="BS105" i="3"/>
  <c r="BP105" i="3"/>
  <c r="BG105" i="3"/>
  <c r="BD105" i="3"/>
  <c r="BA105" i="3"/>
  <c r="AX105" i="3"/>
  <c r="AU105" i="3"/>
  <c r="AR105" i="3"/>
  <c r="AO105" i="3"/>
  <c r="AL105" i="3"/>
  <c r="AI105" i="3"/>
  <c r="AF105" i="3"/>
  <c r="AC105" i="3"/>
  <c r="Z105" i="3"/>
  <c r="W105" i="3"/>
  <c r="T105" i="3"/>
  <c r="Q105" i="3"/>
  <c r="N105" i="3"/>
  <c r="H105" i="3"/>
  <c r="CK104" i="3"/>
  <c r="CH104" i="3"/>
  <c r="CE104" i="3"/>
  <c r="CB104" i="3"/>
  <c r="BY104" i="3"/>
  <c r="BV104" i="3"/>
  <c r="BS104" i="3"/>
  <c r="BP104" i="3"/>
  <c r="BG104" i="3"/>
  <c r="BD104" i="3"/>
  <c r="BA104" i="3"/>
  <c r="AX104" i="3"/>
  <c r="AU104" i="3"/>
  <c r="AR104" i="3"/>
  <c r="AO104" i="3"/>
  <c r="AL104" i="3"/>
  <c r="AI104" i="3"/>
  <c r="AF104" i="3"/>
  <c r="AC104" i="3"/>
  <c r="Z104" i="3"/>
  <c r="W104" i="3"/>
  <c r="T104" i="3"/>
  <c r="Q104" i="3"/>
  <c r="N104" i="3"/>
  <c r="H104" i="3"/>
  <c r="CK103" i="3"/>
  <c r="CH103" i="3"/>
  <c r="CE103" i="3"/>
  <c r="CB103" i="3"/>
  <c r="BY103" i="3"/>
  <c r="BV103" i="3"/>
  <c r="BS103" i="3"/>
  <c r="BP103" i="3"/>
  <c r="BG103" i="3"/>
  <c r="BD103" i="3"/>
  <c r="BA103" i="3"/>
  <c r="AX103" i="3"/>
  <c r="AU103" i="3"/>
  <c r="AR103" i="3"/>
  <c r="AO103" i="3"/>
  <c r="AL103" i="3"/>
  <c r="AI103" i="3"/>
  <c r="AF103" i="3"/>
  <c r="AC103" i="3"/>
  <c r="Z103" i="3"/>
  <c r="W103" i="3"/>
  <c r="T103" i="3"/>
  <c r="Q103" i="3"/>
  <c r="N103" i="3"/>
  <c r="H103" i="3"/>
  <c r="CK102" i="3"/>
  <c r="CH102" i="3"/>
  <c r="CE102" i="3"/>
  <c r="CB102" i="3"/>
  <c r="BY102" i="3"/>
  <c r="BV102" i="3"/>
  <c r="BS102" i="3"/>
  <c r="BP102" i="3"/>
  <c r="BG102" i="3"/>
  <c r="BD102" i="3"/>
  <c r="BA102" i="3"/>
  <c r="AX102" i="3"/>
  <c r="AU102" i="3"/>
  <c r="AR102" i="3"/>
  <c r="AO102" i="3"/>
  <c r="AL102" i="3"/>
  <c r="AI102" i="3"/>
  <c r="AF102" i="3"/>
  <c r="AC102" i="3"/>
  <c r="Z102" i="3"/>
  <c r="W102" i="3"/>
  <c r="T102" i="3"/>
  <c r="Q102" i="3"/>
  <c r="N102" i="3"/>
  <c r="H102" i="3"/>
  <c r="CK101" i="3"/>
  <c r="CH101" i="3"/>
  <c r="CE101" i="3"/>
  <c r="CB101" i="3"/>
  <c r="BY101" i="3"/>
  <c r="BV101" i="3"/>
  <c r="BS101" i="3"/>
  <c r="BP101" i="3"/>
  <c r="BG101" i="3"/>
  <c r="BD101" i="3"/>
  <c r="BA101" i="3"/>
  <c r="AX101" i="3"/>
  <c r="AU101" i="3"/>
  <c r="AR101" i="3"/>
  <c r="AO101" i="3"/>
  <c r="AL101" i="3"/>
  <c r="AI101" i="3"/>
  <c r="AF101" i="3"/>
  <c r="AC101" i="3"/>
  <c r="Z101" i="3"/>
  <c r="W101" i="3"/>
  <c r="T101" i="3"/>
  <c r="Q101" i="3"/>
  <c r="N101" i="3"/>
  <c r="H101" i="3"/>
  <c r="CK100" i="3"/>
  <c r="CH100" i="3"/>
  <c r="CE100" i="3"/>
  <c r="CB100" i="3"/>
  <c r="BY100" i="3"/>
  <c r="BV100" i="3"/>
  <c r="BS100" i="3"/>
  <c r="BP100" i="3"/>
  <c r="BG100" i="3"/>
  <c r="BD100" i="3"/>
  <c r="BA100" i="3"/>
  <c r="AX100" i="3"/>
  <c r="AU100" i="3"/>
  <c r="AR100" i="3"/>
  <c r="AO100" i="3"/>
  <c r="AL100" i="3"/>
  <c r="AI100" i="3"/>
  <c r="AF100" i="3"/>
  <c r="AC100" i="3"/>
  <c r="Z100" i="3"/>
  <c r="W100" i="3"/>
  <c r="T100" i="3"/>
  <c r="Q100" i="3"/>
  <c r="N100" i="3"/>
  <c r="H100" i="3"/>
  <c r="CK99" i="3"/>
  <c r="CH99" i="3"/>
  <c r="CE99" i="3"/>
  <c r="CB99" i="3"/>
  <c r="BY99" i="3"/>
  <c r="BV99" i="3"/>
  <c r="BS99" i="3"/>
  <c r="BP99" i="3"/>
  <c r="BG99" i="3"/>
  <c r="BD99" i="3"/>
  <c r="BA99" i="3"/>
  <c r="AX99" i="3"/>
  <c r="AU99" i="3"/>
  <c r="AR99" i="3"/>
  <c r="AO99" i="3"/>
  <c r="AL99" i="3"/>
  <c r="AI99" i="3"/>
  <c r="AF99" i="3"/>
  <c r="AC99" i="3"/>
  <c r="Z99" i="3"/>
  <c r="W99" i="3"/>
  <c r="T99" i="3"/>
  <c r="Q99" i="3"/>
  <c r="N99" i="3"/>
  <c r="H99" i="3"/>
  <c r="CK98" i="3"/>
  <c r="CH98" i="3"/>
  <c r="CE98" i="3"/>
  <c r="CB98" i="3"/>
  <c r="BY98" i="3"/>
  <c r="BV98" i="3"/>
  <c r="BS98" i="3"/>
  <c r="BP98" i="3"/>
  <c r="BG98" i="3"/>
  <c r="BD98" i="3"/>
  <c r="BA98" i="3"/>
  <c r="AX98" i="3"/>
  <c r="AU98" i="3"/>
  <c r="AR98" i="3"/>
  <c r="AO98" i="3"/>
  <c r="AL98" i="3"/>
  <c r="AI98" i="3"/>
  <c r="AF98" i="3"/>
  <c r="AC98" i="3"/>
  <c r="Z98" i="3"/>
  <c r="W98" i="3"/>
  <c r="T98" i="3"/>
  <c r="Q98" i="3"/>
  <c r="N98" i="3"/>
  <c r="H98" i="3"/>
  <c r="CK97" i="3"/>
  <c r="CH97" i="3"/>
  <c r="CE97" i="3"/>
  <c r="CB97" i="3"/>
  <c r="BY97" i="3"/>
  <c r="BV97" i="3"/>
  <c r="BS97" i="3"/>
  <c r="BP97" i="3"/>
  <c r="BG97" i="3"/>
  <c r="BD97" i="3"/>
  <c r="BA97" i="3"/>
  <c r="AX97" i="3"/>
  <c r="AU97" i="3"/>
  <c r="AR97" i="3"/>
  <c r="AO97" i="3"/>
  <c r="AL97" i="3"/>
  <c r="AI97" i="3"/>
  <c r="AF97" i="3"/>
  <c r="AC97" i="3"/>
  <c r="Z97" i="3"/>
  <c r="W97" i="3"/>
  <c r="T97" i="3"/>
  <c r="Q97" i="3"/>
  <c r="N97" i="3"/>
  <c r="H97" i="3"/>
  <c r="D109" i="3"/>
  <c r="C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DT108" i="2"/>
  <c r="DS108" i="2"/>
  <c r="DT107" i="2"/>
  <c r="DS107" i="2"/>
  <c r="DT106" i="2"/>
  <c r="DS106" i="2"/>
  <c r="DT105" i="2"/>
  <c r="DS105" i="2"/>
  <c r="DT104" i="2"/>
  <c r="DS104" i="2"/>
  <c r="DT103" i="2"/>
  <c r="DS103" i="2"/>
  <c r="DT102" i="2"/>
  <c r="DS102" i="2"/>
  <c r="DT101" i="2"/>
  <c r="DS101" i="2"/>
  <c r="DT100" i="2"/>
  <c r="DS100" i="2"/>
  <c r="DT99" i="2"/>
  <c r="DS99" i="2"/>
  <c r="DT98" i="2"/>
  <c r="DS98" i="2"/>
  <c r="DT97" i="2"/>
  <c r="DS97" i="2"/>
  <c r="DQ109" i="2"/>
  <c r="DP109" i="2"/>
  <c r="DN109" i="2"/>
  <c r="DM109" i="2"/>
  <c r="DK109" i="2"/>
  <c r="DJ109" i="2"/>
  <c r="DH109" i="2"/>
  <c r="DG109" i="2"/>
  <c r="DE109" i="2"/>
  <c r="DD109" i="2"/>
  <c r="DB109" i="2"/>
  <c r="DA109" i="2"/>
  <c r="CY109" i="2"/>
  <c r="CX109" i="2"/>
  <c r="CV109" i="2"/>
  <c r="CU109" i="2"/>
  <c r="CS109" i="2"/>
  <c r="CR109" i="2"/>
  <c r="CP109" i="2"/>
  <c r="CO109" i="2"/>
  <c r="CM109" i="2"/>
  <c r="CL109" i="2"/>
  <c r="CJ109" i="2"/>
  <c r="CI109" i="2"/>
  <c r="CG109" i="2"/>
  <c r="CF109" i="2"/>
  <c r="CD109" i="2"/>
  <c r="CC109" i="2"/>
  <c r="CA109" i="2"/>
  <c r="BZ109" i="2"/>
  <c r="BX109" i="2"/>
  <c r="BW109" i="2"/>
  <c r="BU109" i="2"/>
  <c r="BT109" i="2"/>
  <c r="BR109" i="2"/>
  <c r="BQ109" i="2"/>
  <c r="BO109" i="2"/>
  <c r="BN109" i="2"/>
  <c r="BL109" i="2"/>
  <c r="BK109" i="2"/>
  <c r="BI109" i="2"/>
  <c r="BH109" i="2"/>
  <c r="BF109" i="2"/>
  <c r="BE109" i="2"/>
  <c r="BC109" i="2"/>
  <c r="BB109" i="2"/>
  <c r="AZ109" i="2"/>
  <c r="AY109" i="2"/>
  <c r="AW109" i="2"/>
  <c r="AV109" i="2"/>
  <c r="AT109" i="2"/>
  <c r="AS109" i="2"/>
  <c r="AQ109" i="2"/>
  <c r="AP109" i="2"/>
  <c r="AN109" i="2"/>
  <c r="AM109" i="2"/>
  <c r="AK109" i="2"/>
  <c r="AJ109" i="2"/>
  <c r="AH109" i="2"/>
  <c r="AG109" i="2"/>
  <c r="AE109" i="2"/>
  <c r="AD109" i="2"/>
  <c r="AB109" i="2"/>
  <c r="AA109" i="2"/>
  <c r="Y109" i="2"/>
  <c r="X109" i="2"/>
  <c r="V109" i="2"/>
  <c r="U109" i="2"/>
  <c r="S109" i="2"/>
  <c r="R109" i="2"/>
  <c r="P109" i="2"/>
  <c r="O109" i="2"/>
  <c r="M109" i="2"/>
  <c r="L109" i="2"/>
  <c r="J109" i="2"/>
  <c r="I109" i="2"/>
  <c r="G109" i="2"/>
  <c r="F109" i="2"/>
  <c r="DR108" i="2"/>
  <c r="DO108" i="2"/>
  <c r="DL108" i="2"/>
  <c r="DI108" i="2"/>
  <c r="DF108" i="2"/>
  <c r="DC108" i="2"/>
  <c r="CZ108" i="2"/>
  <c r="CW108" i="2"/>
  <c r="CT108" i="2"/>
  <c r="CQ108" i="2"/>
  <c r="CN108" i="2"/>
  <c r="CK108" i="2"/>
  <c r="CH108" i="2"/>
  <c r="CE108" i="2"/>
  <c r="CB108" i="2"/>
  <c r="BY108" i="2"/>
  <c r="BV108" i="2"/>
  <c r="BS108" i="2"/>
  <c r="BP108" i="2"/>
  <c r="BM108" i="2"/>
  <c r="BJ108" i="2"/>
  <c r="BG108" i="2"/>
  <c r="BD108" i="2"/>
  <c r="BA108" i="2"/>
  <c r="AX108" i="2"/>
  <c r="AU108" i="2"/>
  <c r="AR108" i="2"/>
  <c r="AO108" i="2"/>
  <c r="AL108" i="2"/>
  <c r="AI108" i="2"/>
  <c r="AF108" i="2"/>
  <c r="AC108" i="2"/>
  <c r="Z108" i="2"/>
  <c r="W108" i="2"/>
  <c r="T108" i="2"/>
  <c r="Q108" i="2"/>
  <c r="N108" i="2"/>
  <c r="K108" i="2"/>
  <c r="H108" i="2"/>
  <c r="DR107" i="2"/>
  <c r="DO107" i="2"/>
  <c r="DL107" i="2"/>
  <c r="DI107" i="2"/>
  <c r="DF107" i="2"/>
  <c r="DC107" i="2"/>
  <c r="CZ107" i="2"/>
  <c r="CW107" i="2"/>
  <c r="CT107" i="2"/>
  <c r="CQ107" i="2"/>
  <c r="CN107" i="2"/>
  <c r="CK107" i="2"/>
  <c r="CH107" i="2"/>
  <c r="CE107" i="2"/>
  <c r="CB107" i="2"/>
  <c r="BY107" i="2"/>
  <c r="BV107" i="2"/>
  <c r="BS107" i="2"/>
  <c r="BP107" i="2"/>
  <c r="BM107" i="2"/>
  <c r="BJ107" i="2"/>
  <c r="BG107" i="2"/>
  <c r="BD107" i="2"/>
  <c r="BA107" i="2"/>
  <c r="AX107" i="2"/>
  <c r="AU107" i="2"/>
  <c r="AR107" i="2"/>
  <c r="AO107" i="2"/>
  <c r="AL107" i="2"/>
  <c r="AI107" i="2"/>
  <c r="AF107" i="2"/>
  <c r="AC107" i="2"/>
  <c r="Z107" i="2"/>
  <c r="W107" i="2"/>
  <c r="T107" i="2"/>
  <c r="Q107" i="2"/>
  <c r="N107" i="2"/>
  <c r="K107" i="2"/>
  <c r="H107" i="2"/>
  <c r="DR106" i="2"/>
  <c r="DO106" i="2"/>
  <c r="DL106" i="2"/>
  <c r="DI106" i="2"/>
  <c r="DF106" i="2"/>
  <c r="DC106" i="2"/>
  <c r="CZ106" i="2"/>
  <c r="CW106" i="2"/>
  <c r="CT106" i="2"/>
  <c r="CQ106" i="2"/>
  <c r="CN106" i="2"/>
  <c r="CK106" i="2"/>
  <c r="CH106" i="2"/>
  <c r="CE106" i="2"/>
  <c r="CB106" i="2"/>
  <c r="BY106" i="2"/>
  <c r="BV106" i="2"/>
  <c r="BS106" i="2"/>
  <c r="BP106" i="2"/>
  <c r="BM106" i="2"/>
  <c r="BJ106" i="2"/>
  <c r="BG106" i="2"/>
  <c r="BD106" i="2"/>
  <c r="BA106" i="2"/>
  <c r="AX106" i="2"/>
  <c r="AU106" i="2"/>
  <c r="AR106" i="2"/>
  <c r="AO106" i="2"/>
  <c r="AL106" i="2"/>
  <c r="AI106" i="2"/>
  <c r="AF106" i="2"/>
  <c r="AC106" i="2"/>
  <c r="Z106" i="2"/>
  <c r="W106" i="2"/>
  <c r="T106" i="2"/>
  <c r="Q106" i="2"/>
  <c r="N106" i="2"/>
  <c r="K106" i="2"/>
  <c r="H106" i="2"/>
  <c r="DR105" i="2"/>
  <c r="DO105" i="2"/>
  <c r="DL105" i="2"/>
  <c r="DI105" i="2"/>
  <c r="DF105" i="2"/>
  <c r="DC105" i="2"/>
  <c r="CZ105" i="2"/>
  <c r="CW105" i="2"/>
  <c r="CT105" i="2"/>
  <c r="CQ105" i="2"/>
  <c r="CN105" i="2"/>
  <c r="CK105" i="2"/>
  <c r="CH105" i="2"/>
  <c r="CE105" i="2"/>
  <c r="CB105" i="2"/>
  <c r="BY105" i="2"/>
  <c r="BV105" i="2"/>
  <c r="BS105" i="2"/>
  <c r="BP105" i="2"/>
  <c r="BM105" i="2"/>
  <c r="BJ105" i="2"/>
  <c r="BG105" i="2"/>
  <c r="BD105" i="2"/>
  <c r="BA105" i="2"/>
  <c r="AX105" i="2"/>
  <c r="AU105" i="2"/>
  <c r="AR105" i="2"/>
  <c r="AO105" i="2"/>
  <c r="AL105" i="2"/>
  <c r="AI105" i="2"/>
  <c r="AF105" i="2"/>
  <c r="AC105" i="2"/>
  <c r="Z105" i="2"/>
  <c r="W105" i="2"/>
  <c r="T105" i="2"/>
  <c r="Q105" i="2"/>
  <c r="N105" i="2"/>
  <c r="K105" i="2"/>
  <c r="H105" i="2"/>
  <c r="DR104" i="2"/>
  <c r="DO104" i="2"/>
  <c r="DL104" i="2"/>
  <c r="DI104" i="2"/>
  <c r="DF104" i="2"/>
  <c r="DC104" i="2"/>
  <c r="CZ104" i="2"/>
  <c r="CW104" i="2"/>
  <c r="CT104" i="2"/>
  <c r="CQ104" i="2"/>
  <c r="CN104" i="2"/>
  <c r="CK104" i="2"/>
  <c r="CH104" i="2"/>
  <c r="CE104" i="2"/>
  <c r="CB104" i="2"/>
  <c r="BY104" i="2"/>
  <c r="BV104" i="2"/>
  <c r="BS104" i="2"/>
  <c r="BP104" i="2"/>
  <c r="BM104" i="2"/>
  <c r="BJ104" i="2"/>
  <c r="BG104" i="2"/>
  <c r="BD104" i="2"/>
  <c r="BA104" i="2"/>
  <c r="AX104" i="2"/>
  <c r="AU104" i="2"/>
  <c r="AR104" i="2"/>
  <c r="AO104" i="2"/>
  <c r="AL104" i="2"/>
  <c r="AI104" i="2"/>
  <c r="AF104" i="2"/>
  <c r="AC104" i="2"/>
  <c r="Z104" i="2"/>
  <c r="W104" i="2"/>
  <c r="T104" i="2"/>
  <c r="Q104" i="2"/>
  <c r="N104" i="2"/>
  <c r="K104" i="2"/>
  <c r="H104" i="2"/>
  <c r="DR103" i="2"/>
  <c r="DO103" i="2"/>
  <c r="DL103" i="2"/>
  <c r="DI103" i="2"/>
  <c r="DF103" i="2"/>
  <c r="DC103" i="2"/>
  <c r="CZ103" i="2"/>
  <c r="CW103" i="2"/>
  <c r="CT103" i="2"/>
  <c r="CQ103" i="2"/>
  <c r="CN103" i="2"/>
  <c r="CK103" i="2"/>
  <c r="CH103" i="2"/>
  <c r="CE103" i="2"/>
  <c r="CB103" i="2"/>
  <c r="BY103" i="2"/>
  <c r="BV103" i="2"/>
  <c r="BS103" i="2"/>
  <c r="BP103" i="2"/>
  <c r="BM103" i="2"/>
  <c r="BJ103" i="2"/>
  <c r="BG103" i="2"/>
  <c r="BD103" i="2"/>
  <c r="BA103" i="2"/>
  <c r="AX103" i="2"/>
  <c r="AU103" i="2"/>
  <c r="AR103" i="2"/>
  <c r="AO103" i="2"/>
  <c r="AL103" i="2"/>
  <c r="AI103" i="2"/>
  <c r="AF103" i="2"/>
  <c r="AC103" i="2"/>
  <c r="Z103" i="2"/>
  <c r="W103" i="2"/>
  <c r="T103" i="2"/>
  <c r="Q103" i="2"/>
  <c r="N103" i="2"/>
  <c r="K103" i="2"/>
  <c r="H103" i="2"/>
  <c r="DR102" i="2"/>
  <c r="DO102" i="2"/>
  <c r="DL102" i="2"/>
  <c r="DI102" i="2"/>
  <c r="DF102" i="2"/>
  <c r="DC102" i="2"/>
  <c r="CZ102" i="2"/>
  <c r="CW102" i="2"/>
  <c r="CT102" i="2"/>
  <c r="CQ102" i="2"/>
  <c r="CN102" i="2"/>
  <c r="CK102" i="2"/>
  <c r="CH102" i="2"/>
  <c r="CE102" i="2"/>
  <c r="CB102" i="2"/>
  <c r="BY102" i="2"/>
  <c r="BV102" i="2"/>
  <c r="BS102" i="2"/>
  <c r="BP102" i="2"/>
  <c r="BM102" i="2"/>
  <c r="BJ102" i="2"/>
  <c r="BG102" i="2"/>
  <c r="BD102" i="2"/>
  <c r="BA102" i="2"/>
  <c r="AX102" i="2"/>
  <c r="AU102" i="2"/>
  <c r="AR102" i="2"/>
  <c r="AO102" i="2"/>
  <c r="AL102" i="2"/>
  <c r="AI102" i="2"/>
  <c r="AF102" i="2"/>
  <c r="AC102" i="2"/>
  <c r="Z102" i="2"/>
  <c r="W102" i="2"/>
  <c r="T102" i="2"/>
  <c r="Q102" i="2"/>
  <c r="N102" i="2"/>
  <c r="K102" i="2"/>
  <c r="H102" i="2"/>
  <c r="DR101" i="2"/>
  <c r="DO101" i="2"/>
  <c r="DL101" i="2"/>
  <c r="DI101" i="2"/>
  <c r="DF101" i="2"/>
  <c r="DC101" i="2"/>
  <c r="CZ101" i="2"/>
  <c r="CW101" i="2"/>
  <c r="CT101" i="2"/>
  <c r="CQ101" i="2"/>
  <c r="CN101" i="2"/>
  <c r="CK101" i="2"/>
  <c r="CH101" i="2"/>
  <c r="CE101" i="2"/>
  <c r="CB101" i="2"/>
  <c r="BY101" i="2"/>
  <c r="BV101" i="2"/>
  <c r="BS101" i="2"/>
  <c r="BP101" i="2"/>
  <c r="BM101" i="2"/>
  <c r="BJ101" i="2"/>
  <c r="BG101" i="2"/>
  <c r="BD101" i="2"/>
  <c r="BA101" i="2"/>
  <c r="AX101" i="2"/>
  <c r="AU101" i="2"/>
  <c r="AR101" i="2"/>
  <c r="AO101" i="2"/>
  <c r="AL101" i="2"/>
  <c r="AI101" i="2"/>
  <c r="AF101" i="2"/>
  <c r="AC101" i="2"/>
  <c r="Z101" i="2"/>
  <c r="W101" i="2"/>
  <c r="T101" i="2"/>
  <c r="Q101" i="2"/>
  <c r="N101" i="2"/>
  <c r="K101" i="2"/>
  <c r="H101" i="2"/>
  <c r="DR100" i="2"/>
  <c r="DO100" i="2"/>
  <c r="DL100" i="2"/>
  <c r="DI100" i="2"/>
  <c r="DF100" i="2"/>
  <c r="DC100" i="2"/>
  <c r="CZ100" i="2"/>
  <c r="CW100" i="2"/>
  <c r="CT100" i="2"/>
  <c r="CQ100" i="2"/>
  <c r="CN100" i="2"/>
  <c r="CK100" i="2"/>
  <c r="CH100" i="2"/>
  <c r="CE100" i="2"/>
  <c r="CB100" i="2"/>
  <c r="BY100" i="2"/>
  <c r="BV100" i="2"/>
  <c r="BS100" i="2"/>
  <c r="BP100" i="2"/>
  <c r="BM100" i="2"/>
  <c r="BJ100" i="2"/>
  <c r="BG100" i="2"/>
  <c r="BD100" i="2"/>
  <c r="BA100" i="2"/>
  <c r="AX100" i="2"/>
  <c r="AU100" i="2"/>
  <c r="AR100" i="2"/>
  <c r="AO100" i="2"/>
  <c r="AL100" i="2"/>
  <c r="AI100" i="2"/>
  <c r="AF100" i="2"/>
  <c r="AC100" i="2"/>
  <c r="Z100" i="2"/>
  <c r="W100" i="2"/>
  <c r="T100" i="2"/>
  <c r="Q100" i="2"/>
  <c r="N100" i="2"/>
  <c r="K100" i="2"/>
  <c r="H100" i="2"/>
  <c r="DR99" i="2"/>
  <c r="DO99" i="2"/>
  <c r="DL99" i="2"/>
  <c r="DI99" i="2"/>
  <c r="DF99" i="2"/>
  <c r="DC99" i="2"/>
  <c r="CZ99" i="2"/>
  <c r="CW99" i="2"/>
  <c r="CT99" i="2"/>
  <c r="CQ99" i="2"/>
  <c r="CN99" i="2"/>
  <c r="CK99" i="2"/>
  <c r="CH99" i="2"/>
  <c r="CE99" i="2"/>
  <c r="CB99" i="2"/>
  <c r="BY99" i="2"/>
  <c r="BV99" i="2"/>
  <c r="BS99" i="2"/>
  <c r="BP99" i="2"/>
  <c r="BM99" i="2"/>
  <c r="BJ99" i="2"/>
  <c r="BG99" i="2"/>
  <c r="BD99" i="2"/>
  <c r="BA99" i="2"/>
  <c r="AX99" i="2"/>
  <c r="AU99" i="2"/>
  <c r="AR99" i="2"/>
  <c r="AO99" i="2"/>
  <c r="AL99" i="2"/>
  <c r="AI99" i="2"/>
  <c r="AF99" i="2"/>
  <c r="AC99" i="2"/>
  <c r="Z99" i="2"/>
  <c r="W99" i="2"/>
  <c r="T99" i="2"/>
  <c r="Q99" i="2"/>
  <c r="N99" i="2"/>
  <c r="K99" i="2"/>
  <c r="H99" i="2"/>
  <c r="DR98" i="2"/>
  <c r="DO98" i="2"/>
  <c r="DL98" i="2"/>
  <c r="DI98" i="2"/>
  <c r="DF98" i="2"/>
  <c r="DC98" i="2"/>
  <c r="CZ98" i="2"/>
  <c r="CW98" i="2"/>
  <c r="CT98" i="2"/>
  <c r="CQ98" i="2"/>
  <c r="CN98" i="2"/>
  <c r="CK98" i="2"/>
  <c r="CH98" i="2"/>
  <c r="CE98" i="2"/>
  <c r="CB98" i="2"/>
  <c r="BY98" i="2"/>
  <c r="BV98" i="2"/>
  <c r="BS98" i="2"/>
  <c r="BP98" i="2"/>
  <c r="BM98" i="2"/>
  <c r="BJ98" i="2"/>
  <c r="BG98" i="2"/>
  <c r="BD98" i="2"/>
  <c r="BA98" i="2"/>
  <c r="AX98" i="2"/>
  <c r="AU98" i="2"/>
  <c r="AR98" i="2"/>
  <c r="AO98" i="2"/>
  <c r="AL98" i="2"/>
  <c r="AI98" i="2"/>
  <c r="AF98" i="2"/>
  <c r="AC98" i="2"/>
  <c r="Z98" i="2"/>
  <c r="W98" i="2"/>
  <c r="T98" i="2"/>
  <c r="Q98" i="2"/>
  <c r="N98" i="2"/>
  <c r="K98" i="2"/>
  <c r="H98" i="2"/>
  <c r="DR97" i="2"/>
  <c r="DO97" i="2"/>
  <c r="DL97" i="2"/>
  <c r="DI97" i="2"/>
  <c r="DF97" i="2"/>
  <c r="DC97" i="2"/>
  <c r="CZ97" i="2"/>
  <c r="CW97" i="2"/>
  <c r="CT97" i="2"/>
  <c r="CQ97" i="2"/>
  <c r="CN97" i="2"/>
  <c r="CK97" i="2"/>
  <c r="CH97" i="2"/>
  <c r="CE97" i="2"/>
  <c r="CB97" i="2"/>
  <c r="BY97" i="2"/>
  <c r="BV97" i="2"/>
  <c r="BS97" i="2"/>
  <c r="BP97" i="2"/>
  <c r="BM97" i="2"/>
  <c r="BJ97" i="2"/>
  <c r="BG97" i="2"/>
  <c r="BD97" i="2"/>
  <c r="BA97" i="2"/>
  <c r="AX97" i="2"/>
  <c r="AU97" i="2"/>
  <c r="AR97" i="2"/>
  <c r="AO97" i="2"/>
  <c r="AL97" i="2"/>
  <c r="AI97" i="2"/>
  <c r="AF97" i="2"/>
  <c r="AC97" i="2"/>
  <c r="Z97" i="2"/>
  <c r="W97" i="2"/>
  <c r="T97" i="2"/>
  <c r="Q97" i="2"/>
  <c r="N97" i="2"/>
  <c r="K97" i="2"/>
  <c r="H97" i="2"/>
  <c r="D109" i="2"/>
  <c r="C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AN96" i="2"/>
  <c r="AM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M96" i="2"/>
  <c r="L96" i="2"/>
  <c r="N95" i="2"/>
  <c r="N94" i="2"/>
  <c r="N93" i="2"/>
  <c r="N92" i="2"/>
  <c r="N91" i="2"/>
  <c r="N90" i="2"/>
  <c r="N89" i="2"/>
  <c r="N88" i="2"/>
  <c r="N87" i="2"/>
  <c r="N86" i="2"/>
  <c r="N85" i="2"/>
  <c r="N84" i="2"/>
  <c r="BL96" i="2"/>
  <c r="BK96" i="2"/>
  <c r="BM95" i="2"/>
  <c r="BM94" i="2"/>
  <c r="BM93" i="2"/>
  <c r="BM92" i="2"/>
  <c r="BM91" i="2"/>
  <c r="BM90" i="2"/>
  <c r="BM89" i="2"/>
  <c r="BM88" i="2"/>
  <c r="BM87" i="2"/>
  <c r="BM86" i="2"/>
  <c r="BM85" i="2"/>
  <c r="BM84" i="2"/>
  <c r="G96" i="2"/>
  <c r="F96" i="2"/>
  <c r="H95" i="2"/>
  <c r="H94" i="2"/>
  <c r="H93" i="2"/>
  <c r="H92" i="2"/>
  <c r="H91" i="2"/>
  <c r="H90" i="2"/>
  <c r="H89" i="2"/>
  <c r="H88" i="2"/>
  <c r="H87" i="2"/>
  <c r="H86" i="2"/>
  <c r="H85" i="2"/>
  <c r="H84" i="2"/>
  <c r="CV83" i="2"/>
  <c r="CU83" i="2"/>
  <c r="CW82" i="2"/>
  <c r="CW81" i="2"/>
  <c r="CW80" i="2"/>
  <c r="CW79" i="2"/>
  <c r="CW78" i="2"/>
  <c r="CW77" i="2"/>
  <c r="CW76" i="2"/>
  <c r="CW75" i="2"/>
  <c r="CW74" i="2"/>
  <c r="CW73" i="2"/>
  <c r="CW72" i="2"/>
  <c r="CW71" i="2"/>
  <c r="CV70" i="2"/>
  <c r="CU70" i="2"/>
  <c r="CW69" i="2"/>
  <c r="CW68" i="2"/>
  <c r="CW67" i="2"/>
  <c r="CW66" i="2"/>
  <c r="CW65" i="2"/>
  <c r="CW64" i="2"/>
  <c r="CW63" i="2"/>
  <c r="CW62" i="2"/>
  <c r="CW61" i="2"/>
  <c r="CW60" i="2"/>
  <c r="CW59" i="2"/>
  <c r="CW58" i="2"/>
  <c r="CV57" i="2"/>
  <c r="CU57" i="2"/>
  <c r="CW56" i="2"/>
  <c r="CW55" i="2"/>
  <c r="CW54" i="2"/>
  <c r="CW53" i="2"/>
  <c r="CW52" i="2"/>
  <c r="CW51" i="2"/>
  <c r="CW50" i="2"/>
  <c r="CW49" i="2"/>
  <c r="CW48" i="2"/>
  <c r="CW47" i="2"/>
  <c r="CW46" i="2"/>
  <c r="CW45" i="2"/>
  <c r="CV44" i="2"/>
  <c r="CU44" i="2"/>
  <c r="CW43" i="2"/>
  <c r="CW42" i="2"/>
  <c r="CW41" i="2"/>
  <c r="CW40" i="2"/>
  <c r="CW39" i="2"/>
  <c r="CW38" i="2"/>
  <c r="CW37" i="2"/>
  <c r="CW36" i="2"/>
  <c r="CW35" i="2"/>
  <c r="CW34" i="2"/>
  <c r="CW33" i="2"/>
  <c r="CW32" i="2"/>
  <c r="CV31" i="2"/>
  <c r="CU31" i="2"/>
  <c r="CW30" i="2"/>
  <c r="CW29" i="2"/>
  <c r="CW28" i="2"/>
  <c r="CW27" i="2"/>
  <c r="CW26" i="2"/>
  <c r="CW25" i="2"/>
  <c r="CW24" i="2"/>
  <c r="CW23" i="2"/>
  <c r="CW22" i="2"/>
  <c r="CW21" i="2"/>
  <c r="CW20" i="2"/>
  <c r="CW19" i="2"/>
  <c r="CV18" i="2"/>
  <c r="CU18" i="2"/>
  <c r="CW17" i="2"/>
  <c r="CW16" i="2"/>
  <c r="CW15" i="2"/>
  <c r="CW14" i="2"/>
  <c r="CW13" i="2"/>
  <c r="CW12" i="2"/>
  <c r="CW11" i="2"/>
  <c r="CW10" i="2"/>
  <c r="CW9" i="2"/>
  <c r="CW8" i="2"/>
  <c r="CW7" i="2"/>
  <c r="CW6" i="2"/>
  <c r="CV96" i="2"/>
  <c r="CU96" i="2"/>
  <c r="CW95" i="2"/>
  <c r="CW94" i="2"/>
  <c r="CW93" i="2"/>
  <c r="CW92" i="2"/>
  <c r="CW91" i="2"/>
  <c r="CW90" i="2"/>
  <c r="CW89" i="2"/>
  <c r="CW88" i="2"/>
  <c r="CW87" i="2"/>
  <c r="CW86" i="2"/>
  <c r="CW85" i="2"/>
  <c r="CW84" i="2"/>
  <c r="BC83" i="3"/>
  <c r="BB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C70" i="3"/>
  <c r="BB70" i="3"/>
  <c r="BD69" i="3"/>
  <c r="BD68" i="3"/>
  <c r="BD67" i="3"/>
  <c r="BD66" i="3"/>
  <c r="BD65" i="3"/>
  <c r="BD64" i="3"/>
  <c r="BD63" i="3"/>
  <c r="BD62" i="3"/>
  <c r="BD61" i="3"/>
  <c r="BD60" i="3"/>
  <c r="BD59" i="3"/>
  <c r="BD58" i="3"/>
  <c r="BC57" i="3"/>
  <c r="BB57" i="3"/>
  <c r="BD56" i="3"/>
  <c r="BD55" i="3"/>
  <c r="BD54" i="3"/>
  <c r="BD53" i="3"/>
  <c r="BD52" i="3"/>
  <c r="BD51" i="3"/>
  <c r="BD50" i="3"/>
  <c r="BD49" i="3"/>
  <c r="BD48" i="3"/>
  <c r="BD47" i="3"/>
  <c r="BD46" i="3"/>
  <c r="BD45" i="3"/>
  <c r="BC44" i="3"/>
  <c r="BB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C31" i="3"/>
  <c r="BB31" i="3"/>
  <c r="BD30" i="3"/>
  <c r="BD29" i="3"/>
  <c r="BD28" i="3"/>
  <c r="BD27" i="3"/>
  <c r="BD26" i="3"/>
  <c r="BD25" i="3"/>
  <c r="BD24" i="3"/>
  <c r="BD23" i="3"/>
  <c r="BD22" i="3"/>
  <c r="BD21" i="3"/>
  <c r="BD20" i="3"/>
  <c r="BD19" i="3"/>
  <c r="BC18" i="3"/>
  <c r="BB18" i="3"/>
  <c r="BD17" i="3"/>
  <c r="BD16" i="3"/>
  <c r="BD15" i="3"/>
  <c r="BD14" i="3"/>
  <c r="BD13" i="3"/>
  <c r="BD12" i="3"/>
  <c r="BD11" i="3"/>
  <c r="BD10" i="3"/>
  <c r="BD9" i="3"/>
  <c r="BD8" i="3"/>
  <c r="BD7" i="3"/>
  <c r="BD6" i="3"/>
  <c r="BC96" i="3"/>
  <c r="BB96" i="3"/>
  <c r="BD95" i="3"/>
  <c r="BD94" i="3"/>
  <c r="BD93" i="3"/>
  <c r="BD92" i="3"/>
  <c r="BD91" i="3"/>
  <c r="BD90" i="3"/>
  <c r="BD89" i="3"/>
  <c r="BD88" i="3"/>
  <c r="BD87" i="3"/>
  <c r="BD86" i="3"/>
  <c r="BD85" i="3"/>
  <c r="BD84" i="3"/>
  <c r="CM148" i="3" l="1"/>
  <c r="CM135" i="3"/>
  <c r="CL135" i="3"/>
  <c r="CL148" i="3"/>
  <c r="DS135" i="2"/>
  <c r="DT135" i="2"/>
  <c r="CM122" i="3"/>
  <c r="DT122" i="2"/>
  <c r="CL122" i="3"/>
  <c r="DS122" i="2"/>
  <c r="DT109" i="2"/>
  <c r="CL109" i="3"/>
  <c r="CM109" i="3"/>
  <c r="DS109" i="2"/>
  <c r="CM95" i="3"/>
  <c r="CL95" i="3"/>
  <c r="CM94" i="3"/>
  <c r="CL94" i="3"/>
  <c r="CM93" i="3"/>
  <c r="CL93" i="3"/>
  <c r="CM92" i="3"/>
  <c r="CL92" i="3"/>
  <c r="CM91" i="3"/>
  <c r="CL91" i="3"/>
  <c r="CM90" i="3"/>
  <c r="CL90" i="3"/>
  <c r="CM89" i="3"/>
  <c r="CL89" i="3"/>
  <c r="CM88" i="3"/>
  <c r="CL88" i="3"/>
  <c r="CM87" i="3"/>
  <c r="CL87" i="3"/>
  <c r="CM86" i="3"/>
  <c r="CL86" i="3"/>
  <c r="CM85" i="3"/>
  <c r="CL85" i="3"/>
  <c r="CM84" i="3"/>
  <c r="CL84" i="3"/>
  <c r="CJ96" i="3"/>
  <c r="CI96" i="3"/>
  <c r="CG96" i="3"/>
  <c r="CF96" i="3"/>
  <c r="CD96" i="3"/>
  <c r="CC96" i="3"/>
  <c r="CA96" i="3"/>
  <c r="BZ96" i="3"/>
  <c r="BX96" i="3"/>
  <c r="BW96" i="3"/>
  <c r="BU96" i="3"/>
  <c r="BT96" i="3"/>
  <c r="BR96" i="3"/>
  <c r="BQ96" i="3"/>
  <c r="BO96" i="3"/>
  <c r="BN96" i="3"/>
  <c r="BF96" i="3"/>
  <c r="BE96" i="3"/>
  <c r="AZ96" i="3"/>
  <c r="AY96" i="3"/>
  <c r="AW96" i="3"/>
  <c r="AV96" i="3"/>
  <c r="AT96" i="3"/>
  <c r="AS96" i="3"/>
  <c r="AQ96" i="3"/>
  <c r="AP96" i="3"/>
  <c r="AN96" i="3"/>
  <c r="AM96" i="3"/>
  <c r="AK96" i="3"/>
  <c r="AJ96" i="3"/>
  <c r="AH96" i="3"/>
  <c r="AG96" i="3"/>
  <c r="AE96" i="3"/>
  <c r="AD96" i="3"/>
  <c r="AB96" i="3"/>
  <c r="AA96" i="3"/>
  <c r="Y96" i="3"/>
  <c r="X96" i="3"/>
  <c r="V96" i="3"/>
  <c r="U96" i="3"/>
  <c r="S96" i="3"/>
  <c r="R96" i="3"/>
  <c r="P96" i="3"/>
  <c r="O96" i="3"/>
  <c r="M96" i="3"/>
  <c r="L96" i="3"/>
  <c r="G96" i="3"/>
  <c r="F96" i="3"/>
  <c r="CK95" i="3"/>
  <c r="CH95" i="3"/>
  <c r="CE95" i="3"/>
  <c r="CB95" i="3"/>
  <c r="BY95" i="3"/>
  <c r="BV95" i="3"/>
  <c r="BS95" i="3"/>
  <c r="BP95" i="3"/>
  <c r="BG95" i="3"/>
  <c r="BA95" i="3"/>
  <c r="AX95" i="3"/>
  <c r="AU95" i="3"/>
  <c r="AR95" i="3"/>
  <c r="AO95" i="3"/>
  <c r="AL95" i="3"/>
  <c r="AI95" i="3"/>
  <c r="AF95" i="3"/>
  <c r="AC95" i="3"/>
  <c r="Z95" i="3"/>
  <c r="W95" i="3"/>
  <c r="T95" i="3"/>
  <c r="Q95" i="3"/>
  <c r="N95" i="3"/>
  <c r="H95" i="3"/>
  <c r="CK94" i="3"/>
  <c r="CH94" i="3"/>
  <c r="CE94" i="3"/>
  <c r="CB94" i="3"/>
  <c r="BY94" i="3"/>
  <c r="BV94" i="3"/>
  <c r="BS94" i="3"/>
  <c r="BP94" i="3"/>
  <c r="BG94" i="3"/>
  <c r="BA94" i="3"/>
  <c r="AX94" i="3"/>
  <c r="AU94" i="3"/>
  <c r="AR94" i="3"/>
  <c r="AO94" i="3"/>
  <c r="AL94" i="3"/>
  <c r="AI94" i="3"/>
  <c r="AF94" i="3"/>
  <c r="AC94" i="3"/>
  <c r="Z94" i="3"/>
  <c r="W94" i="3"/>
  <c r="T94" i="3"/>
  <c r="Q94" i="3"/>
  <c r="N94" i="3"/>
  <c r="H94" i="3"/>
  <c r="CK93" i="3"/>
  <c r="CH93" i="3"/>
  <c r="CE93" i="3"/>
  <c r="CB93" i="3"/>
  <c r="BY93" i="3"/>
  <c r="BV93" i="3"/>
  <c r="BS93" i="3"/>
  <c r="BP93" i="3"/>
  <c r="BG93" i="3"/>
  <c r="BA93" i="3"/>
  <c r="AX93" i="3"/>
  <c r="AU93" i="3"/>
  <c r="AR93" i="3"/>
  <c r="AO93" i="3"/>
  <c r="AL93" i="3"/>
  <c r="AI93" i="3"/>
  <c r="AF93" i="3"/>
  <c r="AC93" i="3"/>
  <c r="Z93" i="3"/>
  <c r="W93" i="3"/>
  <c r="T93" i="3"/>
  <c r="Q93" i="3"/>
  <c r="N93" i="3"/>
  <c r="H93" i="3"/>
  <c r="CK92" i="3"/>
  <c r="CH92" i="3"/>
  <c r="CE92" i="3"/>
  <c r="CB92" i="3"/>
  <c r="BY92" i="3"/>
  <c r="BV92" i="3"/>
  <c r="BS92" i="3"/>
  <c r="BP92" i="3"/>
  <c r="BG92" i="3"/>
  <c r="BA92" i="3"/>
  <c r="AX92" i="3"/>
  <c r="AU92" i="3"/>
  <c r="AR92" i="3"/>
  <c r="AO92" i="3"/>
  <c r="AL92" i="3"/>
  <c r="AI92" i="3"/>
  <c r="AF92" i="3"/>
  <c r="AC92" i="3"/>
  <c r="Z92" i="3"/>
  <c r="W92" i="3"/>
  <c r="T92" i="3"/>
  <c r="Q92" i="3"/>
  <c r="N92" i="3"/>
  <c r="H92" i="3"/>
  <c r="CK91" i="3"/>
  <c r="CH91" i="3"/>
  <c r="CE91" i="3"/>
  <c r="CB91" i="3"/>
  <c r="BY91" i="3"/>
  <c r="BV91" i="3"/>
  <c r="BS91" i="3"/>
  <c r="BP91" i="3"/>
  <c r="BG91" i="3"/>
  <c r="BA91" i="3"/>
  <c r="AX91" i="3"/>
  <c r="AU91" i="3"/>
  <c r="AR91" i="3"/>
  <c r="AO91" i="3"/>
  <c r="AL91" i="3"/>
  <c r="AI91" i="3"/>
  <c r="AF91" i="3"/>
  <c r="AC91" i="3"/>
  <c r="Z91" i="3"/>
  <c r="W91" i="3"/>
  <c r="T91" i="3"/>
  <c r="Q91" i="3"/>
  <c r="N91" i="3"/>
  <c r="H91" i="3"/>
  <c r="CK90" i="3"/>
  <c r="CH90" i="3"/>
  <c r="CE90" i="3"/>
  <c r="CB90" i="3"/>
  <c r="BY90" i="3"/>
  <c r="BV90" i="3"/>
  <c r="BS90" i="3"/>
  <c r="BP90" i="3"/>
  <c r="BG90" i="3"/>
  <c r="BA90" i="3"/>
  <c r="AX90" i="3"/>
  <c r="AU90" i="3"/>
  <c r="AR90" i="3"/>
  <c r="AO90" i="3"/>
  <c r="AL90" i="3"/>
  <c r="AI90" i="3"/>
  <c r="AF90" i="3"/>
  <c r="AC90" i="3"/>
  <c r="Z90" i="3"/>
  <c r="W90" i="3"/>
  <c r="T90" i="3"/>
  <c r="Q90" i="3"/>
  <c r="N90" i="3"/>
  <c r="H90" i="3"/>
  <c r="CK89" i="3"/>
  <c r="CH89" i="3"/>
  <c r="CE89" i="3"/>
  <c r="CB89" i="3"/>
  <c r="BY89" i="3"/>
  <c r="BV89" i="3"/>
  <c r="BS89" i="3"/>
  <c r="BP89" i="3"/>
  <c r="BG89" i="3"/>
  <c r="BA89" i="3"/>
  <c r="AX89" i="3"/>
  <c r="AU89" i="3"/>
  <c r="AR89" i="3"/>
  <c r="AO89" i="3"/>
  <c r="AL89" i="3"/>
  <c r="AI89" i="3"/>
  <c r="AF89" i="3"/>
  <c r="AC89" i="3"/>
  <c r="Z89" i="3"/>
  <c r="W89" i="3"/>
  <c r="T89" i="3"/>
  <c r="Q89" i="3"/>
  <c r="N89" i="3"/>
  <c r="H89" i="3"/>
  <c r="CK88" i="3"/>
  <c r="CH88" i="3"/>
  <c r="CE88" i="3"/>
  <c r="CB88" i="3"/>
  <c r="BY88" i="3"/>
  <c r="BV88" i="3"/>
  <c r="BS88" i="3"/>
  <c r="BP88" i="3"/>
  <c r="BG88" i="3"/>
  <c r="BA88" i="3"/>
  <c r="AX88" i="3"/>
  <c r="AU88" i="3"/>
  <c r="AR88" i="3"/>
  <c r="AO88" i="3"/>
  <c r="AL88" i="3"/>
  <c r="AI88" i="3"/>
  <c r="AF88" i="3"/>
  <c r="AC88" i="3"/>
  <c r="Z88" i="3"/>
  <c r="W88" i="3"/>
  <c r="T88" i="3"/>
  <c r="Q88" i="3"/>
  <c r="N88" i="3"/>
  <c r="H88" i="3"/>
  <c r="CK87" i="3"/>
  <c r="CH87" i="3"/>
  <c r="CE87" i="3"/>
  <c r="CB87" i="3"/>
  <c r="BY87" i="3"/>
  <c r="BV87" i="3"/>
  <c r="BS87" i="3"/>
  <c r="BP87" i="3"/>
  <c r="BG87" i="3"/>
  <c r="BA87" i="3"/>
  <c r="AX87" i="3"/>
  <c r="AU87" i="3"/>
  <c r="AR87" i="3"/>
  <c r="AO87" i="3"/>
  <c r="AL87" i="3"/>
  <c r="AI87" i="3"/>
  <c r="AF87" i="3"/>
  <c r="AC87" i="3"/>
  <c r="Z87" i="3"/>
  <c r="W87" i="3"/>
  <c r="T87" i="3"/>
  <c r="Q87" i="3"/>
  <c r="N87" i="3"/>
  <c r="H87" i="3"/>
  <c r="CK86" i="3"/>
  <c r="CH86" i="3"/>
  <c r="CE86" i="3"/>
  <c r="CB86" i="3"/>
  <c r="BY86" i="3"/>
  <c r="BV86" i="3"/>
  <c r="BS86" i="3"/>
  <c r="BP86" i="3"/>
  <c r="BG86" i="3"/>
  <c r="BA86" i="3"/>
  <c r="AX86" i="3"/>
  <c r="AU86" i="3"/>
  <c r="AR86" i="3"/>
  <c r="AO86" i="3"/>
  <c r="AL86" i="3"/>
  <c r="AI86" i="3"/>
  <c r="AF86" i="3"/>
  <c r="AC86" i="3"/>
  <c r="Z86" i="3"/>
  <c r="W86" i="3"/>
  <c r="T86" i="3"/>
  <c r="Q86" i="3"/>
  <c r="N86" i="3"/>
  <c r="H86" i="3"/>
  <c r="CK85" i="3"/>
  <c r="CH85" i="3"/>
  <c r="CE85" i="3"/>
  <c r="CB85" i="3"/>
  <c r="BY85" i="3"/>
  <c r="BV85" i="3"/>
  <c r="BS85" i="3"/>
  <c r="BP85" i="3"/>
  <c r="BG85" i="3"/>
  <c r="BA85" i="3"/>
  <c r="AX85" i="3"/>
  <c r="AU85" i="3"/>
  <c r="AR85" i="3"/>
  <c r="AO85" i="3"/>
  <c r="AL85" i="3"/>
  <c r="AI85" i="3"/>
  <c r="AF85" i="3"/>
  <c r="AC85" i="3"/>
  <c r="Z85" i="3"/>
  <c r="W85" i="3"/>
  <c r="T85" i="3"/>
  <c r="Q85" i="3"/>
  <c r="N85" i="3"/>
  <c r="H85" i="3"/>
  <c r="CK84" i="3"/>
  <c r="CH84" i="3"/>
  <c r="CE84" i="3"/>
  <c r="CB84" i="3"/>
  <c r="BY84" i="3"/>
  <c r="BV84" i="3"/>
  <c r="BS84" i="3"/>
  <c r="BP84" i="3"/>
  <c r="BG84" i="3"/>
  <c r="BA84" i="3"/>
  <c r="AX84" i="3"/>
  <c r="AU84" i="3"/>
  <c r="AR84" i="3"/>
  <c r="AO84" i="3"/>
  <c r="AL84" i="3"/>
  <c r="AI84" i="3"/>
  <c r="AF84" i="3"/>
  <c r="AC84" i="3"/>
  <c r="Z84" i="3"/>
  <c r="W84" i="3"/>
  <c r="T84" i="3"/>
  <c r="Q84" i="3"/>
  <c r="N84" i="3"/>
  <c r="H84" i="3"/>
  <c r="D96" i="3"/>
  <c r="C96" i="3"/>
  <c r="E95" i="3"/>
  <c r="E94" i="3"/>
  <c r="E93" i="3"/>
  <c r="E92" i="3"/>
  <c r="E91" i="3"/>
  <c r="E90" i="3"/>
  <c r="E89" i="3"/>
  <c r="E88" i="3"/>
  <c r="E87" i="3"/>
  <c r="E86" i="3"/>
  <c r="E85" i="3"/>
  <c r="E84" i="3"/>
  <c r="DT95" i="2"/>
  <c r="DS95" i="2"/>
  <c r="DT94" i="2"/>
  <c r="DS94" i="2"/>
  <c r="DT93" i="2"/>
  <c r="DS93" i="2"/>
  <c r="DT92" i="2"/>
  <c r="DS92" i="2"/>
  <c r="DT91" i="2"/>
  <c r="DS91" i="2"/>
  <c r="DT90" i="2"/>
  <c r="DS90" i="2"/>
  <c r="DT89" i="2"/>
  <c r="DS89" i="2"/>
  <c r="DT88" i="2"/>
  <c r="DS88" i="2"/>
  <c r="DT87" i="2"/>
  <c r="DS87" i="2"/>
  <c r="DT86" i="2"/>
  <c r="DS86" i="2"/>
  <c r="DT85" i="2"/>
  <c r="DS85" i="2"/>
  <c r="DT84" i="2"/>
  <c r="DS84" i="2"/>
  <c r="DQ96" i="2"/>
  <c r="DP96" i="2"/>
  <c r="DN96" i="2"/>
  <c r="DM96" i="2"/>
  <c r="DK96" i="2"/>
  <c r="DJ96" i="2"/>
  <c r="DH96" i="2"/>
  <c r="DG96" i="2"/>
  <c r="DE96" i="2"/>
  <c r="DD96" i="2"/>
  <c r="DB96" i="2"/>
  <c r="DA96" i="2"/>
  <c r="CY96" i="2"/>
  <c r="CX96" i="2"/>
  <c r="CS96" i="2"/>
  <c r="CR96" i="2"/>
  <c r="CP96" i="2"/>
  <c r="CO96" i="2"/>
  <c r="CM96" i="2"/>
  <c r="CL96" i="2"/>
  <c r="CJ96" i="2"/>
  <c r="CI96" i="2"/>
  <c r="CG96" i="2"/>
  <c r="CF96" i="2"/>
  <c r="CD96" i="2"/>
  <c r="CC96" i="2"/>
  <c r="CA96" i="2"/>
  <c r="BZ96" i="2"/>
  <c r="BX96" i="2"/>
  <c r="BW96" i="2"/>
  <c r="BU96" i="2"/>
  <c r="BT96" i="2"/>
  <c r="BR96" i="2"/>
  <c r="BQ96" i="2"/>
  <c r="BO96" i="2"/>
  <c r="BN96" i="2"/>
  <c r="BI96" i="2"/>
  <c r="BH96" i="2"/>
  <c r="BF96" i="2"/>
  <c r="BE96" i="2"/>
  <c r="BC96" i="2"/>
  <c r="BB96" i="2"/>
  <c r="AZ96" i="2"/>
  <c r="AY96" i="2"/>
  <c r="AW96" i="2"/>
  <c r="AV96" i="2"/>
  <c r="AT96" i="2"/>
  <c r="AS96" i="2"/>
  <c r="AQ96" i="2"/>
  <c r="AP96" i="2"/>
  <c r="AK96" i="2"/>
  <c r="AJ96" i="2"/>
  <c r="AH96" i="2"/>
  <c r="AG96" i="2"/>
  <c r="AE96" i="2"/>
  <c r="AD96" i="2"/>
  <c r="AB96" i="2"/>
  <c r="AA96" i="2"/>
  <c r="Y96" i="2"/>
  <c r="X96" i="2"/>
  <c r="V96" i="2"/>
  <c r="U96" i="2"/>
  <c r="S96" i="2"/>
  <c r="R96" i="2"/>
  <c r="P96" i="2"/>
  <c r="O96" i="2"/>
  <c r="J96" i="2"/>
  <c r="I96" i="2"/>
  <c r="DR95" i="2"/>
  <c r="DO95" i="2"/>
  <c r="DL95" i="2"/>
  <c r="DI95" i="2"/>
  <c r="DF95" i="2"/>
  <c r="DC95" i="2"/>
  <c r="CZ95" i="2"/>
  <c r="CT95" i="2"/>
  <c r="CQ95" i="2"/>
  <c r="CN95" i="2"/>
  <c r="CK95" i="2"/>
  <c r="CH95" i="2"/>
  <c r="CE95" i="2"/>
  <c r="CB95" i="2"/>
  <c r="BY95" i="2"/>
  <c r="BV95" i="2"/>
  <c r="BS95" i="2"/>
  <c r="BP95" i="2"/>
  <c r="BJ95" i="2"/>
  <c r="BG95" i="2"/>
  <c r="BD95" i="2"/>
  <c r="BA95" i="2"/>
  <c r="AX95" i="2"/>
  <c r="AU95" i="2"/>
  <c r="AR95" i="2"/>
  <c r="AL95" i="2"/>
  <c r="AI95" i="2"/>
  <c r="AF95" i="2"/>
  <c r="AC95" i="2"/>
  <c r="Z95" i="2"/>
  <c r="W95" i="2"/>
  <c r="T95" i="2"/>
  <c r="Q95" i="2"/>
  <c r="K95" i="2"/>
  <c r="DR94" i="2"/>
  <c r="DO94" i="2"/>
  <c r="DL94" i="2"/>
  <c r="DI94" i="2"/>
  <c r="DF94" i="2"/>
  <c r="DC94" i="2"/>
  <c r="CZ94" i="2"/>
  <c r="CT94" i="2"/>
  <c r="CQ94" i="2"/>
  <c r="CN94" i="2"/>
  <c r="CK94" i="2"/>
  <c r="CH94" i="2"/>
  <c r="CE94" i="2"/>
  <c r="CB94" i="2"/>
  <c r="BY94" i="2"/>
  <c r="BV94" i="2"/>
  <c r="BS94" i="2"/>
  <c r="BP94" i="2"/>
  <c r="BJ94" i="2"/>
  <c r="BG94" i="2"/>
  <c r="BD94" i="2"/>
  <c r="BA94" i="2"/>
  <c r="AX94" i="2"/>
  <c r="AU94" i="2"/>
  <c r="AR94" i="2"/>
  <c r="AL94" i="2"/>
  <c r="AI94" i="2"/>
  <c r="AF94" i="2"/>
  <c r="AC94" i="2"/>
  <c r="Z94" i="2"/>
  <c r="W94" i="2"/>
  <c r="T94" i="2"/>
  <c r="Q94" i="2"/>
  <c r="K94" i="2"/>
  <c r="DR93" i="2"/>
  <c r="DO93" i="2"/>
  <c r="DL93" i="2"/>
  <c r="DI93" i="2"/>
  <c r="DF93" i="2"/>
  <c r="DC93" i="2"/>
  <c r="CZ93" i="2"/>
  <c r="CT93" i="2"/>
  <c r="CQ93" i="2"/>
  <c r="CN93" i="2"/>
  <c r="CK93" i="2"/>
  <c r="CH93" i="2"/>
  <c r="CE93" i="2"/>
  <c r="CB93" i="2"/>
  <c r="BY93" i="2"/>
  <c r="BV93" i="2"/>
  <c r="BS93" i="2"/>
  <c r="BP93" i="2"/>
  <c r="BJ93" i="2"/>
  <c r="BG93" i="2"/>
  <c r="BD93" i="2"/>
  <c r="BA93" i="2"/>
  <c r="AX93" i="2"/>
  <c r="AU93" i="2"/>
  <c r="AR93" i="2"/>
  <c r="AL93" i="2"/>
  <c r="AI93" i="2"/>
  <c r="AF93" i="2"/>
  <c r="AC93" i="2"/>
  <c r="Z93" i="2"/>
  <c r="W93" i="2"/>
  <c r="T93" i="2"/>
  <c r="Q93" i="2"/>
  <c r="K93" i="2"/>
  <c r="DR92" i="2"/>
  <c r="DO92" i="2"/>
  <c r="DL92" i="2"/>
  <c r="DI92" i="2"/>
  <c r="DF92" i="2"/>
  <c r="DC92" i="2"/>
  <c r="CZ92" i="2"/>
  <c r="CT92" i="2"/>
  <c r="CQ92" i="2"/>
  <c r="CN92" i="2"/>
  <c r="CK92" i="2"/>
  <c r="CH92" i="2"/>
  <c r="CE92" i="2"/>
  <c r="CB92" i="2"/>
  <c r="BY92" i="2"/>
  <c r="BV92" i="2"/>
  <c r="BS92" i="2"/>
  <c r="BP92" i="2"/>
  <c r="BJ92" i="2"/>
  <c r="BG92" i="2"/>
  <c r="BD92" i="2"/>
  <c r="BA92" i="2"/>
  <c r="AX92" i="2"/>
  <c r="AU92" i="2"/>
  <c r="AR92" i="2"/>
  <c r="AL92" i="2"/>
  <c r="AI92" i="2"/>
  <c r="AF92" i="2"/>
  <c r="AC92" i="2"/>
  <c r="Z92" i="2"/>
  <c r="W92" i="2"/>
  <c r="T92" i="2"/>
  <c r="Q92" i="2"/>
  <c r="K92" i="2"/>
  <c r="DR91" i="2"/>
  <c r="DO91" i="2"/>
  <c r="DL91" i="2"/>
  <c r="DI91" i="2"/>
  <c r="DF91" i="2"/>
  <c r="DC91" i="2"/>
  <c r="CZ91" i="2"/>
  <c r="CT91" i="2"/>
  <c r="CQ91" i="2"/>
  <c r="CN91" i="2"/>
  <c r="CK91" i="2"/>
  <c r="CH91" i="2"/>
  <c r="CE91" i="2"/>
  <c r="CB91" i="2"/>
  <c r="BY91" i="2"/>
  <c r="BV91" i="2"/>
  <c r="BS91" i="2"/>
  <c r="BP91" i="2"/>
  <c r="BJ91" i="2"/>
  <c r="BG91" i="2"/>
  <c r="BD91" i="2"/>
  <c r="BA91" i="2"/>
  <c r="AX91" i="2"/>
  <c r="AU91" i="2"/>
  <c r="AR91" i="2"/>
  <c r="AL91" i="2"/>
  <c r="AI91" i="2"/>
  <c r="AF91" i="2"/>
  <c r="AC91" i="2"/>
  <c r="Z91" i="2"/>
  <c r="W91" i="2"/>
  <c r="T91" i="2"/>
  <c r="Q91" i="2"/>
  <c r="K91" i="2"/>
  <c r="DR90" i="2"/>
  <c r="DO90" i="2"/>
  <c r="DL90" i="2"/>
  <c r="DI90" i="2"/>
  <c r="DF90" i="2"/>
  <c r="DC90" i="2"/>
  <c r="CZ90" i="2"/>
  <c r="CT90" i="2"/>
  <c r="CQ90" i="2"/>
  <c r="CN90" i="2"/>
  <c r="CK90" i="2"/>
  <c r="CH90" i="2"/>
  <c r="CE90" i="2"/>
  <c r="CB90" i="2"/>
  <c r="BY90" i="2"/>
  <c r="BV90" i="2"/>
  <c r="BS90" i="2"/>
  <c r="BP90" i="2"/>
  <c r="BJ90" i="2"/>
  <c r="BG90" i="2"/>
  <c r="BD90" i="2"/>
  <c r="BA90" i="2"/>
  <c r="AX90" i="2"/>
  <c r="AU90" i="2"/>
  <c r="AR90" i="2"/>
  <c r="AL90" i="2"/>
  <c r="AI90" i="2"/>
  <c r="AF90" i="2"/>
  <c r="AC90" i="2"/>
  <c r="Z90" i="2"/>
  <c r="W90" i="2"/>
  <c r="T90" i="2"/>
  <c r="Q90" i="2"/>
  <c r="K90" i="2"/>
  <c r="DR89" i="2"/>
  <c r="DO89" i="2"/>
  <c r="DL89" i="2"/>
  <c r="DI89" i="2"/>
  <c r="DF89" i="2"/>
  <c r="DC89" i="2"/>
  <c r="CZ89" i="2"/>
  <c r="CT89" i="2"/>
  <c r="CQ89" i="2"/>
  <c r="CN89" i="2"/>
  <c r="CK89" i="2"/>
  <c r="CH89" i="2"/>
  <c r="CE89" i="2"/>
  <c r="CB89" i="2"/>
  <c r="BY89" i="2"/>
  <c r="BV89" i="2"/>
  <c r="BS89" i="2"/>
  <c r="BP89" i="2"/>
  <c r="BJ89" i="2"/>
  <c r="BG89" i="2"/>
  <c r="BD89" i="2"/>
  <c r="BA89" i="2"/>
  <c r="AX89" i="2"/>
  <c r="AU89" i="2"/>
  <c r="AR89" i="2"/>
  <c r="AL89" i="2"/>
  <c r="AI89" i="2"/>
  <c r="AF89" i="2"/>
  <c r="AC89" i="2"/>
  <c r="Z89" i="2"/>
  <c r="W89" i="2"/>
  <c r="T89" i="2"/>
  <c r="Q89" i="2"/>
  <c r="K89" i="2"/>
  <c r="DR88" i="2"/>
  <c r="DO88" i="2"/>
  <c r="DL88" i="2"/>
  <c r="DI88" i="2"/>
  <c r="DF88" i="2"/>
  <c r="DC88" i="2"/>
  <c r="CZ88" i="2"/>
  <c r="CT88" i="2"/>
  <c r="CQ88" i="2"/>
  <c r="CN88" i="2"/>
  <c r="CK88" i="2"/>
  <c r="CH88" i="2"/>
  <c r="CE88" i="2"/>
  <c r="CB88" i="2"/>
  <c r="BY88" i="2"/>
  <c r="BV88" i="2"/>
  <c r="BS88" i="2"/>
  <c r="BP88" i="2"/>
  <c r="BJ88" i="2"/>
  <c r="BG88" i="2"/>
  <c r="BD88" i="2"/>
  <c r="BA88" i="2"/>
  <c r="AX88" i="2"/>
  <c r="AU88" i="2"/>
  <c r="AR88" i="2"/>
  <c r="AL88" i="2"/>
  <c r="AI88" i="2"/>
  <c r="AF88" i="2"/>
  <c r="AC88" i="2"/>
  <c r="Z88" i="2"/>
  <c r="W88" i="2"/>
  <c r="T88" i="2"/>
  <c r="Q88" i="2"/>
  <c r="K88" i="2"/>
  <c r="DR87" i="2"/>
  <c r="DO87" i="2"/>
  <c r="DL87" i="2"/>
  <c r="DI87" i="2"/>
  <c r="DF87" i="2"/>
  <c r="DC87" i="2"/>
  <c r="CZ87" i="2"/>
  <c r="CT87" i="2"/>
  <c r="CQ87" i="2"/>
  <c r="CN87" i="2"/>
  <c r="CK87" i="2"/>
  <c r="CH87" i="2"/>
  <c r="CE87" i="2"/>
  <c r="CB87" i="2"/>
  <c r="BY87" i="2"/>
  <c r="BV87" i="2"/>
  <c r="BS87" i="2"/>
  <c r="BP87" i="2"/>
  <c r="BJ87" i="2"/>
  <c r="BG87" i="2"/>
  <c r="BD87" i="2"/>
  <c r="BA87" i="2"/>
  <c r="AX87" i="2"/>
  <c r="AU87" i="2"/>
  <c r="AR87" i="2"/>
  <c r="AL87" i="2"/>
  <c r="AI87" i="2"/>
  <c r="AF87" i="2"/>
  <c r="AC87" i="2"/>
  <c r="Z87" i="2"/>
  <c r="W87" i="2"/>
  <c r="T87" i="2"/>
  <c r="Q87" i="2"/>
  <c r="K87" i="2"/>
  <c r="DR86" i="2"/>
  <c r="DO86" i="2"/>
  <c r="DL86" i="2"/>
  <c r="DI86" i="2"/>
  <c r="DF86" i="2"/>
  <c r="DC86" i="2"/>
  <c r="CZ86" i="2"/>
  <c r="CT86" i="2"/>
  <c r="CQ86" i="2"/>
  <c r="CN86" i="2"/>
  <c r="CK86" i="2"/>
  <c r="CH86" i="2"/>
  <c r="CE86" i="2"/>
  <c r="CB86" i="2"/>
  <c r="BY86" i="2"/>
  <c r="BV86" i="2"/>
  <c r="BS86" i="2"/>
  <c r="BP86" i="2"/>
  <c r="BJ86" i="2"/>
  <c r="BG86" i="2"/>
  <c r="BD86" i="2"/>
  <c r="BA86" i="2"/>
  <c r="AX86" i="2"/>
  <c r="AU86" i="2"/>
  <c r="AR86" i="2"/>
  <c r="AL86" i="2"/>
  <c r="AI86" i="2"/>
  <c r="AF86" i="2"/>
  <c r="AC86" i="2"/>
  <c r="Z86" i="2"/>
  <c r="W86" i="2"/>
  <c r="T86" i="2"/>
  <c r="Q86" i="2"/>
  <c r="K86" i="2"/>
  <c r="DR85" i="2"/>
  <c r="DO85" i="2"/>
  <c r="DL85" i="2"/>
  <c r="DI85" i="2"/>
  <c r="DF85" i="2"/>
  <c r="DC85" i="2"/>
  <c r="CZ85" i="2"/>
  <c r="CT85" i="2"/>
  <c r="CQ85" i="2"/>
  <c r="CN85" i="2"/>
  <c r="CK85" i="2"/>
  <c r="CH85" i="2"/>
  <c r="CE85" i="2"/>
  <c r="CB85" i="2"/>
  <c r="BY85" i="2"/>
  <c r="BV85" i="2"/>
  <c r="BS85" i="2"/>
  <c r="BP85" i="2"/>
  <c r="BJ85" i="2"/>
  <c r="BG85" i="2"/>
  <c r="BD85" i="2"/>
  <c r="BA85" i="2"/>
  <c r="AX85" i="2"/>
  <c r="AU85" i="2"/>
  <c r="AR85" i="2"/>
  <c r="AL85" i="2"/>
  <c r="AI85" i="2"/>
  <c r="AF85" i="2"/>
  <c r="AC85" i="2"/>
  <c r="Z85" i="2"/>
  <c r="W85" i="2"/>
  <c r="T85" i="2"/>
  <c r="Q85" i="2"/>
  <c r="K85" i="2"/>
  <c r="DR84" i="2"/>
  <c r="DO84" i="2"/>
  <c r="DL84" i="2"/>
  <c r="DI84" i="2"/>
  <c r="DF84" i="2"/>
  <c r="DC84" i="2"/>
  <c r="CZ84" i="2"/>
  <c r="CT84" i="2"/>
  <c r="CQ84" i="2"/>
  <c r="CN84" i="2"/>
  <c r="CK84" i="2"/>
  <c r="CH84" i="2"/>
  <c r="CE84" i="2"/>
  <c r="CB84" i="2"/>
  <c r="BY84" i="2"/>
  <c r="BV84" i="2"/>
  <c r="BS84" i="2"/>
  <c r="BP84" i="2"/>
  <c r="BJ84" i="2"/>
  <c r="BG84" i="2"/>
  <c r="BD84" i="2"/>
  <c r="BA84" i="2"/>
  <c r="AX84" i="2"/>
  <c r="AU84" i="2"/>
  <c r="AR84" i="2"/>
  <c r="AL84" i="2"/>
  <c r="AI84" i="2"/>
  <c r="AF84" i="2"/>
  <c r="AC84" i="2"/>
  <c r="Z84" i="2"/>
  <c r="W84" i="2"/>
  <c r="T84" i="2"/>
  <c r="Q84" i="2"/>
  <c r="K84" i="2"/>
  <c r="D96" i="2"/>
  <c r="C96" i="2"/>
  <c r="E95" i="2"/>
  <c r="E94" i="2"/>
  <c r="E93" i="2"/>
  <c r="E92" i="2"/>
  <c r="E91" i="2"/>
  <c r="E90" i="2"/>
  <c r="E89" i="2"/>
  <c r="E88" i="2"/>
  <c r="E87" i="2"/>
  <c r="E86" i="2"/>
  <c r="E85" i="2"/>
  <c r="E84" i="2"/>
  <c r="DQ83" i="2"/>
  <c r="DP83" i="2"/>
  <c r="DR82" i="2"/>
  <c r="DR81" i="2"/>
  <c r="DQ70" i="2"/>
  <c r="DP70" i="2"/>
  <c r="DR69" i="2"/>
  <c r="DR68" i="2"/>
  <c r="DR67" i="2"/>
  <c r="DR66" i="2"/>
  <c r="DR65" i="2"/>
  <c r="DR64" i="2"/>
  <c r="DR63" i="2"/>
  <c r="DR62" i="2"/>
  <c r="DR61" i="2"/>
  <c r="DR60" i="2"/>
  <c r="DR59" i="2"/>
  <c r="DR58" i="2"/>
  <c r="DQ57" i="2"/>
  <c r="DP57" i="2"/>
  <c r="DR56" i="2"/>
  <c r="DR55" i="2"/>
  <c r="DR54" i="2"/>
  <c r="DR53" i="2"/>
  <c r="DR52" i="2"/>
  <c r="DR51" i="2"/>
  <c r="DR50" i="2"/>
  <c r="DR49" i="2"/>
  <c r="DR48" i="2"/>
  <c r="DR47" i="2"/>
  <c r="DR46" i="2"/>
  <c r="DR45" i="2"/>
  <c r="DQ44" i="2"/>
  <c r="DP44" i="2"/>
  <c r="DR43" i="2"/>
  <c r="DR42" i="2"/>
  <c r="DR41" i="2"/>
  <c r="DR40" i="2"/>
  <c r="DR39" i="2"/>
  <c r="DR38" i="2"/>
  <c r="DR37" i="2"/>
  <c r="DR36" i="2"/>
  <c r="DR35" i="2"/>
  <c r="DR34" i="2"/>
  <c r="DR33" i="2"/>
  <c r="DR32" i="2"/>
  <c r="DQ31" i="2"/>
  <c r="DP31" i="2"/>
  <c r="DR30" i="2"/>
  <c r="DR29" i="2"/>
  <c r="DR28" i="2"/>
  <c r="DR27" i="2"/>
  <c r="DR26" i="2"/>
  <c r="DR25" i="2"/>
  <c r="DR24" i="2"/>
  <c r="DR23" i="2"/>
  <c r="DR22" i="2"/>
  <c r="DR21" i="2"/>
  <c r="DR20" i="2"/>
  <c r="DR19" i="2"/>
  <c r="DQ18" i="2"/>
  <c r="DP18" i="2"/>
  <c r="DR17" i="2"/>
  <c r="DR16" i="2"/>
  <c r="DR15" i="2"/>
  <c r="DR14" i="2"/>
  <c r="DR13" i="2"/>
  <c r="DR12" i="2"/>
  <c r="DR11" i="2"/>
  <c r="DR10" i="2"/>
  <c r="DR9" i="2"/>
  <c r="DR8" i="2"/>
  <c r="DR7" i="2"/>
  <c r="DR6" i="2"/>
  <c r="DN83" i="2"/>
  <c r="DM83" i="2"/>
  <c r="DO82" i="2"/>
  <c r="DO81" i="2"/>
  <c r="DO80" i="2"/>
  <c r="DO79" i="2"/>
  <c r="DO78" i="2"/>
  <c r="DO77" i="2"/>
  <c r="DO76" i="2"/>
  <c r="DO75" i="2"/>
  <c r="DO74" i="2"/>
  <c r="DO73" i="2"/>
  <c r="DO72" i="2"/>
  <c r="DO71" i="2"/>
  <c r="DN70" i="2"/>
  <c r="DM70" i="2"/>
  <c r="DO69" i="2"/>
  <c r="DO68" i="2"/>
  <c r="DO67" i="2"/>
  <c r="DO66" i="2"/>
  <c r="DO65" i="2"/>
  <c r="DO64" i="2"/>
  <c r="DO63" i="2"/>
  <c r="DO62" i="2"/>
  <c r="DO61" i="2"/>
  <c r="DO60" i="2"/>
  <c r="DO59" i="2"/>
  <c r="DO58" i="2"/>
  <c r="DN57" i="2"/>
  <c r="DM57" i="2"/>
  <c r="DO56" i="2"/>
  <c r="DO55" i="2"/>
  <c r="DO54" i="2"/>
  <c r="DO53" i="2"/>
  <c r="DO52" i="2"/>
  <c r="DO51" i="2"/>
  <c r="DO50" i="2"/>
  <c r="DO49" i="2"/>
  <c r="DN44" i="2"/>
  <c r="DM44" i="2"/>
  <c r="DO41" i="2"/>
  <c r="DO33" i="2"/>
  <c r="DN31" i="2"/>
  <c r="DM31" i="2"/>
  <c r="DN18" i="2"/>
  <c r="DM18" i="2"/>
  <c r="CL96" i="3" l="1"/>
  <c r="CM96" i="3"/>
  <c r="DS96" i="2"/>
  <c r="DT96" i="2"/>
  <c r="CM82" i="3"/>
  <c r="CL82" i="3"/>
  <c r="CM81" i="3"/>
  <c r="CL81" i="3"/>
  <c r="CM80" i="3"/>
  <c r="CL80" i="3"/>
  <c r="CM79" i="3"/>
  <c r="CL79" i="3"/>
  <c r="CM78" i="3"/>
  <c r="CL78" i="3"/>
  <c r="CM77" i="3"/>
  <c r="CL77" i="3"/>
  <c r="CM76" i="3"/>
  <c r="CL76" i="3"/>
  <c r="CM75" i="3"/>
  <c r="CL75" i="3"/>
  <c r="CM74" i="3"/>
  <c r="CL74" i="3"/>
  <c r="CM73" i="3"/>
  <c r="CL73" i="3"/>
  <c r="CM72" i="3"/>
  <c r="CL72" i="3"/>
  <c r="CM71" i="3"/>
  <c r="CL71" i="3"/>
  <c r="DT82" i="2"/>
  <c r="DS82" i="2"/>
  <c r="DT81" i="2"/>
  <c r="DS81" i="2"/>
  <c r="DT80" i="2"/>
  <c r="DS80" i="2"/>
  <c r="DT79" i="2"/>
  <c r="DS79" i="2"/>
  <c r="DT78" i="2"/>
  <c r="DS78" i="2"/>
  <c r="DT77" i="2"/>
  <c r="DS77" i="2"/>
  <c r="DT76" i="2"/>
  <c r="DS76" i="2"/>
  <c r="DT75" i="2"/>
  <c r="DS75" i="2"/>
  <c r="DT74" i="2"/>
  <c r="DS74" i="2"/>
  <c r="DT73" i="2"/>
  <c r="DS73" i="2"/>
  <c r="DT72" i="2"/>
  <c r="DS72" i="2"/>
  <c r="DT71" i="2"/>
  <c r="DS71" i="2"/>
  <c r="BX70" i="3"/>
  <c r="BW70" i="3"/>
  <c r="BY69" i="3"/>
  <c r="BY68" i="3"/>
  <c r="BY67" i="3"/>
  <c r="BY66" i="3"/>
  <c r="BY65" i="3"/>
  <c r="BY64" i="3"/>
  <c r="BY63" i="3"/>
  <c r="BY62" i="3"/>
  <c r="BY61" i="3"/>
  <c r="BY60" i="3"/>
  <c r="BY59" i="3"/>
  <c r="BY58" i="3"/>
  <c r="BX57" i="3"/>
  <c r="BW57" i="3"/>
  <c r="BY56" i="3"/>
  <c r="BY55" i="3"/>
  <c r="BY54" i="3"/>
  <c r="BY53" i="3"/>
  <c r="BY52" i="3"/>
  <c r="BY51" i="3"/>
  <c r="BY50" i="3"/>
  <c r="BY49" i="3"/>
  <c r="BY48" i="3"/>
  <c r="BY47" i="3"/>
  <c r="BY46" i="3"/>
  <c r="BY45" i="3"/>
  <c r="BX44" i="3"/>
  <c r="BW44" i="3"/>
  <c r="BY43" i="3"/>
  <c r="BY42" i="3"/>
  <c r="BY41" i="3"/>
  <c r="BY40" i="3"/>
  <c r="BY39" i="3"/>
  <c r="BY38" i="3"/>
  <c r="BY37" i="3"/>
  <c r="BY36" i="3"/>
  <c r="BY35" i="3"/>
  <c r="BY34" i="3"/>
  <c r="BY33" i="3"/>
  <c r="BY32" i="3"/>
  <c r="BX31" i="3"/>
  <c r="BW31" i="3"/>
  <c r="BY30" i="3"/>
  <c r="BY29" i="3"/>
  <c r="BY28" i="3"/>
  <c r="BY27" i="3"/>
  <c r="BY26" i="3"/>
  <c r="BY25" i="3"/>
  <c r="BY24" i="3"/>
  <c r="BY23" i="3"/>
  <c r="BY22" i="3"/>
  <c r="BY21" i="3"/>
  <c r="BY20" i="3"/>
  <c r="BY19" i="3"/>
  <c r="BX18" i="3"/>
  <c r="BW18" i="3"/>
  <c r="BY17" i="3"/>
  <c r="BY16" i="3"/>
  <c r="BY15" i="3"/>
  <c r="BY14" i="3"/>
  <c r="BY13" i="3"/>
  <c r="BY12" i="3"/>
  <c r="BY11" i="3"/>
  <c r="BY10" i="3"/>
  <c r="BY9" i="3"/>
  <c r="BY8" i="3"/>
  <c r="BY7" i="3"/>
  <c r="BY6" i="3"/>
  <c r="BX83" i="3"/>
  <c r="BW83" i="3"/>
  <c r="BY82" i="3"/>
  <c r="BY81" i="3"/>
  <c r="BY80" i="3"/>
  <c r="BY79" i="3"/>
  <c r="BY78" i="3"/>
  <c r="BY77" i="3"/>
  <c r="BY76" i="3"/>
  <c r="BY75" i="3"/>
  <c r="BY74" i="3"/>
  <c r="BY73" i="3"/>
  <c r="BY72" i="3"/>
  <c r="BY71" i="3"/>
  <c r="DB70" i="2"/>
  <c r="DA70" i="2"/>
  <c r="DC69" i="2"/>
  <c r="DC68" i="2"/>
  <c r="DC67" i="2"/>
  <c r="DC66" i="2"/>
  <c r="DC65" i="2"/>
  <c r="DC64" i="2"/>
  <c r="DC63" i="2"/>
  <c r="DC62" i="2"/>
  <c r="DC61" i="2"/>
  <c r="DC60" i="2"/>
  <c r="DC59" i="2"/>
  <c r="DC58" i="2"/>
  <c r="DB57" i="2"/>
  <c r="DA57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B44" i="2"/>
  <c r="DA44" i="2"/>
  <c r="DC43" i="2"/>
  <c r="DC42" i="2"/>
  <c r="DC41" i="2"/>
  <c r="DC40" i="2"/>
  <c r="DC39" i="2"/>
  <c r="DC38" i="2"/>
  <c r="DC37" i="2"/>
  <c r="DC36" i="2"/>
  <c r="DC35" i="2"/>
  <c r="DC34" i="2"/>
  <c r="DC33" i="2"/>
  <c r="DC32" i="2"/>
  <c r="DB31" i="2"/>
  <c r="DA31" i="2"/>
  <c r="DC30" i="2"/>
  <c r="DC29" i="2"/>
  <c r="DC28" i="2"/>
  <c r="DC27" i="2"/>
  <c r="DC26" i="2"/>
  <c r="DC25" i="2"/>
  <c r="DC24" i="2"/>
  <c r="DC23" i="2"/>
  <c r="DC22" i="2"/>
  <c r="DC21" i="2"/>
  <c r="DC20" i="2"/>
  <c r="DC19" i="2"/>
  <c r="DB18" i="2"/>
  <c r="DA18" i="2"/>
  <c r="DC17" i="2"/>
  <c r="DC16" i="2"/>
  <c r="DC15" i="2"/>
  <c r="DC14" i="2"/>
  <c r="DC13" i="2"/>
  <c r="DC12" i="2"/>
  <c r="DC11" i="2"/>
  <c r="DC10" i="2"/>
  <c r="DC9" i="2"/>
  <c r="DC8" i="2"/>
  <c r="DC7" i="2"/>
  <c r="DC6" i="2"/>
  <c r="DB83" i="2"/>
  <c r="DA83" i="2"/>
  <c r="DC82" i="2"/>
  <c r="DC81" i="2"/>
  <c r="DC80" i="2"/>
  <c r="DC79" i="2"/>
  <c r="DC78" i="2"/>
  <c r="DC77" i="2"/>
  <c r="DC76" i="2"/>
  <c r="DC75" i="2"/>
  <c r="DC74" i="2"/>
  <c r="DC73" i="2"/>
  <c r="DC72" i="2"/>
  <c r="DC71" i="2"/>
  <c r="AH70" i="3"/>
  <c r="AG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H57" i="3"/>
  <c r="AG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H44" i="3"/>
  <c r="AG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31" i="3"/>
  <c r="AG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H18" i="3"/>
  <c r="AG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H83" i="3"/>
  <c r="AG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BU70" i="3"/>
  <c r="BT70" i="3"/>
  <c r="BV69" i="3"/>
  <c r="BV68" i="3"/>
  <c r="BV67" i="3"/>
  <c r="BV66" i="3"/>
  <c r="BV65" i="3"/>
  <c r="BV64" i="3"/>
  <c r="BV63" i="3"/>
  <c r="BV62" i="3"/>
  <c r="BV61" i="3"/>
  <c r="BV60" i="3"/>
  <c r="BV59" i="3"/>
  <c r="BV58" i="3"/>
  <c r="BU57" i="3"/>
  <c r="BT57" i="3"/>
  <c r="BV56" i="3"/>
  <c r="BV55" i="3"/>
  <c r="BV54" i="3"/>
  <c r="BV53" i="3"/>
  <c r="BV52" i="3"/>
  <c r="BV51" i="3"/>
  <c r="BV50" i="3"/>
  <c r="BV49" i="3"/>
  <c r="BV48" i="3"/>
  <c r="BV47" i="3"/>
  <c r="BV46" i="3"/>
  <c r="BV45" i="3"/>
  <c r="BU44" i="3"/>
  <c r="BT44" i="3"/>
  <c r="BV43" i="3"/>
  <c r="BV42" i="3"/>
  <c r="BV41" i="3"/>
  <c r="BV40" i="3"/>
  <c r="BV39" i="3"/>
  <c r="BV38" i="3"/>
  <c r="BV37" i="3"/>
  <c r="BV36" i="3"/>
  <c r="BV35" i="3"/>
  <c r="BV34" i="3"/>
  <c r="BV33" i="3"/>
  <c r="BV32" i="3"/>
  <c r="BU31" i="3"/>
  <c r="BT31" i="3"/>
  <c r="BV30" i="3"/>
  <c r="BV29" i="3"/>
  <c r="BV28" i="3"/>
  <c r="BV27" i="3"/>
  <c r="BV26" i="3"/>
  <c r="BV25" i="3"/>
  <c r="BV24" i="3"/>
  <c r="BV23" i="3"/>
  <c r="BV22" i="3"/>
  <c r="BV21" i="3"/>
  <c r="BV20" i="3"/>
  <c r="BV19" i="3"/>
  <c r="BU18" i="3"/>
  <c r="BT18" i="3"/>
  <c r="BV17" i="3"/>
  <c r="BV16" i="3"/>
  <c r="BV15" i="3"/>
  <c r="BV14" i="3"/>
  <c r="BV13" i="3"/>
  <c r="BV12" i="3"/>
  <c r="BV11" i="3"/>
  <c r="BV10" i="3"/>
  <c r="BV9" i="3"/>
  <c r="BV8" i="3"/>
  <c r="BV7" i="3"/>
  <c r="BV6" i="3"/>
  <c r="BU83" i="3"/>
  <c r="BT83" i="3"/>
  <c r="BV82" i="3"/>
  <c r="BV81" i="3"/>
  <c r="BV80" i="3"/>
  <c r="BV79" i="3"/>
  <c r="BV78" i="3"/>
  <c r="BV77" i="3"/>
  <c r="BV76" i="3"/>
  <c r="BV75" i="3"/>
  <c r="BV74" i="3"/>
  <c r="BV73" i="3"/>
  <c r="BV72" i="3"/>
  <c r="BV71" i="3"/>
  <c r="V70" i="2"/>
  <c r="U70" i="2"/>
  <c r="W69" i="2"/>
  <c r="W68" i="2"/>
  <c r="W67" i="2"/>
  <c r="W66" i="2"/>
  <c r="W65" i="2"/>
  <c r="W64" i="2"/>
  <c r="W63" i="2"/>
  <c r="W62" i="2"/>
  <c r="W61" i="2"/>
  <c r="W60" i="2"/>
  <c r="W59" i="2"/>
  <c r="W58" i="2"/>
  <c r="V57" i="2"/>
  <c r="U57" i="2"/>
  <c r="W56" i="2"/>
  <c r="W55" i="2"/>
  <c r="W54" i="2"/>
  <c r="W53" i="2"/>
  <c r="W52" i="2"/>
  <c r="W51" i="2"/>
  <c r="W50" i="2"/>
  <c r="W49" i="2"/>
  <c r="W48" i="2"/>
  <c r="W47" i="2"/>
  <c r="W46" i="2"/>
  <c r="W45" i="2"/>
  <c r="V44" i="2"/>
  <c r="U44" i="2"/>
  <c r="W43" i="2"/>
  <c r="W42" i="2"/>
  <c r="W41" i="2"/>
  <c r="W40" i="2"/>
  <c r="W39" i="2"/>
  <c r="W38" i="2"/>
  <c r="W37" i="2"/>
  <c r="W36" i="2"/>
  <c r="W35" i="2"/>
  <c r="W34" i="2"/>
  <c r="W33" i="2"/>
  <c r="W32" i="2"/>
  <c r="V31" i="2"/>
  <c r="U31" i="2"/>
  <c r="W30" i="2"/>
  <c r="W29" i="2"/>
  <c r="W28" i="2"/>
  <c r="W27" i="2"/>
  <c r="W26" i="2"/>
  <c r="W25" i="2"/>
  <c r="W24" i="2"/>
  <c r="W23" i="2"/>
  <c r="W22" i="2"/>
  <c r="W21" i="2"/>
  <c r="W20" i="2"/>
  <c r="W19" i="2"/>
  <c r="V18" i="2"/>
  <c r="U18" i="2"/>
  <c r="W17" i="2"/>
  <c r="W16" i="2"/>
  <c r="W15" i="2"/>
  <c r="W14" i="2"/>
  <c r="W13" i="2"/>
  <c r="W12" i="2"/>
  <c r="W11" i="2"/>
  <c r="W10" i="2"/>
  <c r="W9" i="2"/>
  <c r="W8" i="2"/>
  <c r="W7" i="2"/>
  <c r="W6" i="2"/>
  <c r="V83" i="2"/>
  <c r="U83" i="2"/>
  <c r="W82" i="2"/>
  <c r="W81" i="2"/>
  <c r="W80" i="2"/>
  <c r="W79" i="2"/>
  <c r="W78" i="2"/>
  <c r="W77" i="2"/>
  <c r="W76" i="2"/>
  <c r="W75" i="2"/>
  <c r="W74" i="2"/>
  <c r="W73" i="2"/>
  <c r="W72" i="2"/>
  <c r="W71" i="2"/>
  <c r="G70" i="3"/>
  <c r="F70" i="3"/>
  <c r="CJ83" i="3" l="1"/>
  <c r="CI83" i="3"/>
  <c r="CG83" i="3"/>
  <c r="CF83" i="3"/>
  <c r="CD83" i="3"/>
  <c r="CC83" i="3"/>
  <c r="CA83" i="3"/>
  <c r="BZ83" i="3"/>
  <c r="BR83" i="3"/>
  <c r="BQ83" i="3"/>
  <c r="BO83" i="3"/>
  <c r="BN83" i="3"/>
  <c r="BF83" i="3"/>
  <c r="BE83" i="3"/>
  <c r="AZ83" i="3"/>
  <c r="AY83" i="3"/>
  <c r="AW83" i="3"/>
  <c r="AV83" i="3"/>
  <c r="AT83" i="3"/>
  <c r="AS83" i="3"/>
  <c r="AQ83" i="3"/>
  <c r="AP83" i="3"/>
  <c r="AN83" i="3"/>
  <c r="AM83" i="3"/>
  <c r="AK83" i="3"/>
  <c r="AJ83" i="3"/>
  <c r="AE83" i="3"/>
  <c r="AD83" i="3"/>
  <c r="AB83" i="3"/>
  <c r="AA83" i="3"/>
  <c r="Y83" i="3"/>
  <c r="X83" i="3"/>
  <c r="V83" i="3"/>
  <c r="U83" i="3"/>
  <c r="S83" i="3"/>
  <c r="R83" i="3"/>
  <c r="P83" i="3"/>
  <c r="O83" i="3"/>
  <c r="M83" i="3"/>
  <c r="L83" i="3"/>
  <c r="G83" i="3"/>
  <c r="F83" i="3"/>
  <c r="CK82" i="3"/>
  <c r="CH82" i="3"/>
  <c r="CE82" i="3"/>
  <c r="CB82" i="3"/>
  <c r="BS82" i="3"/>
  <c r="BP82" i="3"/>
  <c r="BG82" i="3"/>
  <c r="BA82" i="3"/>
  <c r="AX82" i="3"/>
  <c r="AU82" i="3"/>
  <c r="AR82" i="3"/>
  <c r="AO82" i="3"/>
  <c r="AL82" i="3"/>
  <c r="AF82" i="3"/>
  <c r="AC82" i="3"/>
  <c r="Z82" i="3"/>
  <c r="W82" i="3"/>
  <c r="T82" i="3"/>
  <c r="Q82" i="3"/>
  <c r="N82" i="3"/>
  <c r="H82" i="3"/>
  <c r="CK81" i="3"/>
  <c r="CH81" i="3"/>
  <c r="CE81" i="3"/>
  <c r="CB81" i="3"/>
  <c r="BS81" i="3"/>
  <c r="BP81" i="3"/>
  <c r="BG81" i="3"/>
  <c r="BA81" i="3"/>
  <c r="AX81" i="3"/>
  <c r="AU81" i="3"/>
  <c r="AR81" i="3"/>
  <c r="AO81" i="3"/>
  <c r="AL81" i="3"/>
  <c r="AF81" i="3"/>
  <c r="AC81" i="3"/>
  <c r="Z81" i="3"/>
  <c r="W81" i="3"/>
  <c r="T81" i="3"/>
  <c r="Q81" i="3"/>
  <c r="N81" i="3"/>
  <c r="H81" i="3"/>
  <c r="CK80" i="3"/>
  <c r="CH80" i="3"/>
  <c r="CE80" i="3"/>
  <c r="CB80" i="3"/>
  <c r="BS80" i="3"/>
  <c r="BP80" i="3"/>
  <c r="BG80" i="3"/>
  <c r="BA80" i="3"/>
  <c r="AX80" i="3"/>
  <c r="AU80" i="3"/>
  <c r="AR80" i="3"/>
  <c r="AO80" i="3"/>
  <c r="AL80" i="3"/>
  <c r="AF80" i="3"/>
  <c r="AC80" i="3"/>
  <c r="Z80" i="3"/>
  <c r="W80" i="3"/>
  <c r="T80" i="3"/>
  <c r="Q80" i="3"/>
  <c r="N80" i="3"/>
  <c r="H80" i="3"/>
  <c r="CK79" i="3"/>
  <c r="CH79" i="3"/>
  <c r="CE79" i="3"/>
  <c r="CB79" i="3"/>
  <c r="BS79" i="3"/>
  <c r="BP79" i="3"/>
  <c r="BG79" i="3"/>
  <c r="BA79" i="3"/>
  <c r="AX79" i="3"/>
  <c r="AU79" i="3"/>
  <c r="AR79" i="3"/>
  <c r="AO79" i="3"/>
  <c r="AL79" i="3"/>
  <c r="AF79" i="3"/>
  <c r="AC79" i="3"/>
  <c r="Z79" i="3"/>
  <c r="W79" i="3"/>
  <c r="T79" i="3"/>
  <c r="Q79" i="3"/>
  <c r="N79" i="3"/>
  <c r="H79" i="3"/>
  <c r="CK78" i="3"/>
  <c r="CH78" i="3"/>
  <c r="CE78" i="3"/>
  <c r="CB78" i="3"/>
  <c r="BS78" i="3"/>
  <c r="BP78" i="3"/>
  <c r="BG78" i="3"/>
  <c r="BA78" i="3"/>
  <c r="AX78" i="3"/>
  <c r="AU78" i="3"/>
  <c r="AR78" i="3"/>
  <c r="AO78" i="3"/>
  <c r="AL78" i="3"/>
  <c r="AF78" i="3"/>
  <c r="AC78" i="3"/>
  <c r="Z78" i="3"/>
  <c r="W78" i="3"/>
  <c r="T78" i="3"/>
  <c r="Q78" i="3"/>
  <c r="N78" i="3"/>
  <c r="H78" i="3"/>
  <c r="CK77" i="3"/>
  <c r="CH77" i="3"/>
  <c r="CE77" i="3"/>
  <c r="CB77" i="3"/>
  <c r="BS77" i="3"/>
  <c r="BP77" i="3"/>
  <c r="BG77" i="3"/>
  <c r="BA77" i="3"/>
  <c r="AX77" i="3"/>
  <c r="AU77" i="3"/>
  <c r="AR77" i="3"/>
  <c r="AO77" i="3"/>
  <c r="AL77" i="3"/>
  <c r="AF77" i="3"/>
  <c r="AC77" i="3"/>
  <c r="Z77" i="3"/>
  <c r="W77" i="3"/>
  <c r="T77" i="3"/>
  <c r="Q77" i="3"/>
  <c r="N77" i="3"/>
  <c r="H77" i="3"/>
  <c r="CK76" i="3"/>
  <c r="CH76" i="3"/>
  <c r="CE76" i="3"/>
  <c r="CB76" i="3"/>
  <c r="BS76" i="3"/>
  <c r="BP76" i="3"/>
  <c r="BG76" i="3"/>
  <c r="BA76" i="3"/>
  <c r="AX76" i="3"/>
  <c r="AU76" i="3"/>
  <c r="AR76" i="3"/>
  <c r="AO76" i="3"/>
  <c r="AL76" i="3"/>
  <c r="AF76" i="3"/>
  <c r="AC76" i="3"/>
  <c r="Z76" i="3"/>
  <c r="W76" i="3"/>
  <c r="T76" i="3"/>
  <c r="Q76" i="3"/>
  <c r="N76" i="3"/>
  <c r="H76" i="3"/>
  <c r="CK75" i="3"/>
  <c r="CH75" i="3"/>
  <c r="CE75" i="3"/>
  <c r="CB75" i="3"/>
  <c r="BS75" i="3"/>
  <c r="BP75" i="3"/>
  <c r="BG75" i="3"/>
  <c r="BA75" i="3"/>
  <c r="AX75" i="3"/>
  <c r="AU75" i="3"/>
  <c r="AR75" i="3"/>
  <c r="AO75" i="3"/>
  <c r="AL75" i="3"/>
  <c r="AF75" i="3"/>
  <c r="AC75" i="3"/>
  <c r="Z75" i="3"/>
  <c r="W75" i="3"/>
  <c r="T75" i="3"/>
  <c r="Q75" i="3"/>
  <c r="N75" i="3"/>
  <c r="H75" i="3"/>
  <c r="CK74" i="3"/>
  <c r="CH74" i="3"/>
  <c r="CE74" i="3"/>
  <c r="CB74" i="3"/>
  <c r="BS74" i="3"/>
  <c r="BP74" i="3"/>
  <c r="BG74" i="3"/>
  <c r="BA74" i="3"/>
  <c r="AX74" i="3"/>
  <c r="AU74" i="3"/>
  <c r="AR74" i="3"/>
  <c r="AO74" i="3"/>
  <c r="AL74" i="3"/>
  <c r="AF74" i="3"/>
  <c r="AC74" i="3"/>
  <c r="Z74" i="3"/>
  <c r="W74" i="3"/>
  <c r="T74" i="3"/>
  <c r="Q74" i="3"/>
  <c r="N74" i="3"/>
  <c r="H74" i="3"/>
  <c r="CK73" i="3"/>
  <c r="CH73" i="3"/>
  <c r="CE73" i="3"/>
  <c r="CB73" i="3"/>
  <c r="BS73" i="3"/>
  <c r="BP73" i="3"/>
  <c r="BG73" i="3"/>
  <c r="BA73" i="3"/>
  <c r="AX73" i="3"/>
  <c r="AU73" i="3"/>
  <c r="AR73" i="3"/>
  <c r="AO73" i="3"/>
  <c r="AL73" i="3"/>
  <c r="AF73" i="3"/>
  <c r="AC73" i="3"/>
  <c r="Z73" i="3"/>
  <c r="W73" i="3"/>
  <c r="T73" i="3"/>
  <c r="Q73" i="3"/>
  <c r="N73" i="3"/>
  <c r="H73" i="3"/>
  <c r="CK72" i="3"/>
  <c r="CH72" i="3"/>
  <c r="CE72" i="3"/>
  <c r="CB72" i="3"/>
  <c r="BS72" i="3"/>
  <c r="BP72" i="3"/>
  <c r="BG72" i="3"/>
  <c r="BA72" i="3"/>
  <c r="AX72" i="3"/>
  <c r="AU72" i="3"/>
  <c r="AR72" i="3"/>
  <c r="AO72" i="3"/>
  <c r="AL72" i="3"/>
  <c r="AF72" i="3"/>
  <c r="AC72" i="3"/>
  <c r="Z72" i="3"/>
  <c r="W72" i="3"/>
  <c r="T72" i="3"/>
  <c r="Q72" i="3"/>
  <c r="N72" i="3"/>
  <c r="H72" i="3"/>
  <c r="CK71" i="3"/>
  <c r="CH71" i="3"/>
  <c r="CE71" i="3"/>
  <c r="CB71" i="3"/>
  <c r="BS71" i="3"/>
  <c r="BP71" i="3"/>
  <c r="BG71" i="3"/>
  <c r="BA71" i="3"/>
  <c r="AX71" i="3"/>
  <c r="AU71" i="3"/>
  <c r="AR71" i="3"/>
  <c r="AO71" i="3"/>
  <c r="AL71" i="3"/>
  <c r="AF71" i="3"/>
  <c r="AC71" i="3"/>
  <c r="Z71" i="3"/>
  <c r="W71" i="3"/>
  <c r="T71" i="3"/>
  <c r="Q71" i="3"/>
  <c r="N71" i="3"/>
  <c r="H71" i="3"/>
  <c r="D83" i="3"/>
  <c r="C83" i="3"/>
  <c r="E82" i="3"/>
  <c r="E81" i="3"/>
  <c r="E80" i="3"/>
  <c r="E79" i="3"/>
  <c r="E78" i="3"/>
  <c r="E77" i="3"/>
  <c r="E76" i="3"/>
  <c r="E75" i="3"/>
  <c r="E74" i="3"/>
  <c r="E73" i="3"/>
  <c r="E72" i="3"/>
  <c r="E71" i="3"/>
  <c r="DK83" i="2"/>
  <c r="DJ83" i="2"/>
  <c r="DH83" i="2"/>
  <c r="DG83" i="2"/>
  <c r="DE83" i="2"/>
  <c r="DD83" i="2"/>
  <c r="CY83" i="2"/>
  <c r="CX83" i="2"/>
  <c r="CS83" i="2"/>
  <c r="CR83" i="2"/>
  <c r="CP83" i="2"/>
  <c r="CO83" i="2"/>
  <c r="CM83" i="2"/>
  <c r="CL83" i="2"/>
  <c r="CJ83" i="2"/>
  <c r="CI83" i="2"/>
  <c r="CG83" i="2"/>
  <c r="CF83" i="2"/>
  <c r="CD83" i="2"/>
  <c r="CC83" i="2"/>
  <c r="CA83" i="2"/>
  <c r="BZ83" i="2"/>
  <c r="BX83" i="2"/>
  <c r="BW83" i="2"/>
  <c r="BU83" i="2"/>
  <c r="BT83" i="2"/>
  <c r="BR83" i="2"/>
  <c r="BQ83" i="2"/>
  <c r="BO83" i="2"/>
  <c r="BN83" i="2"/>
  <c r="BI83" i="2"/>
  <c r="BH83" i="2"/>
  <c r="BF83" i="2"/>
  <c r="BE83" i="2"/>
  <c r="BC83" i="2"/>
  <c r="BB83" i="2"/>
  <c r="AZ83" i="2"/>
  <c r="AY83" i="2"/>
  <c r="AW83" i="2"/>
  <c r="AV83" i="2"/>
  <c r="AT83" i="2"/>
  <c r="AS83" i="2"/>
  <c r="AQ83" i="2"/>
  <c r="AP83" i="2"/>
  <c r="AK83" i="2"/>
  <c r="AJ83" i="2"/>
  <c r="AH83" i="2"/>
  <c r="AG83" i="2"/>
  <c r="AE83" i="2"/>
  <c r="AD83" i="2"/>
  <c r="AB83" i="2"/>
  <c r="AA83" i="2"/>
  <c r="Y83" i="2"/>
  <c r="X83" i="2"/>
  <c r="S83" i="2"/>
  <c r="R83" i="2"/>
  <c r="P83" i="2"/>
  <c r="O83" i="2"/>
  <c r="J83" i="2"/>
  <c r="I83" i="2"/>
  <c r="DL82" i="2"/>
  <c r="DI82" i="2"/>
  <c r="DF82" i="2"/>
  <c r="CZ82" i="2"/>
  <c r="CT82" i="2"/>
  <c r="CQ82" i="2"/>
  <c r="CN82" i="2"/>
  <c r="CK82" i="2"/>
  <c r="CH82" i="2"/>
  <c r="CE82" i="2"/>
  <c r="CB82" i="2"/>
  <c r="BY82" i="2"/>
  <c r="BV82" i="2"/>
  <c r="BS82" i="2"/>
  <c r="BP82" i="2"/>
  <c r="BJ82" i="2"/>
  <c r="BG82" i="2"/>
  <c r="BD82" i="2"/>
  <c r="BA82" i="2"/>
  <c r="AX82" i="2"/>
  <c r="AU82" i="2"/>
  <c r="AR82" i="2"/>
  <c r="AL82" i="2"/>
  <c r="AI82" i="2"/>
  <c r="AF82" i="2"/>
  <c r="AC82" i="2"/>
  <c r="Z82" i="2"/>
  <c r="T82" i="2"/>
  <c r="Q82" i="2"/>
  <c r="K82" i="2"/>
  <c r="DL81" i="2"/>
  <c r="DI81" i="2"/>
  <c r="DF81" i="2"/>
  <c r="CZ81" i="2"/>
  <c r="CT81" i="2"/>
  <c r="CQ81" i="2"/>
  <c r="CN81" i="2"/>
  <c r="CK81" i="2"/>
  <c r="CH81" i="2"/>
  <c r="CE81" i="2"/>
  <c r="CB81" i="2"/>
  <c r="BY81" i="2"/>
  <c r="BV81" i="2"/>
  <c r="BS81" i="2"/>
  <c r="BP81" i="2"/>
  <c r="BJ81" i="2"/>
  <c r="BG81" i="2"/>
  <c r="BD81" i="2"/>
  <c r="BA81" i="2"/>
  <c r="AX81" i="2"/>
  <c r="AU81" i="2"/>
  <c r="AR81" i="2"/>
  <c r="AL81" i="2"/>
  <c r="AI81" i="2"/>
  <c r="AF81" i="2"/>
  <c r="AC81" i="2"/>
  <c r="Z81" i="2"/>
  <c r="T81" i="2"/>
  <c r="Q81" i="2"/>
  <c r="K81" i="2"/>
  <c r="DR80" i="2"/>
  <c r="DL80" i="2"/>
  <c r="DI80" i="2"/>
  <c r="DF80" i="2"/>
  <c r="CZ80" i="2"/>
  <c r="CT80" i="2"/>
  <c r="CQ80" i="2"/>
  <c r="CN80" i="2"/>
  <c r="CK80" i="2"/>
  <c r="CH80" i="2"/>
  <c r="CE80" i="2"/>
  <c r="CB80" i="2"/>
  <c r="BY80" i="2"/>
  <c r="BV80" i="2"/>
  <c r="BS80" i="2"/>
  <c r="BP80" i="2"/>
  <c r="BJ80" i="2"/>
  <c r="BG80" i="2"/>
  <c r="BD80" i="2"/>
  <c r="BA80" i="2"/>
  <c r="AX80" i="2"/>
  <c r="AU80" i="2"/>
  <c r="AR80" i="2"/>
  <c r="AL80" i="2"/>
  <c r="AI80" i="2"/>
  <c r="AF80" i="2"/>
  <c r="AC80" i="2"/>
  <c r="Z80" i="2"/>
  <c r="T80" i="2"/>
  <c r="Q80" i="2"/>
  <c r="K80" i="2"/>
  <c r="DR79" i="2"/>
  <c r="DL79" i="2"/>
  <c r="DI79" i="2"/>
  <c r="DF79" i="2"/>
  <c r="CZ79" i="2"/>
  <c r="CT79" i="2"/>
  <c r="CQ79" i="2"/>
  <c r="CN79" i="2"/>
  <c r="CK79" i="2"/>
  <c r="CH79" i="2"/>
  <c r="CE79" i="2"/>
  <c r="CB79" i="2"/>
  <c r="BY79" i="2"/>
  <c r="BV79" i="2"/>
  <c r="BS79" i="2"/>
  <c r="BP79" i="2"/>
  <c r="BJ79" i="2"/>
  <c r="BG79" i="2"/>
  <c r="BD79" i="2"/>
  <c r="BA79" i="2"/>
  <c r="AX79" i="2"/>
  <c r="AU79" i="2"/>
  <c r="AR79" i="2"/>
  <c r="AL79" i="2"/>
  <c r="AI79" i="2"/>
  <c r="AF79" i="2"/>
  <c r="AC79" i="2"/>
  <c r="Z79" i="2"/>
  <c r="T79" i="2"/>
  <c r="Q79" i="2"/>
  <c r="K79" i="2"/>
  <c r="DR78" i="2"/>
  <c r="DL78" i="2"/>
  <c r="DI78" i="2"/>
  <c r="DF78" i="2"/>
  <c r="CZ78" i="2"/>
  <c r="CT78" i="2"/>
  <c r="CQ78" i="2"/>
  <c r="CN78" i="2"/>
  <c r="CK78" i="2"/>
  <c r="CH78" i="2"/>
  <c r="CE78" i="2"/>
  <c r="CB78" i="2"/>
  <c r="BY78" i="2"/>
  <c r="BV78" i="2"/>
  <c r="BS78" i="2"/>
  <c r="BP78" i="2"/>
  <c r="BJ78" i="2"/>
  <c r="BG78" i="2"/>
  <c r="BD78" i="2"/>
  <c r="BA78" i="2"/>
  <c r="AX78" i="2"/>
  <c r="AU78" i="2"/>
  <c r="AR78" i="2"/>
  <c r="AL78" i="2"/>
  <c r="AI78" i="2"/>
  <c r="AF78" i="2"/>
  <c r="AC78" i="2"/>
  <c r="Z78" i="2"/>
  <c r="T78" i="2"/>
  <c r="Q78" i="2"/>
  <c r="K78" i="2"/>
  <c r="DR77" i="2"/>
  <c r="DL77" i="2"/>
  <c r="DI77" i="2"/>
  <c r="DF77" i="2"/>
  <c r="CZ77" i="2"/>
  <c r="CT77" i="2"/>
  <c r="CQ77" i="2"/>
  <c r="CN77" i="2"/>
  <c r="CK77" i="2"/>
  <c r="CH77" i="2"/>
  <c r="CE77" i="2"/>
  <c r="CB77" i="2"/>
  <c r="BY77" i="2"/>
  <c r="BV77" i="2"/>
  <c r="BS77" i="2"/>
  <c r="BP77" i="2"/>
  <c r="BJ77" i="2"/>
  <c r="BG77" i="2"/>
  <c r="BD77" i="2"/>
  <c r="BA77" i="2"/>
  <c r="AX77" i="2"/>
  <c r="AU77" i="2"/>
  <c r="AR77" i="2"/>
  <c r="AL77" i="2"/>
  <c r="AI77" i="2"/>
  <c r="AF77" i="2"/>
  <c r="AC77" i="2"/>
  <c r="Z77" i="2"/>
  <c r="T77" i="2"/>
  <c r="Q77" i="2"/>
  <c r="K77" i="2"/>
  <c r="DR76" i="2"/>
  <c r="DL76" i="2"/>
  <c r="DI76" i="2"/>
  <c r="DF76" i="2"/>
  <c r="CZ76" i="2"/>
  <c r="CT76" i="2"/>
  <c r="CQ76" i="2"/>
  <c r="CN76" i="2"/>
  <c r="CK76" i="2"/>
  <c r="CH76" i="2"/>
  <c r="CE76" i="2"/>
  <c r="CB76" i="2"/>
  <c r="BY76" i="2"/>
  <c r="BV76" i="2"/>
  <c r="BS76" i="2"/>
  <c r="BP76" i="2"/>
  <c r="BJ76" i="2"/>
  <c r="BG76" i="2"/>
  <c r="BD76" i="2"/>
  <c r="BA76" i="2"/>
  <c r="AX76" i="2"/>
  <c r="AU76" i="2"/>
  <c r="AR76" i="2"/>
  <c r="AL76" i="2"/>
  <c r="AI76" i="2"/>
  <c r="AF76" i="2"/>
  <c r="AC76" i="2"/>
  <c r="Z76" i="2"/>
  <c r="T76" i="2"/>
  <c r="Q76" i="2"/>
  <c r="K76" i="2"/>
  <c r="DR75" i="2"/>
  <c r="DL75" i="2"/>
  <c r="DI75" i="2"/>
  <c r="DF75" i="2"/>
  <c r="CZ75" i="2"/>
  <c r="CT75" i="2"/>
  <c r="CQ75" i="2"/>
  <c r="CN75" i="2"/>
  <c r="CK75" i="2"/>
  <c r="CH75" i="2"/>
  <c r="CE75" i="2"/>
  <c r="CB75" i="2"/>
  <c r="BY75" i="2"/>
  <c r="BV75" i="2"/>
  <c r="BS75" i="2"/>
  <c r="BP75" i="2"/>
  <c r="BJ75" i="2"/>
  <c r="BG75" i="2"/>
  <c r="BD75" i="2"/>
  <c r="BA75" i="2"/>
  <c r="AX75" i="2"/>
  <c r="AU75" i="2"/>
  <c r="AR75" i="2"/>
  <c r="AL75" i="2"/>
  <c r="AI75" i="2"/>
  <c r="AF75" i="2"/>
  <c r="AC75" i="2"/>
  <c r="Z75" i="2"/>
  <c r="T75" i="2"/>
  <c r="Q75" i="2"/>
  <c r="K75" i="2"/>
  <c r="DR74" i="2"/>
  <c r="DL74" i="2"/>
  <c r="DI74" i="2"/>
  <c r="DF74" i="2"/>
  <c r="CZ74" i="2"/>
  <c r="CT74" i="2"/>
  <c r="CQ74" i="2"/>
  <c r="CN74" i="2"/>
  <c r="CK74" i="2"/>
  <c r="CH74" i="2"/>
  <c r="CE74" i="2"/>
  <c r="CB74" i="2"/>
  <c r="BY74" i="2"/>
  <c r="BV74" i="2"/>
  <c r="BS74" i="2"/>
  <c r="BP74" i="2"/>
  <c r="BJ74" i="2"/>
  <c r="BG74" i="2"/>
  <c r="BD74" i="2"/>
  <c r="BA74" i="2"/>
  <c r="AX74" i="2"/>
  <c r="AU74" i="2"/>
  <c r="AR74" i="2"/>
  <c r="AL74" i="2"/>
  <c r="AI74" i="2"/>
  <c r="AF74" i="2"/>
  <c r="AC74" i="2"/>
  <c r="Z74" i="2"/>
  <c r="T74" i="2"/>
  <c r="Q74" i="2"/>
  <c r="K74" i="2"/>
  <c r="DR73" i="2"/>
  <c r="DL73" i="2"/>
  <c r="DI73" i="2"/>
  <c r="DF73" i="2"/>
  <c r="CZ73" i="2"/>
  <c r="CT73" i="2"/>
  <c r="CQ73" i="2"/>
  <c r="CN73" i="2"/>
  <c r="CK73" i="2"/>
  <c r="CH73" i="2"/>
  <c r="CE73" i="2"/>
  <c r="CB73" i="2"/>
  <c r="BY73" i="2"/>
  <c r="BV73" i="2"/>
  <c r="BS73" i="2"/>
  <c r="BP73" i="2"/>
  <c r="BJ73" i="2"/>
  <c r="BG73" i="2"/>
  <c r="BD73" i="2"/>
  <c r="BA73" i="2"/>
  <c r="AX73" i="2"/>
  <c r="AU73" i="2"/>
  <c r="AR73" i="2"/>
  <c r="AL73" i="2"/>
  <c r="AI73" i="2"/>
  <c r="AF73" i="2"/>
  <c r="AC73" i="2"/>
  <c r="Z73" i="2"/>
  <c r="T73" i="2"/>
  <c r="Q73" i="2"/>
  <c r="K73" i="2"/>
  <c r="DR72" i="2"/>
  <c r="DL72" i="2"/>
  <c r="DI72" i="2"/>
  <c r="DF72" i="2"/>
  <c r="CZ72" i="2"/>
  <c r="CT72" i="2"/>
  <c r="CQ72" i="2"/>
  <c r="CN72" i="2"/>
  <c r="CK72" i="2"/>
  <c r="CH72" i="2"/>
  <c r="CE72" i="2"/>
  <c r="CB72" i="2"/>
  <c r="BY72" i="2"/>
  <c r="BV72" i="2"/>
  <c r="BS72" i="2"/>
  <c r="BP72" i="2"/>
  <c r="BJ72" i="2"/>
  <c r="BG72" i="2"/>
  <c r="BD72" i="2"/>
  <c r="BA72" i="2"/>
  <c r="AX72" i="2"/>
  <c r="AU72" i="2"/>
  <c r="AR72" i="2"/>
  <c r="AL72" i="2"/>
  <c r="AI72" i="2"/>
  <c r="AF72" i="2"/>
  <c r="AC72" i="2"/>
  <c r="Z72" i="2"/>
  <c r="T72" i="2"/>
  <c r="Q72" i="2"/>
  <c r="K72" i="2"/>
  <c r="DR71" i="2"/>
  <c r="DL71" i="2"/>
  <c r="DI71" i="2"/>
  <c r="DF71" i="2"/>
  <c r="CZ71" i="2"/>
  <c r="CT71" i="2"/>
  <c r="CQ71" i="2"/>
  <c r="CN71" i="2"/>
  <c r="CK71" i="2"/>
  <c r="CH71" i="2"/>
  <c r="CE71" i="2"/>
  <c r="CB71" i="2"/>
  <c r="BY71" i="2"/>
  <c r="BV71" i="2"/>
  <c r="BS71" i="2"/>
  <c r="BP71" i="2"/>
  <c r="BJ71" i="2"/>
  <c r="BG71" i="2"/>
  <c r="BD71" i="2"/>
  <c r="BA71" i="2"/>
  <c r="AX71" i="2"/>
  <c r="AU71" i="2"/>
  <c r="AR71" i="2"/>
  <c r="AL71" i="2"/>
  <c r="AI71" i="2"/>
  <c r="AF71" i="2"/>
  <c r="AC71" i="2"/>
  <c r="Z71" i="2"/>
  <c r="T71" i="2"/>
  <c r="Q71" i="2"/>
  <c r="K71" i="2"/>
  <c r="D83" i="2"/>
  <c r="C83" i="2"/>
  <c r="E82" i="2"/>
  <c r="E81" i="2"/>
  <c r="E80" i="2"/>
  <c r="E79" i="2"/>
  <c r="E78" i="2"/>
  <c r="E77" i="2"/>
  <c r="E76" i="2"/>
  <c r="E75" i="2"/>
  <c r="E74" i="2"/>
  <c r="E73" i="2"/>
  <c r="E72" i="2"/>
  <c r="E71" i="2"/>
  <c r="DT69" i="2"/>
  <c r="DS69" i="2"/>
  <c r="DT68" i="2"/>
  <c r="DS68" i="2"/>
  <c r="DT67" i="2"/>
  <c r="DS67" i="2"/>
  <c r="DT66" i="2"/>
  <c r="DS66" i="2"/>
  <c r="DT65" i="2"/>
  <c r="DS65" i="2"/>
  <c r="DT64" i="2"/>
  <c r="DS64" i="2"/>
  <c r="DT63" i="2"/>
  <c r="DS63" i="2"/>
  <c r="DT61" i="2"/>
  <c r="DS61" i="2"/>
  <c r="DT60" i="2"/>
  <c r="DS60" i="2"/>
  <c r="DT59" i="2"/>
  <c r="DS59" i="2"/>
  <c r="DT58" i="2"/>
  <c r="DS58" i="2"/>
  <c r="DT62" i="2"/>
  <c r="DS62" i="2"/>
  <c r="BO57" i="2"/>
  <c r="BN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O44" i="2"/>
  <c r="BN44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O31" i="2"/>
  <c r="BN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O18" i="2"/>
  <c r="BN18" i="2"/>
  <c r="BP17" i="2"/>
  <c r="BP16" i="2"/>
  <c r="BP15" i="2"/>
  <c r="BP14" i="2"/>
  <c r="BP13" i="2"/>
  <c r="BP12" i="2"/>
  <c r="BP11" i="2"/>
  <c r="BP10" i="2"/>
  <c r="BP9" i="2"/>
  <c r="BP8" i="2"/>
  <c r="BP7" i="2"/>
  <c r="BP6" i="2"/>
  <c r="BO70" i="2"/>
  <c r="BN70" i="2"/>
  <c r="BP69" i="2"/>
  <c r="BP68" i="2"/>
  <c r="BP67" i="2"/>
  <c r="BP66" i="2"/>
  <c r="BP65" i="2"/>
  <c r="BP64" i="2"/>
  <c r="BP63" i="2"/>
  <c r="BP62" i="2"/>
  <c r="BP61" i="2"/>
  <c r="BP60" i="2"/>
  <c r="BP59" i="2"/>
  <c r="BP58" i="2"/>
  <c r="DT83" i="2" l="1"/>
  <c r="DS83" i="2"/>
  <c r="CM83" i="3"/>
  <c r="CL83" i="3"/>
  <c r="CP70" i="2"/>
  <c r="CO70" i="2"/>
  <c r="CQ69" i="2"/>
  <c r="CQ68" i="2"/>
  <c r="CQ67" i="2"/>
  <c r="CQ66" i="2"/>
  <c r="CQ65" i="2"/>
  <c r="CQ64" i="2"/>
  <c r="CQ63" i="2"/>
  <c r="CQ62" i="2"/>
  <c r="CQ61" i="2"/>
  <c r="CQ60" i="2"/>
  <c r="CQ59" i="2"/>
  <c r="CQ58" i="2"/>
  <c r="CZ30" i="2" l="1"/>
  <c r="CZ29" i="2"/>
  <c r="CZ28" i="2"/>
  <c r="CZ27" i="2"/>
  <c r="CZ26" i="2"/>
  <c r="CZ25" i="2"/>
  <c r="CZ24" i="2"/>
  <c r="CZ23" i="2"/>
  <c r="CZ22" i="2"/>
  <c r="CZ21" i="2"/>
  <c r="CZ20" i="2"/>
  <c r="CZ19" i="2"/>
  <c r="CY70" i="2"/>
  <c r="CX70" i="2"/>
  <c r="CZ69" i="2"/>
  <c r="CZ68" i="2"/>
  <c r="CZ67" i="2"/>
  <c r="CZ66" i="2"/>
  <c r="CZ65" i="2"/>
  <c r="CZ64" i="2"/>
  <c r="CZ63" i="2"/>
  <c r="CZ62" i="2"/>
  <c r="CZ61" i="2"/>
  <c r="CZ60" i="2"/>
  <c r="CZ59" i="2"/>
  <c r="CZ58" i="2"/>
  <c r="CY57" i="2"/>
  <c r="CX57" i="2"/>
  <c r="CZ56" i="2"/>
  <c r="CZ55" i="2"/>
  <c r="CZ54" i="2"/>
  <c r="CZ53" i="2"/>
  <c r="CZ52" i="2"/>
  <c r="CZ51" i="2"/>
  <c r="CZ50" i="2"/>
  <c r="CZ49" i="2"/>
  <c r="CY44" i="2"/>
  <c r="CX44" i="2"/>
  <c r="CY31" i="2"/>
  <c r="CX31" i="2"/>
  <c r="CY18" i="2"/>
  <c r="CX18" i="2"/>
  <c r="CM69" i="3" l="1"/>
  <c r="CL69" i="3"/>
  <c r="CM68" i="3"/>
  <c r="CL68" i="3"/>
  <c r="CM67" i="3"/>
  <c r="CL67" i="3"/>
  <c r="CM66" i="3"/>
  <c r="CL66" i="3"/>
  <c r="CM65" i="3"/>
  <c r="CL65" i="3"/>
  <c r="CM64" i="3"/>
  <c r="CL64" i="3"/>
  <c r="CM63" i="3"/>
  <c r="CL63" i="3"/>
  <c r="CM62" i="3"/>
  <c r="CL62" i="3"/>
  <c r="CM61" i="3"/>
  <c r="CL61" i="3"/>
  <c r="CM60" i="3"/>
  <c r="CL60" i="3"/>
  <c r="CM59" i="3"/>
  <c r="CL59" i="3"/>
  <c r="CM58" i="3"/>
  <c r="CL58" i="3"/>
  <c r="CJ70" i="3"/>
  <c r="CI70" i="3"/>
  <c r="CG70" i="3"/>
  <c r="CF70" i="3"/>
  <c r="CD70" i="3"/>
  <c r="CC70" i="3"/>
  <c r="CA70" i="3"/>
  <c r="BZ70" i="3"/>
  <c r="BR70" i="3"/>
  <c r="BQ70" i="3"/>
  <c r="BO70" i="3"/>
  <c r="BN70" i="3"/>
  <c r="BF70" i="3"/>
  <c r="BE70" i="3"/>
  <c r="AZ70" i="3"/>
  <c r="AY70" i="3"/>
  <c r="AW70" i="3"/>
  <c r="AV70" i="3"/>
  <c r="AT70" i="3"/>
  <c r="AS70" i="3"/>
  <c r="AQ70" i="3"/>
  <c r="AP70" i="3"/>
  <c r="AN70" i="3"/>
  <c r="AM70" i="3"/>
  <c r="AK70" i="3"/>
  <c r="AJ70" i="3"/>
  <c r="AE70" i="3"/>
  <c r="AD70" i="3"/>
  <c r="AB70" i="3"/>
  <c r="AA70" i="3"/>
  <c r="Y70" i="3"/>
  <c r="X70" i="3"/>
  <c r="V70" i="3"/>
  <c r="U70" i="3"/>
  <c r="S70" i="3"/>
  <c r="R70" i="3"/>
  <c r="P70" i="3"/>
  <c r="O70" i="3"/>
  <c r="M70" i="3"/>
  <c r="L70" i="3"/>
  <c r="CK69" i="3"/>
  <c r="CH69" i="3"/>
  <c r="CE69" i="3"/>
  <c r="CB69" i="3"/>
  <c r="BS69" i="3"/>
  <c r="BP69" i="3"/>
  <c r="BG69" i="3"/>
  <c r="BA69" i="3"/>
  <c r="AX69" i="3"/>
  <c r="AU69" i="3"/>
  <c r="AR69" i="3"/>
  <c r="AO69" i="3"/>
  <c r="AL69" i="3"/>
  <c r="AF69" i="3"/>
  <c r="AC69" i="3"/>
  <c r="Z69" i="3"/>
  <c r="W69" i="3"/>
  <c r="T69" i="3"/>
  <c r="Q69" i="3"/>
  <c r="N69" i="3"/>
  <c r="H69" i="3"/>
  <c r="CK68" i="3"/>
  <c r="CH68" i="3"/>
  <c r="CE68" i="3"/>
  <c r="CB68" i="3"/>
  <c r="BS68" i="3"/>
  <c r="BP68" i="3"/>
  <c r="BG68" i="3"/>
  <c r="BA68" i="3"/>
  <c r="AX68" i="3"/>
  <c r="AU68" i="3"/>
  <c r="AR68" i="3"/>
  <c r="AO68" i="3"/>
  <c r="AL68" i="3"/>
  <c r="AF68" i="3"/>
  <c r="AC68" i="3"/>
  <c r="Z68" i="3"/>
  <c r="W68" i="3"/>
  <c r="T68" i="3"/>
  <c r="Q68" i="3"/>
  <c r="N68" i="3"/>
  <c r="H68" i="3"/>
  <c r="CK67" i="3"/>
  <c r="CH67" i="3"/>
  <c r="CE67" i="3"/>
  <c r="CB67" i="3"/>
  <c r="BS67" i="3"/>
  <c r="BP67" i="3"/>
  <c r="BG67" i="3"/>
  <c r="BA67" i="3"/>
  <c r="AX67" i="3"/>
  <c r="AU67" i="3"/>
  <c r="AR67" i="3"/>
  <c r="AO67" i="3"/>
  <c r="AL67" i="3"/>
  <c r="AF67" i="3"/>
  <c r="AC67" i="3"/>
  <c r="Z67" i="3"/>
  <c r="W67" i="3"/>
  <c r="T67" i="3"/>
  <c r="Q67" i="3"/>
  <c r="N67" i="3"/>
  <c r="H67" i="3"/>
  <c r="CK66" i="3"/>
  <c r="CH66" i="3"/>
  <c r="CE66" i="3"/>
  <c r="CB66" i="3"/>
  <c r="BS66" i="3"/>
  <c r="BP66" i="3"/>
  <c r="BG66" i="3"/>
  <c r="BA66" i="3"/>
  <c r="AX66" i="3"/>
  <c r="AU66" i="3"/>
  <c r="AR66" i="3"/>
  <c r="AO66" i="3"/>
  <c r="AL66" i="3"/>
  <c r="AF66" i="3"/>
  <c r="AC66" i="3"/>
  <c r="Z66" i="3"/>
  <c r="W66" i="3"/>
  <c r="T66" i="3"/>
  <c r="Q66" i="3"/>
  <c r="N66" i="3"/>
  <c r="H66" i="3"/>
  <c r="CK65" i="3"/>
  <c r="CH65" i="3"/>
  <c r="CE65" i="3"/>
  <c r="CB65" i="3"/>
  <c r="BS65" i="3"/>
  <c r="BP65" i="3"/>
  <c r="BG65" i="3"/>
  <c r="BA65" i="3"/>
  <c r="AX65" i="3"/>
  <c r="AU65" i="3"/>
  <c r="AR65" i="3"/>
  <c r="AO65" i="3"/>
  <c r="AL65" i="3"/>
  <c r="AF65" i="3"/>
  <c r="AC65" i="3"/>
  <c r="Z65" i="3"/>
  <c r="W65" i="3"/>
  <c r="T65" i="3"/>
  <c r="Q65" i="3"/>
  <c r="N65" i="3"/>
  <c r="H65" i="3"/>
  <c r="CK64" i="3"/>
  <c r="CH64" i="3"/>
  <c r="CE64" i="3"/>
  <c r="CB64" i="3"/>
  <c r="BS64" i="3"/>
  <c r="BP64" i="3"/>
  <c r="BG64" i="3"/>
  <c r="BA64" i="3"/>
  <c r="AX64" i="3"/>
  <c r="AU64" i="3"/>
  <c r="AR64" i="3"/>
  <c r="AO64" i="3"/>
  <c r="AL64" i="3"/>
  <c r="AF64" i="3"/>
  <c r="AC64" i="3"/>
  <c r="Z64" i="3"/>
  <c r="W64" i="3"/>
  <c r="T64" i="3"/>
  <c r="Q64" i="3"/>
  <c r="N64" i="3"/>
  <c r="H64" i="3"/>
  <c r="CK63" i="3"/>
  <c r="CH63" i="3"/>
  <c r="CE63" i="3"/>
  <c r="CB63" i="3"/>
  <c r="BS63" i="3"/>
  <c r="BP63" i="3"/>
  <c r="BG63" i="3"/>
  <c r="BA63" i="3"/>
  <c r="AX63" i="3"/>
  <c r="AU63" i="3"/>
  <c r="AR63" i="3"/>
  <c r="AO63" i="3"/>
  <c r="AL63" i="3"/>
  <c r="AF63" i="3"/>
  <c r="AC63" i="3"/>
  <c r="Z63" i="3"/>
  <c r="W63" i="3"/>
  <c r="T63" i="3"/>
  <c r="Q63" i="3"/>
  <c r="N63" i="3"/>
  <c r="H63" i="3"/>
  <c r="CK62" i="3"/>
  <c r="CH62" i="3"/>
  <c r="CE62" i="3"/>
  <c r="CB62" i="3"/>
  <c r="BS62" i="3"/>
  <c r="BP62" i="3"/>
  <c r="BG62" i="3"/>
  <c r="BA62" i="3"/>
  <c r="AX62" i="3"/>
  <c r="AU62" i="3"/>
  <c r="AR62" i="3"/>
  <c r="AO62" i="3"/>
  <c r="AL62" i="3"/>
  <c r="AF62" i="3"/>
  <c r="AC62" i="3"/>
  <c r="Z62" i="3"/>
  <c r="W62" i="3"/>
  <c r="T62" i="3"/>
  <c r="Q62" i="3"/>
  <c r="N62" i="3"/>
  <c r="H62" i="3"/>
  <c r="CK61" i="3"/>
  <c r="CH61" i="3"/>
  <c r="CE61" i="3"/>
  <c r="CB61" i="3"/>
  <c r="BS61" i="3"/>
  <c r="BP61" i="3"/>
  <c r="BG61" i="3"/>
  <c r="BA61" i="3"/>
  <c r="AX61" i="3"/>
  <c r="AU61" i="3"/>
  <c r="AR61" i="3"/>
  <c r="AO61" i="3"/>
  <c r="AL61" i="3"/>
  <c r="AF61" i="3"/>
  <c r="AC61" i="3"/>
  <c r="Z61" i="3"/>
  <c r="W61" i="3"/>
  <c r="T61" i="3"/>
  <c r="Q61" i="3"/>
  <c r="N61" i="3"/>
  <c r="H61" i="3"/>
  <c r="CK60" i="3"/>
  <c r="CH60" i="3"/>
  <c r="CE60" i="3"/>
  <c r="CB60" i="3"/>
  <c r="BS60" i="3"/>
  <c r="BP60" i="3"/>
  <c r="BG60" i="3"/>
  <c r="BA60" i="3"/>
  <c r="AX60" i="3"/>
  <c r="AU60" i="3"/>
  <c r="AR60" i="3"/>
  <c r="AO60" i="3"/>
  <c r="AL60" i="3"/>
  <c r="AF60" i="3"/>
  <c r="AC60" i="3"/>
  <c r="Z60" i="3"/>
  <c r="W60" i="3"/>
  <c r="T60" i="3"/>
  <c r="Q60" i="3"/>
  <c r="N60" i="3"/>
  <c r="H60" i="3"/>
  <c r="CK59" i="3"/>
  <c r="CH59" i="3"/>
  <c r="CE59" i="3"/>
  <c r="CB59" i="3"/>
  <c r="BS59" i="3"/>
  <c r="BP59" i="3"/>
  <c r="BG59" i="3"/>
  <c r="BA59" i="3"/>
  <c r="AX59" i="3"/>
  <c r="AU59" i="3"/>
  <c r="AR59" i="3"/>
  <c r="AO59" i="3"/>
  <c r="AL59" i="3"/>
  <c r="AF59" i="3"/>
  <c r="AC59" i="3"/>
  <c r="Z59" i="3"/>
  <c r="W59" i="3"/>
  <c r="T59" i="3"/>
  <c r="Q59" i="3"/>
  <c r="N59" i="3"/>
  <c r="H59" i="3"/>
  <c r="CK58" i="3"/>
  <c r="CH58" i="3"/>
  <c r="CE58" i="3"/>
  <c r="CB58" i="3"/>
  <c r="BS58" i="3"/>
  <c r="BP58" i="3"/>
  <c r="BG58" i="3"/>
  <c r="BA58" i="3"/>
  <c r="AX58" i="3"/>
  <c r="AU58" i="3"/>
  <c r="AR58" i="3"/>
  <c r="AO58" i="3"/>
  <c r="AL58" i="3"/>
  <c r="AF58" i="3"/>
  <c r="AC58" i="3"/>
  <c r="Z58" i="3"/>
  <c r="W58" i="3"/>
  <c r="T58" i="3"/>
  <c r="Q58" i="3"/>
  <c r="N58" i="3"/>
  <c r="H58" i="3"/>
  <c r="D70" i="3"/>
  <c r="C70" i="3"/>
  <c r="E69" i="3"/>
  <c r="E68" i="3"/>
  <c r="E67" i="3"/>
  <c r="E66" i="3"/>
  <c r="E65" i="3"/>
  <c r="E64" i="3"/>
  <c r="E63" i="3"/>
  <c r="E62" i="3"/>
  <c r="E61" i="3"/>
  <c r="E60" i="3"/>
  <c r="E59" i="3"/>
  <c r="E58" i="3"/>
  <c r="DK70" i="2"/>
  <c r="DJ70" i="2"/>
  <c r="DH70" i="2"/>
  <c r="DG70" i="2"/>
  <c r="DE70" i="2"/>
  <c r="DD70" i="2"/>
  <c r="CS70" i="2"/>
  <c r="CR70" i="2"/>
  <c r="CM70" i="2"/>
  <c r="CL70" i="2"/>
  <c r="CJ70" i="2"/>
  <c r="CI70" i="2"/>
  <c r="CG70" i="2"/>
  <c r="CF70" i="2"/>
  <c r="CD70" i="2"/>
  <c r="CC70" i="2"/>
  <c r="CA70" i="2"/>
  <c r="BZ70" i="2"/>
  <c r="BX70" i="2"/>
  <c r="BW70" i="2"/>
  <c r="BU70" i="2"/>
  <c r="BT70" i="2"/>
  <c r="BR70" i="2"/>
  <c r="BQ70" i="2"/>
  <c r="BI70" i="2"/>
  <c r="BH70" i="2"/>
  <c r="BF70" i="2"/>
  <c r="BE70" i="2"/>
  <c r="BC70" i="2"/>
  <c r="BB70" i="2"/>
  <c r="AZ70" i="2"/>
  <c r="AY70" i="2"/>
  <c r="AW70" i="2"/>
  <c r="AV70" i="2"/>
  <c r="AT70" i="2"/>
  <c r="AS70" i="2"/>
  <c r="AQ70" i="2"/>
  <c r="AP70" i="2"/>
  <c r="AK70" i="2"/>
  <c r="AJ70" i="2"/>
  <c r="AH70" i="2"/>
  <c r="AG70" i="2"/>
  <c r="AE70" i="2"/>
  <c r="AD70" i="2"/>
  <c r="AB70" i="2"/>
  <c r="AA70" i="2"/>
  <c r="Y70" i="2"/>
  <c r="X70" i="2"/>
  <c r="S70" i="2"/>
  <c r="R70" i="2"/>
  <c r="P70" i="2"/>
  <c r="O70" i="2"/>
  <c r="J70" i="2"/>
  <c r="I70" i="2"/>
  <c r="DL69" i="2"/>
  <c r="DI69" i="2"/>
  <c r="DF69" i="2"/>
  <c r="CT69" i="2"/>
  <c r="CN69" i="2"/>
  <c r="CK69" i="2"/>
  <c r="CH69" i="2"/>
  <c r="CE69" i="2"/>
  <c r="CB69" i="2"/>
  <c r="BY69" i="2"/>
  <c r="BV69" i="2"/>
  <c r="BS69" i="2"/>
  <c r="BJ69" i="2"/>
  <c r="BG69" i="2"/>
  <c r="BD69" i="2"/>
  <c r="BA69" i="2"/>
  <c r="AX69" i="2"/>
  <c r="AU69" i="2"/>
  <c r="AR69" i="2"/>
  <c r="AL69" i="2"/>
  <c r="AI69" i="2"/>
  <c r="AF69" i="2"/>
  <c r="AC69" i="2"/>
  <c r="Z69" i="2"/>
  <c r="T69" i="2"/>
  <c r="Q69" i="2"/>
  <c r="K69" i="2"/>
  <c r="DL68" i="2"/>
  <c r="DI68" i="2"/>
  <c r="DF68" i="2"/>
  <c r="CT68" i="2"/>
  <c r="CN68" i="2"/>
  <c r="CK68" i="2"/>
  <c r="CH68" i="2"/>
  <c r="CE68" i="2"/>
  <c r="CB68" i="2"/>
  <c r="BY68" i="2"/>
  <c r="BV68" i="2"/>
  <c r="BS68" i="2"/>
  <c r="BJ68" i="2"/>
  <c r="BG68" i="2"/>
  <c r="BD68" i="2"/>
  <c r="BA68" i="2"/>
  <c r="AX68" i="2"/>
  <c r="AU68" i="2"/>
  <c r="AR68" i="2"/>
  <c r="AL68" i="2"/>
  <c r="AI68" i="2"/>
  <c r="AF68" i="2"/>
  <c r="AC68" i="2"/>
  <c r="Z68" i="2"/>
  <c r="T68" i="2"/>
  <c r="Q68" i="2"/>
  <c r="K68" i="2"/>
  <c r="DL67" i="2"/>
  <c r="DI67" i="2"/>
  <c r="DF67" i="2"/>
  <c r="CT67" i="2"/>
  <c r="CN67" i="2"/>
  <c r="CK67" i="2"/>
  <c r="CH67" i="2"/>
  <c r="CE67" i="2"/>
  <c r="CB67" i="2"/>
  <c r="BY67" i="2"/>
  <c r="BV67" i="2"/>
  <c r="BS67" i="2"/>
  <c r="BJ67" i="2"/>
  <c r="BG67" i="2"/>
  <c r="BD67" i="2"/>
  <c r="BA67" i="2"/>
  <c r="AX67" i="2"/>
  <c r="AU67" i="2"/>
  <c r="AR67" i="2"/>
  <c r="AL67" i="2"/>
  <c r="AI67" i="2"/>
  <c r="AF67" i="2"/>
  <c r="AC67" i="2"/>
  <c r="Z67" i="2"/>
  <c r="T67" i="2"/>
  <c r="Q67" i="2"/>
  <c r="K67" i="2"/>
  <c r="DL66" i="2"/>
  <c r="DI66" i="2"/>
  <c r="DF66" i="2"/>
  <c r="CT66" i="2"/>
  <c r="CN66" i="2"/>
  <c r="CK66" i="2"/>
  <c r="CH66" i="2"/>
  <c r="CE66" i="2"/>
  <c r="CB66" i="2"/>
  <c r="BY66" i="2"/>
  <c r="BV66" i="2"/>
  <c r="BS66" i="2"/>
  <c r="BJ66" i="2"/>
  <c r="BG66" i="2"/>
  <c r="BD66" i="2"/>
  <c r="BA66" i="2"/>
  <c r="AX66" i="2"/>
  <c r="AU66" i="2"/>
  <c r="AR66" i="2"/>
  <c r="AL66" i="2"/>
  <c r="AI66" i="2"/>
  <c r="AF66" i="2"/>
  <c r="AC66" i="2"/>
  <c r="Z66" i="2"/>
  <c r="T66" i="2"/>
  <c r="Q66" i="2"/>
  <c r="K66" i="2"/>
  <c r="DL65" i="2"/>
  <c r="DI65" i="2"/>
  <c r="DF65" i="2"/>
  <c r="CT65" i="2"/>
  <c r="CN65" i="2"/>
  <c r="CK65" i="2"/>
  <c r="CH65" i="2"/>
  <c r="CE65" i="2"/>
  <c r="CB65" i="2"/>
  <c r="BY65" i="2"/>
  <c r="BV65" i="2"/>
  <c r="BS65" i="2"/>
  <c r="BJ65" i="2"/>
  <c r="BG65" i="2"/>
  <c r="BD65" i="2"/>
  <c r="BA65" i="2"/>
  <c r="AX65" i="2"/>
  <c r="AU65" i="2"/>
  <c r="AR65" i="2"/>
  <c r="AL65" i="2"/>
  <c r="AI65" i="2"/>
  <c r="AF65" i="2"/>
  <c r="AC65" i="2"/>
  <c r="Z65" i="2"/>
  <c r="T65" i="2"/>
  <c r="Q65" i="2"/>
  <c r="K65" i="2"/>
  <c r="DL64" i="2"/>
  <c r="DI64" i="2"/>
  <c r="DF64" i="2"/>
  <c r="CT64" i="2"/>
  <c r="CN64" i="2"/>
  <c r="CK64" i="2"/>
  <c r="CH64" i="2"/>
  <c r="CE64" i="2"/>
  <c r="CB64" i="2"/>
  <c r="BY64" i="2"/>
  <c r="BV64" i="2"/>
  <c r="BS64" i="2"/>
  <c r="BJ64" i="2"/>
  <c r="BG64" i="2"/>
  <c r="BD64" i="2"/>
  <c r="BA64" i="2"/>
  <c r="AX64" i="2"/>
  <c r="AU64" i="2"/>
  <c r="AR64" i="2"/>
  <c r="AL64" i="2"/>
  <c r="AI64" i="2"/>
  <c r="AF64" i="2"/>
  <c r="AC64" i="2"/>
  <c r="Z64" i="2"/>
  <c r="T64" i="2"/>
  <c r="Q64" i="2"/>
  <c r="K64" i="2"/>
  <c r="DL63" i="2"/>
  <c r="DI63" i="2"/>
  <c r="DF63" i="2"/>
  <c r="CT63" i="2"/>
  <c r="CN63" i="2"/>
  <c r="CK63" i="2"/>
  <c r="CH63" i="2"/>
  <c r="CE63" i="2"/>
  <c r="CB63" i="2"/>
  <c r="BY63" i="2"/>
  <c r="BV63" i="2"/>
  <c r="BS63" i="2"/>
  <c r="BJ63" i="2"/>
  <c r="BG63" i="2"/>
  <c r="BD63" i="2"/>
  <c r="BA63" i="2"/>
  <c r="AX63" i="2"/>
  <c r="AU63" i="2"/>
  <c r="AR63" i="2"/>
  <c r="AL63" i="2"/>
  <c r="AI63" i="2"/>
  <c r="AF63" i="2"/>
  <c r="AC63" i="2"/>
  <c r="Z63" i="2"/>
  <c r="T63" i="2"/>
  <c r="Q63" i="2"/>
  <c r="K63" i="2"/>
  <c r="DL62" i="2"/>
  <c r="DI62" i="2"/>
  <c r="DF62" i="2"/>
  <c r="CT62" i="2"/>
  <c r="CN62" i="2"/>
  <c r="CK62" i="2"/>
  <c r="CH62" i="2"/>
  <c r="CE62" i="2"/>
  <c r="CB62" i="2"/>
  <c r="BY62" i="2"/>
  <c r="BV62" i="2"/>
  <c r="BS62" i="2"/>
  <c r="BJ62" i="2"/>
  <c r="BG62" i="2"/>
  <c r="BD62" i="2"/>
  <c r="BA62" i="2"/>
  <c r="AX62" i="2"/>
  <c r="AU62" i="2"/>
  <c r="AR62" i="2"/>
  <c r="AL62" i="2"/>
  <c r="AI62" i="2"/>
  <c r="AF62" i="2"/>
  <c r="AC62" i="2"/>
  <c r="Z62" i="2"/>
  <c r="T62" i="2"/>
  <c r="Q62" i="2"/>
  <c r="K62" i="2"/>
  <c r="DL61" i="2"/>
  <c r="DI61" i="2"/>
  <c r="DF61" i="2"/>
  <c r="CT61" i="2"/>
  <c r="CN61" i="2"/>
  <c r="CK61" i="2"/>
  <c r="CH61" i="2"/>
  <c r="CE61" i="2"/>
  <c r="CB61" i="2"/>
  <c r="BY61" i="2"/>
  <c r="BV61" i="2"/>
  <c r="BS61" i="2"/>
  <c r="BJ61" i="2"/>
  <c r="BG61" i="2"/>
  <c r="BD61" i="2"/>
  <c r="BA61" i="2"/>
  <c r="AX61" i="2"/>
  <c r="AU61" i="2"/>
  <c r="AR61" i="2"/>
  <c r="AL61" i="2"/>
  <c r="AI61" i="2"/>
  <c r="AF61" i="2"/>
  <c r="AC61" i="2"/>
  <c r="Z61" i="2"/>
  <c r="T61" i="2"/>
  <c r="Q61" i="2"/>
  <c r="K61" i="2"/>
  <c r="DL60" i="2"/>
  <c r="DI60" i="2"/>
  <c r="DF60" i="2"/>
  <c r="CT60" i="2"/>
  <c r="CN60" i="2"/>
  <c r="CK60" i="2"/>
  <c r="CH60" i="2"/>
  <c r="CE60" i="2"/>
  <c r="CB60" i="2"/>
  <c r="BY60" i="2"/>
  <c r="BV60" i="2"/>
  <c r="BS60" i="2"/>
  <c r="BJ60" i="2"/>
  <c r="BG60" i="2"/>
  <c r="BD60" i="2"/>
  <c r="BA60" i="2"/>
  <c r="AX60" i="2"/>
  <c r="AU60" i="2"/>
  <c r="AR60" i="2"/>
  <c r="AL60" i="2"/>
  <c r="AI60" i="2"/>
  <c r="AF60" i="2"/>
  <c r="AC60" i="2"/>
  <c r="Z60" i="2"/>
  <c r="T60" i="2"/>
  <c r="Q60" i="2"/>
  <c r="K60" i="2"/>
  <c r="DL59" i="2"/>
  <c r="DI59" i="2"/>
  <c r="DF59" i="2"/>
  <c r="CT59" i="2"/>
  <c r="CN59" i="2"/>
  <c r="CK59" i="2"/>
  <c r="CH59" i="2"/>
  <c r="CE59" i="2"/>
  <c r="CB59" i="2"/>
  <c r="BY59" i="2"/>
  <c r="BV59" i="2"/>
  <c r="BS59" i="2"/>
  <c r="BJ59" i="2"/>
  <c r="BG59" i="2"/>
  <c r="BD59" i="2"/>
  <c r="BA59" i="2"/>
  <c r="AX59" i="2"/>
  <c r="AU59" i="2"/>
  <c r="AR59" i="2"/>
  <c r="AL59" i="2"/>
  <c r="AI59" i="2"/>
  <c r="AF59" i="2"/>
  <c r="AC59" i="2"/>
  <c r="Z59" i="2"/>
  <c r="T59" i="2"/>
  <c r="Q59" i="2"/>
  <c r="K59" i="2"/>
  <c r="DL58" i="2"/>
  <c r="DI58" i="2"/>
  <c r="DF58" i="2"/>
  <c r="CT58" i="2"/>
  <c r="CN58" i="2"/>
  <c r="CK58" i="2"/>
  <c r="CH58" i="2"/>
  <c r="CE58" i="2"/>
  <c r="CB58" i="2"/>
  <c r="BY58" i="2"/>
  <c r="BV58" i="2"/>
  <c r="BS58" i="2"/>
  <c r="BJ58" i="2"/>
  <c r="BG58" i="2"/>
  <c r="BD58" i="2"/>
  <c r="BA58" i="2"/>
  <c r="AX58" i="2"/>
  <c r="AU58" i="2"/>
  <c r="AR58" i="2"/>
  <c r="AL58" i="2"/>
  <c r="AI58" i="2"/>
  <c r="AF58" i="2"/>
  <c r="AC58" i="2"/>
  <c r="Z58" i="2"/>
  <c r="T58" i="2"/>
  <c r="Q58" i="2"/>
  <c r="K58" i="2"/>
  <c r="D70" i="2"/>
  <c r="C70" i="2"/>
  <c r="E69" i="2"/>
  <c r="E68" i="2"/>
  <c r="E67" i="2"/>
  <c r="E66" i="2"/>
  <c r="E65" i="2"/>
  <c r="E64" i="2"/>
  <c r="E63" i="2"/>
  <c r="E62" i="2"/>
  <c r="E61" i="2"/>
  <c r="E60" i="2"/>
  <c r="E59" i="2"/>
  <c r="E58" i="2"/>
  <c r="DS70" i="2" l="1"/>
  <c r="DT70" i="2"/>
  <c r="CL70" i="3"/>
  <c r="CM70" i="3"/>
  <c r="DT56" i="2"/>
  <c r="DS56" i="2"/>
  <c r="DT54" i="2"/>
  <c r="DS54" i="2"/>
  <c r="DT53" i="2"/>
  <c r="DS53" i="2"/>
  <c r="DT52" i="2"/>
  <c r="DS52" i="2"/>
  <c r="DT51" i="2"/>
  <c r="DS51" i="2"/>
  <c r="DT50" i="2"/>
  <c r="DS50" i="2"/>
  <c r="DT49" i="2"/>
  <c r="DS49" i="2"/>
  <c r="DT48" i="2"/>
  <c r="DS48" i="2"/>
  <c r="DT47" i="2"/>
  <c r="DS47" i="2"/>
  <c r="DT46" i="2"/>
  <c r="DS46" i="2"/>
  <c r="DT45" i="2"/>
  <c r="DS45" i="2"/>
  <c r="DT55" i="2"/>
  <c r="DS55" i="2"/>
  <c r="AL17" i="2"/>
  <c r="AL16" i="2"/>
  <c r="AL15" i="2"/>
  <c r="AL14" i="2"/>
  <c r="AL13" i="2"/>
  <c r="AL12" i="2"/>
  <c r="AL11" i="2"/>
  <c r="AL10" i="2"/>
  <c r="AL30" i="2"/>
  <c r="AL29" i="2"/>
  <c r="AL28" i="2"/>
  <c r="AL27" i="2"/>
  <c r="AL26" i="2"/>
  <c r="AL25" i="2"/>
  <c r="AL24" i="2"/>
  <c r="AL23" i="2"/>
  <c r="AL43" i="2"/>
  <c r="AL42" i="2"/>
  <c r="AL41" i="2"/>
  <c r="AL40" i="2"/>
  <c r="AL39" i="2"/>
  <c r="AL38" i="2"/>
  <c r="AL37" i="2"/>
  <c r="AL36" i="2"/>
  <c r="AK57" i="2"/>
  <c r="AJ57" i="2"/>
  <c r="AL56" i="2"/>
  <c r="AL55" i="2"/>
  <c r="AL54" i="2"/>
  <c r="AL53" i="2"/>
  <c r="AL52" i="2"/>
  <c r="AL51" i="2"/>
  <c r="AL50" i="2"/>
  <c r="AL49" i="2"/>
  <c r="AK44" i="2"/>
  <c r="AJ44" i="2"/>
  <c r="AK31" i="2"/>
  <c r="AJ31" i="2"/>
  <c r="AK18" i="2"/>
  <c r="AJ18" i="2"/>
  <c r="CM56" i="3" l="1"/>
  <c r="CL56" i="3"/>
  <c r="CM55" i="3"/>
  <c r="CL55" i="3"/>
  <c r="CM54" i="3"/>
  <c r="CL54" i="3"/>
  <c r="CM53" i="3"/>
  <c r="CL53" i="3"/>
  <c r="CM52" i="3"/>
  <c r="CL52" i="3"/>
  <c r="CM51" i="3"/>
  <c r="CL51" i="3"/>
  <c r="CM49" i="3"/>
  <c r="CL49" i="3"/>
  <c r="CM48" i="3"/>
  <c r="CL48" i="3"/>
  <c r="CM47" i="3"/>
  <c r="CL47" i="3"/>
  <c r="CM46" i="3"/>
  <c r="CL46" i="3"/>
  <c r="CM45" i="3"/>
  <c r="CL45" i="3"/>
  <c r="CM50" i="3"/>
  <c r="CL50" i="3"/>
  <c r="CK56" i="3" l="1"/>
  <c r="CH56" i="3"/>
  <c r="CE56" i="3"/>
  <c r="CB56" i="3"/>
  <c r="BS56" i="3"/>
  <c r="BP56" i="3"/>
  <c r="BG56" i="3"/>
  <c r="BA56" i="3"/>
  <c r="AX56" i="3"/>
  <c r="AU56" i="3"/>
  <c r="AR56" i="3"/>
  <c r="AO56" i="3"/>
  <c r="AL56" i="3"/>
  <c r="AF56" i="3"/>
  <c r="AC56" i="3"/>
  <c r="Z56" i="3"/>
  <c r="W56" i="3"/>
  <c r="T56" i="3"/>
  <c r="Q56" i="3"/>
  <c r="N56" i="3"/>
  <c r="H56" i="3"/>
  <c r="E56" i="3"/>
  <c r="CK55" i="3"/>
  <c r="CH55" i="3"/>
  <c r="CE55" i="3"/>
  <c r="CB55" i="3"/>
  <c r="BS55" i="3"/>
  <c r="BP55" i="3"/>
  <c r="BG55" i="3"/>
  <c r="BA55" i="3"/>
  <c r="AX55" i="3"/>
  <c r="AU55" i="3"/>
  <c r="AR55" i="3"/>
  <c r="AO55" i="3"/>
  <c r="AL55" i="3"/>
  <c r="AF55" i="3"/>
  <c r="AC55" i="3"/>
  <c r="Z55" i="3"/>
  <c r="W55" i="3"/>
  <c r="T55" i="3"/>
  <c r="Q55" i="3"/>
  <c r="N55" i="3"/>
  <c r="H55" i="3"/>
  <c r="E55" i="3"/>
  <c r="CK54" i="3"/>
  <c r="CH54" i="3"/>
  <c r="CE54" i="3"/>
  <c r="CB54" i="3"/>
  <c r="BS54" i="3"/>
  <c r="BP54" i="3"/>
  <c r="BG54" i="3"/>
  <c r="BA54" i="3"/>
  <c r="AX54" i="3"/>
  <c r="AU54" i="3"/>
  <c r="AR54" i="3"/>
  <c r="AO54" i="3"/>
  <c r="AL54" i="3"/>
  <c r="AF54" i="3"/>
  <c r="AC54" i="3"/>
  <c r="Z54" i="3"/>
  <c r="W54" i="3"/>
  <c r="T54" i="3"/>
  <c r="Q54" i="3"/>
  <c r="N54" i="3"/>
  <c r="H54" i="3"/>
  <c r="E54" i="3"/>
  <c r="CK53" i="3"/>
  <c r="CH53" i="3"/>
  <c r="CE53" i="3"/>
  <c r="CB53" i="3"/>
  <c r="BS53" i="3"/>
  <c r="BP53" i="3"/>
  <c r="BG53" i="3"/>
  <c r="BA53" i="3"/>
  <c r="AX53" i="3"/>
  <c r="AU53" i="3"/>
  <c r="AR53" i="3"/>
  <c r="AO53" i="3"/>
  <c r="AL53" i="3"/>
  <c r="AF53" i="3"/>
  <c r="AC53" i="3"/>
  <c r="Z53" i="3"/>
  <c r="W53" i="3"/>
  <c r="T53" i="3"/>
  <c r="Q53" i="3"/>
  <c r="N53" i="3"/>
  <c r="H53" i="3"/>
  <c r="E53" i="3"/>
  <c r="CK52" i="3"/>
  <c r="CH52" i="3"/>
  <c r="CE52" i="3"/>
  <c r="CB52" i="3"/>
  <c r="BS52" i="3"/>
  <c r="BP52" i="3"/>
  <c r="BG52" i="3"/>
  <c r="BA52" i="3"/>
  <c r="AX52" i="3"/>
  <c r="AU52" i="3"/>
  <c r="AR52" i="3"/>
  <c r="AO52" i="3"/>
  <c r="AL52" i="3"/>
  <c r="AF52" i="3"/>
  <c r="AC52" i="3"/>
  <c r="Z52" i="3"/>
  <c r="W52" i="3"/>
  <c r="T52" i="3"/>
  <c r="Q52" i="3"/>
  <c r="N52" i="3"/>
  <c r="H52" i="3"/>
  <c r="E52" i="3"/>
  <c r="CK51" i="3"/>
  <c r="CH51" i="3"/>
  <c r="CE51" i="3"/>
  <c r="CB51" i="3"/>
  <c r="BS51" i="3"/>
  <c r="BP51" i="3"/>
  <c r="BG51" i="3"/>
  <c r="BA51" i="3"/>
  <c r="AX51" i="3"/>
  <c r="AU51" i="3"/>
  <c r="AR51" i="3"/>
  <c r="AO51" i="3"/>
  <c r="AL51" i="3"/>
  <c r="AF51" i="3"/>
  <c r="AC51" i="3"/>
  <c r="Z51" i="3"/>
  <c r="W51" i="3"/>
  <c r="T51" i="3"/>
  <c r="Q51" i="3"/>
  <c r="N51" i="3"/>
  <c r="H51" i="3"/>
  <c r="E51" i="3"/>
  <c r="CK50" i="3"/>
  <c r="CH50" i="3"/>
  <c r="CE50" i="3"/>
  <c r="CB50" i="3"/>
  <c r="BS50" i="3"/>
  <c r="BP50" i="3"/>
  <c r="BG50" i="3"/>
  <c r="BA50" i="3"/>
  <c r="AX50" i="3"/>
  <c r="AU50" i="3"/>
  <c r="AR50" i="3"/>
  <c r="AO50" i="3"/>
  <c r="AL50" i="3"/>
  <c r="AF50" i="3"/>
  <c r="AC50" i="3"/>
  <c r="Z50" i="3"/>
  <c r="W50" i="3"/>
  <c r="T50" i="3"/>
  <c r="Q50" i="3"/>
  <c r="N50" i="3"/>
  <c r="H50" i="3"/>
  <c r="E50" i="3"/>
  <c r="CK49" i="3"/>
  <c r="CH49" i="3"/>
  <c r="CE49" i="3"/>
  <c r="CB49" i="3"/>
  <c r="BS49" i="3"/>
  <c r="BP49" i="3"/>
  <c r="BG49" i="3"/>
  <c r="BA49" i="3"/>
  <c r="AX49" i="3"/>
  <c r="AU49" i="3"/>
  <c r="AR49" i="3"/>
  <c r="AO49" i="3"/>
  <c r="AL49" i="3"/>
  <c r="AF49" i="3"/>
  <c r="AC49" i="3"/>
  <c r="Z49" i="3"/>
  <c r="W49" i="3"/>
  <c r="T49" i="3"/>
  <c r="Q49" i="3"/>
  <c r="N49" i="3"/>
  <c r="H49" i="3"/>
  <c r="E49" i="3"/>
  <c r="DL56" i="2"/>
  <c r="DI56" i="2"/>
  <c r="DF56" i="2"/>
  <c r="CT56" i="2"/>
  <c r="CN56" i="2"/>
  <c r="CK56" i="2"/>
  <c r="CH56" i="2"/>
  <c r="CE56" i="2"/>
  <c r="CB56" i="2"/>
  <c r="BY56" i="2"/>
  <c r="BV56" i="2"/>
  <c r="BS56" i="2"/>
  <c r="BJ56" i="2"/>
  <c r="BG56" i="2"/>
  <c r="BD56" i="2"/>
  <c r="BA56" i="2"/>
  <c r="AX56" i="2"/>
  <c r="AU56" i="2"/>
  <c r="AR56" i="2"/>
  <c r="AI56" i="2"/>
  <c r="AF56" i="2"/>
  <c r="AC56" i="2"/>
  <c r="Z56" i="2"/>
  <c r="T56" i="2"/>
  <c r="Q56" i="2"/>
  <c r="K56" i="2"/>
  <c r="E56" i="2"/>
  <c r="DL55" i="2"/>
  <c r="DI55" i="2"/>
  <c r="DF55" i="2"/>
  <c r="CT55" i="2"/>
  <c r="CN55" i="2"/>
  <c r="CK55" i="2"/>
  <c r="CH55" i="2"/>
  <c r="CE55" i="2"/>
  <c r="CB55" i="2"/>
  <c r="BY55" i="2"/>
  <c r="BV55" i="2"/>
  <c r="BS55" i="2"/>
  <c r="BJ55" i="2"/>
  <c r="BG55" i="2"/>
  <c r="BD55" i="2"/>
  <c r="BA55" i="2"/>
  <c r="AX55" i="2"/>
  <c r="AU55" i="2"/>
  <c r="AR55" i="2"/>
  <c r="AI55" i="2"/>
  <c r="AF55" i="2"/>
  <c r="AC55" i="2"/>
  <c r="Z55" i="2"/>
  <c r="T55" i="2"/>
  <c r="Q55" i="2"/>
  <c r="K55" i="2"/>
  <c r="E55" i="2"/>
  <c r="DL54" i="2"/>
  <c r="DI54" i="2"/>
  <c r="DF54" i="2"/>
  <c r="CT54" i="2"/>
  <c r="CN54" i="2"/>
  <c r="CK54" i="2"/>
  <c r="CH54" i="2"/>
  <c r="CE54" i="2"/>
  <c r="CB54" i="2"/>
  <c r="BY54" i="2"/>
  <c r="BV54" i="2"/>
  <c r="BS54" i="2"/>
  <c r="BJ54" i="2"/>
  <c r="BG54" i="2"/>
  <c r="BD54" i="2"/>
  <c r="BA54" i="2"/>
  <c r="AX54" i="2"/>
  <c r="AU54" i="2"/>
  <c r="AR54" i="2"/>
  <c r="AI54" i="2"/>
  <c r="AF54" i="2"/>
  <c r="AC54" i="2"/>
  <c r="Z54" i="2"/>
  <c r="T54" i="2"/>
  <c r="Q54" i="2"/>
  <c r="K54" i="2"/>
  <c r="E54" i="2"/>
  <c r="DL53" i="2"/>
  <c r="DI53" i="2"/>
  <c r="DF53" i="2"/>
  <c r="CT53" i="2"/>
  <c r="CN53" i="2"/>
  <c r="CK53" i="2"/>
  <c r="CH53" i="2"/>
  <c r="CE53" i="2"/>
  <c r="CB53" i="2"/>
  <c r="BY53" i="2"/>
  <c r="BV53" i="2"/>
  <c r="BS53" i="2"/>
  <c r="BJ53" i="2"/>
  <c r="BG53" i="2"/>
  <c r="BD53" i="2"/>
  <c r="BA53" i="2"/>
  <c r="AX53" i="2"/>
  <c r="AU53" i="2"/>
  <c r="AR53" i="2"/>
  <c r="AI53" i="2"/>
  <c r="AF53" i="2"/>
  <c r="AC53" i="2"/>
  <c r="Z53" i="2"/>
  <c r="T53" i="2"/>
  <c r="Q53" i="2"/>
  <c r="K53" i="2"/>
  <c r="E53" i="2"/>
  <c r="DL52" i="2"/>
  <c r="DI52" i="2"/>
  <c r="DF52" i="2"/>
  <c r="CT52" i="2"/>
  <c r="CN52" i="2"/>
  <c r="CK52" i="2"/>
  <c r="CH52" i="2"/>
  <c r="CE52" i="2"/>
  <c r="CB52" i="2"/>
  <c r="BY52" i="2"/>
  <c r="BV52" i="2"/>
  <c r="BS52" i="2"/>
  <c r="BJ52" i="2"/>
  <c r="BG52" i="2"/>
  <c r="BD52" i="2"/>
  <c r="BA52" i="2"/>
  <c r="AX52" i="2"/>
  <c r="AU52" i="2"/>
  <c r="AR52" i="2"/>
  <c r="AI52" i="2"/>
  <c r="AF52" i="2"/>
  <c r="AC52" i="2"/>
  <c r="Z52" i="2"/>
  <c r="T52" i="2"/>
  <c r="Q52" i="2"/>
  <c r="K52" i="2"/>
  <c r="E52" i="2"/>
  <c r="DL51" i="2"/>
  <c r="DI51" i="2"/>
  <c r="DF51" i="2"/>
  <c r="CT51" i="2"/>
  <c r="CN51" i="2"/>
  <c r="CK51" i="2"/>
  <c r="CH51" i="2"/>
  <c r="CE51" i="2"/>
  <c r="CB51" i="2"/>
  <c r="BY51" i="2"/>
  <c r="BV51" i="2"/>
  <c r="BS51" i="2"/>
  <c r="BJ51" i="2"/>
  <c r="BG51" i="2"/>
  <c r="BD51" i="2"/>
  <c r="BA51" i="2"/>
  <c r="AX51" i="2"/>
  <c r="AU51" i="2"/>
  <c r="AR51" i="2"/>
  <c r="AI51" i="2"/>
  <c r="AF51" i="2"/>
  <c r="AC51" i="2"/>
  <c r="Z51" i="2"/>
  <c r="T51" i="2"/>
  <c r="Q51" i="2"/>
  <c r="K51" i="2"/>
  <c r="E51" i="2"/>
  <c r="DL50" i="2"/>
  <c r="DI50" i="2"/>
  <c r="DF50" i="2"/>
  <c r="CT50" i="2"/>
  <c r="CN50" i="2"/>
  <c r="CK50" i="2"/>
  <c r="CH50" i="2"/>
  <c r="CE50" i="2"/>
  <c r="CB50" i="2"/>
  <c r="BY50" i="2"/>
  <c r="BV50" i="2"/>
  <c r="BS50" i="2"/>
  <c r="BJ50" i="2"/>
  <c r="BG50" i="2"/>
  <c r="BD50" i="2"/>
  <c r="BA50" i="2"/>
  <c r="AX50" i="2"/>
  <c r="AU50" i="2"/>
  <c r="AR50" i="2"/>
  <c r="AI50" i="2"/>
  <c r="AF50" i="2"/>
  <c r="AC50" i="2"/>
  <c r="Z50" i="2"/>
  <c r="T50" i="2"/>
  <c r="Q50" i="2"/>
  <c r="K50" i="2"/>
  <c r="E50" i="2"/>
  <c r="DL49" i="2"/>
  <c r="DI49" i="2"/>
  <c r="DF49" i="2"/>
  <c r="CT49" i="2"/>
  <c r="CN49" i="2"/>
  <c r="CK49" i="2"/>
  <c r="CH49" i="2"/>
  <c r="CE49" i="2"/>
  <c r="CB49" i="2"/>
  <c r="BY49" i="2"/>
  <c r="BV49" i="2"/>
  <c r="BS49" i="2"/>
  <c r="BJ49" i="2"/>
  <c r="BG49" i="2"/>
  <c r="BD49" i="2"/>
  <c r="BA49" i="2"/>
  <c r="AX49" i="2"/>
  <c r="AU49" i="2"/>
  <c r="AR49" i="2"/>
  <c r="AI49" i="2"/>
  <c r="AF49" i="2"/>
  <c r="AC49" i="2"/>
  <c r="Z49" i="2"/>
  <c r="T49" i="2"/>
  <c r="Q49" i="2"/>
  <c r="K49" i="2"/>
  <c r="E49" i="2"/>
  <c r="V57" i="3" l="1"/>
  <c r="U57" i="3"/>
  <c r="W48" i="3"/>
  <c r="V44" i="3"/>
  <c r="U44" i="3"/>
  <c r="V31" i="3"/>
  <c r="U31" i="3"/>
  <c r="V18" i="3"/>
  <c r="U18" i="3"/>
  <c r="Q47" i="3" l="1"/>
  <c r="BF57" i="2" l="1"/>
  <c r="BE57" i="2"/>
  <c r="BG46" i="2"/>
  <c r="BF44" i="2"/>
  <c r="BE44" i="2"/>
  <c r="BF31" i="2"/>
  <c r="BE31" i="2"/>
  <c r="BF18" i="2"/>
  <c r="BE18" i="2"/>
  <c r="DL45" i="2" l="1"/>
  <c r="CJ57" i="3" l="1"/>
  <c r="CI57" i="3"/>
  <c r="CG57" i="3"/>
  <c r="CF57" i="3"/>
  <c r="CD57" i="3"/>
  <c r="CC57" i="3"/>
  <c r="CA57" i="3"/>
  <c r="BZ57" i="3"/>
  <c r="BR57" i="3"/>
  <c r="BQ57" i="3"/>
  <c r="BO57" i="3"/>
  <c r="BN57" i="3"/>
  <c r="BF57" i="3"/>
  <c r="BE57" i="3"/>
  <c r="AZ57" i="3"/>
  <c r="AY57" i="3"/>
  <c r="AW57" i="3"/>
  <c r="AV57" i="3"/>
  <c r="AT57" i="3"/>
  <c r="AS57" i="3"/>
  <c r="AQ57" i="3"/>
  <c r="AP57" i="3"/>
  <c r="AN57" i="3"/>
  <c r="AM57" i="3"/>
  <c r="AK57" i="3"/>
  <c r="AJ57" i="3"/>
  <c r="AE57" i="3"/>
  <c r="AD57" i="3"/>
  <c r="AB57" i="3"/>
  <c r="AA57" i="3"/>
  <c r="Y57" i="3"/>
  <c r="X57" i="3"/>
  <c r="S57" i="3"/>
  <c r="R57" i="3"/>
  <c r="P57" i="3"/>
  <c r="O57" i="3"/>
  <c r="M57" i="3"/>
  <c r="L57" i="3"/>
  <c r="G57" i="3"/>
  <c r="F57" i="3"/>
  <c r="CK48" i="3"/>
  <c r="CH48" i="3"/>
  <c r="AU48" i="3"/>
  <c r="AC48" i="3"/>
  <c r="Q48" i="3"/>
  <c r="H48" i="3"/>
  <c r="CK47" i="3"/>
  <c r="CH47" i="3"/>
  <c r="AU47" i="3"/>
  <c r="AF47" i="3"/>
  <c r="N47" i="3"/>
  <c r="H47" i="3"/>
  <c r="CK46" i="3"/>
  <c r="CH46" i="3"/>
  <c r="AR46" i="3"/>
  <c r="N46" i="3"/>
  <c r="CK45" i="3"/>
  <c r="CH45" i="3"/>
  <c r="AU45" i="3"/>
  <c r="AR45" i="3"/>
  <c r="AL45" i="3"/>
  <c r="AF45" i="3"/>
  <c r="Q45" i="3"/>
  <c r="H45" i="3"/>
  <c r="D57" i="3"/>
  <c r="C57" i="3"/>
  <c r="DK57" i="2"/>
  <c r="DJ57" i="2"/>
  <c r="DH57" i="2"/>
  <c r="DG57" i="2"/>
  <c r="DE57" i="2"/>
  <c r="DD57" i="2"/>
  <c r="CS57" i="2"/>
  <c r="CR57" i="2"/>
  <c r="CM57" i="2"/>
  <c r="CL57" i="2"/>
  <c r="CJ57" i="2"/>
  <c r="CI57" i="2"/>
  <c r="CG57" i="2"/>
  <c r="CF57" i="2"/>
  <c r="CD57" i="2"/>
  <c r="CC57" i="2"/>
  <c r="CA57" i="2"/>
  <c r="BZ57" i="2"/>
  <c r="BX57" i="2"/>
  <c r="BW57" i="2"/>
  <c r="BU57" i="2"/>
  <c r="BT57" i="2"/>
  <c r="BR57" i="2"/>
  <c r="BQ57" i="2"/>
  <c r="BI57" i="2"/>
  <c r="BH57" i="2"/>
  <c r="BC57" i="2"/>
  <c r="BB57" i="2"/>
  <c r="AZ57" i="2"/>
  <c r="AY57" i="2"/>
  <c r="AW57" i="2"/>
  <c r="AV57" i="2"/>
  <c r="AT57" i="2"/>
  <c r="AS57" i="2"/>
  <c r="AQ57" i="2"/>
  <c r="AP57" i="2"/>
  <c r="AH57" i="2"/>
  <c r="AG57" i="2"/>
  <c r="AE57" i="2"/>
  <c r="AD57" i="2"/>
  <c r="AB57" i="2"/>
  <c r="AA57" i="2"/>
  <c r="Y57" i="2"/>
  <c r="X57" i="2"/>
  <c r="S57" i="2"/>
  <c r="R57" i="2"/>
  <c r="P57" i="2"/>
  <c r="O57" i="2"/>
  <c r="J57" i="2"/>
  <c r="I57" i="2"/>
  <c r="CK48" i="2"/>
  <c r="CH48" i="2"/>
  <c r="BV48" i="2"/>
  <c r="BJ48" i="2"/>
  <c r="BA48" i="2"/>
  <c r="CN47" i="2"/>
  <c r="CK47" i="2"/>
  <c r="BV47" i="2"/>
  <c r="BJ47" i="2"/>
  <c r="BA47" i="2"/>
  <c r="T47" i="2"/>
  <c r="DI46" i="2"/>
  <c r="CK46" i="2"/>
  <c r="CH46" i="2"/>
  <c r="BV46" i="2"/>
  <c r="BJ46" i="2"/>
  <c r="BA46" i="2"/>
  <c r="AR46" i="2"/>
  <c r="AC46" i="2"/>
  <c r="CK45" i="2"/>
  <c r="BV45" i="2"/>
  <c r="BJ45" i="2"/>
  <c r="BA45" i="2"/>
  <c r="AI45" i="2"/>
  <c r="T45" i="2"/>
  <c r="D57" i="2"/>
  <c r="C57" i="2"/>
  <c r="DS57" i="2" l="1"/>
  <c r="DT57" i="2"/>
  <c r="CL57" i="3"/>
  <c r="CM57" i="3"/>
  <c r="AC43" i="3"/>
  <c r="CL43" i="3"/>
  <c r="AJ44" i="3"/>
  <c r="AK44" i="3"/>
  <c r="BA40" i="2" l="1"/>
  <c r="BJ40" i="2"/>
  <c r="BV40" i="2"/>
  <c r="CH40" i="2"/>
  <c r="CK40" i="2"/>
  <c r="DI40" i="2"/>
  <c r="CM43" i="3" l="1"/>
  <c r="CM42" i="3"/>
  <c r="CL42" i="3"/>
  <c r="CM41" i="3"/>
  <c r="CL41" i="3"/>
  <c r="CM40" i="3"/>
  <c r="CL40" i="3"/>
  <c r="CM38" i="3"/>
  <c r="CL38" i="3"/>
  <c r="CM37" i="3"/>
  <c r="CL37" i="3"/>
  <c r="CM36" i="3"/>
  <c r="CL36" i="3"/>
  <c r="CM35" i="3"/>
  <c r="CL35" i="3"/>
  <c r="CM34" i="3"/>
  <c r="CL34" i="3"/>
  <c r="CM33" i="3"/>
  <c r="CL33" i="3"/>
  <c r="CM32" i="3"/>
  <c r="CL32" i="3"/>
  <c r="CM39" i="3"/>
  <c r="CL39" i="3"/>
  <c r="AW44" i="3"/>
  <c r="AV44" i="3"/>
  <c r="AX39" i="3"/>
  <c r="AW31" i="3"/>
  <c r="AV31" i="3"/>
  <c r="AW18" i="3"/>
  <c r="AV18" i="3"/>
  <c r="DT43" i="2" l="1"/>
  <c r="DS43" i="2"/>
  <c r="DT42" i="2"/>
  <c r="DS42" i="2"/>
  <c r="DT41" i="2"/>
  <c r="DS41" i="2"/>
  <c r="DT40" i="2"/>
  <c r="DS40" i="2"/>
  <c r="DT39" i="2"/>
  <c r="DS39" i="2"/>
  <c r="DT37" i="2"/>
  <c r="DS37" i="2"/>
  <c r="DT36" i="2"/>
  <c r="DS36" i="2"/>
  <c r="DT35" i="2"/>
  <c r="DS35" i="2"/>
  <c r="DT34" i="2"/>
  <c r="DS34" i="2"/>
  <c r="DT33" i="2"/>
  <c r="DS33" i="2"/>
  <c r="DT32" i="2"/>
  <c r="DS32" i="2"/>
  <c r="DT38" i="2"/>
  <c r="DS38" i="2"/>
  <c r="BX44" i="2"/>
  <c r="BW44" i="2"/>
  <c r="BY39" i="2"/>
  <c r="BY38" i="2"/>
  <c r="BX31" i="2"/>
  <c r="BW31" i="2"/>
  <c r="BX18" i="2"/>
  <c r="BW18" i="2"/>
  <c r="BY7" i="2"/>
  <c r="Q37" i="3" l="1"/>
  <c r="Q36" i="3"/>
  <c r="CA44" i="2" l="1"/>
  <c r="BZ44" i="2"/>
  <c r="CB39" i="2"/>
  <c r="CB35" i="2"/>
  <c r="CA31" i="2"/>
  <c r="BZ31" i="2"/>
  <c r="CA18" i="2"/>
  <c r="BZ18" i="2"/>
  <c r="DK44" i="2" l="1"/>
  <c r="DJ44" i="2"/>
  <c r="DL43" i="2"/>
  <c r="DL41" i="2"/>
  <c r="DK31" i="2"/>
  <c r="DJ31" i="2"/>
  <c r="DL29" i="2"/>
  <c r="DL19" i="2"/>
  <c r="DK18" i="2"/>
  <c r="DJ18" i="2"/>
  <c r="DL17" i="2"/>
  <c r="DL16" i="2"/>
  <c r="DL12" i="2"/>
  <c r="DL11" i="2"/>
  <c r="DL6" i="2"/>
  <c r="Z33" i="2"/>
  <c r="Y44" i="2"/>
  <c r="X44" i="2"/>
  <c r="Z39" i="2"/>
  <c r="Y31" i="2"/>
  <c r="X31" i="2"/>
  <c r="Y18" i="2"/>
  <c r="X18" i="2"/>
  <c r="J44" i="2" l="1"/>
  <c r="I44" i="2"/>
  <c r="K32" i="2"/>
  <c r="J31" i="2"/>
  <c r="I31" i="2"/>
  <c r="J18" i="2"/>
  <c r="I18" i="2"/>
  <c r="S44" i="3" l="1"/>
  <c r="R44" i="3"/>
  <c r="S31" i="3"/>
  <c r="R31" i="3"/>
  <c r="T30" i="3"/>
  <c r="S18" i="3"/>
  <c r="R18" i="3"/>
  <c r="CJ44" i="3"/>
  <c r="CI44" i="3"/>
  <c r="CG44" i="3"/>
  <c r="CF44" i="3"/>
  <c r="CD44" i="3"/>
  <c r="CC44" i="3"/>
  <c r="CA44" i="3"/>
  <c r="BZ44" i="3"/>
  <c r="BR44" i="3"/>
  <c r="BQ44" i="3"/>
  <c r="P44" i="3"/>
  <c r="O44" i="3"/>
  <c r="BO44" i="3"/>
  <c r="BN44" i="3"/>
  <c r="BF44" i="3"/>
  <c r="BE44" i="3"/>
  <c r="AZ44" i="3"/>
  <c r="AY44" i="3"/>
  <c r="AT44" i="3"/>
  <c r="AS44" i="3"/>
  <c r="AQ44" i="3"/>
  <c r="AP44" i="3"/>
  <c r="AN44" i="3"/>
  <c r="AM44" i="3"/>
  <c r="AE44" i="3"/>
  <c r="AD44" i="3"/>
  <c r="AB44" i="3"/>
  <c r="AA44" i="3"/>
  <c r="Y44" i="3"/>
  <c r="X44" i="3"/>
  <c r="M44" i="3"/>
  <c r="L44" i="3"/>
  <c r="G44" i="3"/>
  <c r="F44" i="3"/>
  <c r="D44" i="3"/>
  <c r="C44" i="3"/>
  <c r="CK43" i="3"/>
  <c r="CH43" i="3"/>
  <c r="CB43" i="3"/>
  <c r="Q43" i="3"/>
  <c r="AU43" i="3"/>
  <c r="AR43" i="3"/>
  <c r="AF43" i="3"/>
  <c r="H43" i="3"/>
  <c r="CK42" i="3"/>
  <c r="CH42" i="3"/>
  <c r="Q42" i="3"/>
  <c r="AU42" i="3"/>
  <c r="AF42" i="3"/>
  <c r="H42" i="3"/>
  <c r="CK41" i="3"/>
  <c r="CH41" i="3"/>
  <c r="CB41" i="3"/>
  <c r="Q41" i="3"/>
  <c r="AU41" i="3"/>
  <c r="AR41" i="3"/>
  <c r="AL41" i="3"/>
  <c r="AF41" i="3"/>
  <c r="AC41" i="3"/>
  <c r="N41" i="3"/>
  <c r="H41" i="3"/>
  <c r="CK40" i="3"/>
  <c r="CH40" i="3"/>
  <c r="Q40" i="3"/>
  <c r="AU40" i="3"/>
  <c r="AR40" i="3"/>
  <c r="AF40" i="3"/>
  <c r="H40" i="3"/>
  <c r="CK39" i="3"/>
  <c r="CH39" i="3"/>
  <c r="Q39" i="3"/>
  <c r="AU39" i="3"/>
  <c r="AL39" i="3"/>
  <c r="AF39" i="3"/>
  <c r="AC39" i="3"/>
  <c r="N39" i="3"/>
  <c r="H39" i="3"/>
  <c r="CK38" i="3"/>
  <c r="CH38" i="3"/>
  <c r="Q38" i="3"/>
  <c r="AU38" i="3"/>
  <c r="AR38" i="3"/>
  <c r="AF38" i="3"/>
  <c r="AC38" i="3"/>
  <c r="H38" i="3"/>
  <c r="CK37" i="3"/>
  <c r="CH37" i="3"/>
  <c r="CB37" i="3"/>
  <c r="AU37" i="3"/>
  <c r="AR37" i="3"/>
  <c r="AL37" i="3"/>
  <c r="AF37" i="3"/>
  <c r="AC37" i="3"/>
  <c r="H37" i="3"/>
  <c r="CK36" i="3"/>
  <c r="CH36" i="3"/>
  <c r="AU36" i="3"/>
  <c r="AR36" i="3"/>
  <c r="AC36" i="3"/>
  <c r="H36" i="3"/>
  <c r="CK35" i="3"/>
  <c r="CH35" i="3"/>
  <c r="Q35" i="3"/>
  <c r="AU35" i="3"/>
  <c r="AR35" i="3"/>
  <c r="AF35" i="3"/>
  <c r="H35" i="3"/>
  <c r="CK34" i="3"/>
  <c r="CH34" i="3"/>
  <c r="Q34" i="3"/>
  <c r="AU34" i="3"/>
  <c r="AR34" i="3"/>
  <c r="AL34" i="3"/>
  <c r="AF34" i="3"/>
  <c r="H34" i="3"/>
  <c r="CK33" i="3"/>
  <c r="CH33" i="3"/>
  <c r="Q33" i="3"/>
  <c r="AU33" i="3"/>
  <c r="AR33" i="3"/>
  <c r="AF33" i="3"/>
  <c r="AC33" i="3"/>
  <c r="N33" i="3"/>
  <c r="H33" i="3"/>
  <c r="CK32" i="3"/>
  <c r="CH32" i="3"/>
  <c r="Q32" i="3"/>
  <c r="AU32" i="3"/>
  <c r="AR32" i="3"/>
  <c r="AF32" i="3"/>
  <c r="AC32" i="3"/>
  <c r="H32" i="3"/>
  <c r="CL44" i="3" l="1"/>
  <c r="CM44" i="3"/>
  <c r="DH44" i="2"/>
  <c r="DG44" i="2"/>
  <c r="DE44" i="2"/>
  <c r="DD44" i="2"/>
  <c r="CS44" i="2"/>
  <c r="CR44" i="2"/>
  <c r="CM44" i="2"/>
  <c r="CL44" i="2"/>
  <c r="CJ44" i="2"/>
  <c r="CI44" i="2"/>
  <c r="CG44" i="2"/>
  <c r="CF44" i="2"/>
  <c r="CD44" i="2"/>
  <c r="CC44" i="2"/>
  <c r="BU44" i="2"/>
  <c r="BT44" i="2"/>
  <c r="BR44" i="2"/>
  <c r="BQ44" i="2"/>
  <c r="BI44" i="2"/>
  <c r="BH44" i="2"/>
  <c r="BC44" i="2"/>
  <c r="BB44" i="2"/>
  <c r="AZ44" i="2"/>
  <c r="AY44" i="2"/>
  <c r="AW44" i="2"/>
  <c r="AV44" i="2"/>
  <c r="AT44" i="2"/>
  <c r="AS44" i="2"/>
  <c r="AQ44" i="2"/>
  <c r="AP44" i="2"/>
  <c r="AH44" i="2"/>
  <c r="AG44" i="2"/>
  <c r="AE44" i="2"/>
  <c r="AD44" i="2"/>
  <c r="AB44" i="2"/>
  <c r="AA44" i="2"/>
  <c r="S44" i="2"/>
  <c r="R44" i="2"/>
  <c r="P44" i="2"/>
  <c r="O44" i="2"/>
  <c r="D44" i="2"/>
  <c r="C44" i="2"/>
  <c r="CK43" i="2"/>
  <c r="BV43" i="2"/>
  <c r="BJ43" i="2"/>
  <c r="BA43" i="2"/>
  <c r="AR43" i="2"/>
  <c r="CK42" i="2"/>
  <c r="CH42" i="2"/>
  <c r="BV42" i="2"/>
  <c r="BJ42" i="2"/>
  <c r="BA42" i="2"/>
  <c r="AR42" i="2"/>
  <c r="CN41" i="2"/>
  <c r="CK41" i="2"/>
  <c r="BV41" i="2"/>
  <c r="BJ41" i="2"/>
  <c r="BA41" i="2"/>
  <c r="DI39" i="2"/>
  <c r="CK39" i="2"/>
  <c r="BV39" i="2"/>
  <c r="BJ39" i="2"/>
  <c r="BA39" i="2"/>
  <c r="CK38" i="2"/>
  <c r="CH38" i="2"/>
  <c r="BV38" i="2"/>
  <c r="BJ38" i="2"/>
  <c r="BA38" i="2"/>
  <c r="E38" i="2"/>
  <c r="CK37" i="2"/>
  <c r="CH37" i="2"/>
  <c r="BV37" i="2"/>
  <c r="BJ37" i="2"/>
  <c r="BA37" i="2"/>
  <c r="DI36" i="2"/>
  <c r="CK36" i="2"/>
  <c r="BV36" i="2"/>
  <c r="BJ36" i="2"/>
  <c r="BD36" i="2"/>
  <c r="BA36" i="2"/>
  <c r="AR36" i="2"/>
  <c r="AC36" i="2"/>
  <c r="CK35" i="2"/>
  <c r="BV35" i="2"/>
  <c r="BS35" i="2"/>
  <c r="BJ35" i="2"/>
  <c r="BA35" i="2"/>
  <c r="CK34" i="2"/>
  <c r="BV34" i="2"/>
  <c r="BJ34" i="2"/>
  <c r="CK33" i="2"/>
  <c r="BV33" i="2"/>
  <c r="BJ33" i="2"/>
  <c r="BA33" i="2"/>
  <c r="CK32" i="2"/>
  <c r="CH32" i="2"/>
  <c r="BV32" i="2"/>
  <c r="BJ32" i="2"/>
  <c r="BA32" i="2"/>
  <c r="AR32" i="2"/>
  <c r="AC32" i="2"/>
  <c r="DS44" i="2" l="1"/>
  <c r="DT44" i="2"/>
  <c r="CM30" i="3"/>
  <c r="CL30" i="3"/>
  <c r="CM28" i="3"/>
  <c r="CL28" i="3"/>
  <c r="CM27" i="3"/>
  <c r="CL27" i="3"/>
  <c r="CM26" i="3"/>
  <c r="CL26" i="3"/>
  <c r="CM25" i="3"/>
  <c r="CL25" i="3"/>
  <c r="CM24" i="3"/>
  <c r="CL24" i="3"/>
  <c r="CM23" i="3"/>
  <c r="CL23" i="3"/>
  <c r="CM22" i="3"/>
  <c r="CL22" i="3"/>
  <c r="CM21" i="3"/>
  <c r="CL21" i="3"/>
  <c r="CM20" i="3"/>
  <c r="CL20" i="3"/>
  <c r="CM19" i="3"/>
  <c r="CL19" i="3"/>
  <c r="CM29" i="3"/>
  <c r="CL29" i="3"/>
  <c r="Z29" i="3"/>
  <c r="Y31" i="3"/>
  <c r="X31" i="3"/>
  <c r="Y18" i="3"/>
  <c r="X18" i="3"/>
  <c r="DT30" i="2" l="1"/>
  <c r="DS30" i="2"/>
  <c r="DT29" i="2"/>
  <c r="DS29" i="2"/>
  <c r="DT27" i="2"/>
  <c r="DS27" i="2"/>
  <c r="DT26" i="2"/>
  <c r="DS26" i="2"/>
  <c r="DT25" i="2"/>
  <c r="DS25" i="2"/>
  <c r="DT24" i="2"/>
  <c r="DS24" i="2"/>
  <c r="DT23" i="2"/>
  <c r="DS23" i="2"/>
  <c r="DT22" i="2"/>
  <c r="DS22" i="2"/>
  <c r="DT21" i="2"/>
  <c r="DS21" i="2"/>
  <c r="DT20" i="2"/>
  <c r="DS20" i="2"/>
  <c r="DT19" i="2"/>
  <c r="DS19" i="2"/>
  <c r="DT28" i="2"/>
  <c r="DS28" i="2"/>
  <c r="CT28" i="2"/>
  <c r="CS31" i="2"/>
  <c r="CR31" i="2"/>
  <c r="CS18" i="2"/>
  <c r="CR18" i="2"/>
  <c r="N27" i="3" l="1"/>
  <c r="M31" i="3"/>
  <c r="L31" i="3"/>
  <c r="M18" i="3"/>
  <c r="L18" i="3"/>
  <c r="AH31" i="2" l="1"/>
  <c r="AG31" i="2"/>
  <c r="AI26" i="2"/>
  <c r="AI24" i="2"/>
  <c r="AH18" i="2"/>
  <c r="AG18" i="2"/>
  <c r="DE31" i="2" l="1"/>
  <c r="DD31" i="2"/>
  <c r="DF21" i="2"/>
  <c r="DE18" i="2"/>
  <c r="DD18" i="2"/>
  <c r="AT31" i="2"/>
  <c r="AS31" i="2"/>
  <c r="AU21" i="2"/>
  <c r="AT18" i="2"/>
  <c r="AS18" i="2"/>
  <c r="DI19" i="2" l="1"/>
  <c r="BJ19" i="2"/>
  <c r="DI29" i="2" l="1"/>
  <c r="DI25" i="2"/>
  <c r="DI23" i="2"/>
  <c r="DI22" i="2"/>
  <c r="DI20" i="2"/>
  <c r="CH30" i="2"/>
  <c r="CH26" i="2"/>
  <c r="CH23" i="2"/>
  <c r="CH22" i="2"/>
  <c r="CH20" i="2"/>
  <c r="CH19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AR25" i="2"/>
  <c r="AR24" i="2"/>
  <c r="AR23" i="2"/>
  <c r="AR22" i="2"/>
  <c r="AC22" i="2"/>
  <c r="AC19" i="2"/>
  <c r="E30" i="2"/>
  <c r="E22" i="2"/>
  <c r="CB27" i="3"/>
  <c r="CB26" i="3"/>
  <c r="CB21" i="3"/>
  <c r="Q30" i="3"/>
  <c r="Q29" i="3"/>
  <c r="Q28" i="3"/>
  <c r="Q27" i="3"/>
  <c r="Q26" i="3"/>
  <c r="Q25" i="3"/>
  <c r="Q23" i="3"/>
  <c r="Q22" i="3"/>
  <c r="Q21" i="3"/>
  <c r="Q20" i="3"/>
  <c r="Q19" i="3"/>
  <c r="AR30" i="3"/>
  <c r="AR27" i="3"/>
  <c r="AR23" i="3"/>
  <c r="AR22" i="3"/>
  <c r="AL29" i="3"/>
  <c r="AL28" i="3"/>
  <c r="AL25" i="3"/>
  <c r="AL22" i="3"/>
  <c r="AL21" i="3"/>
  <c r="AL20" i="3"/>
  <c r="AF29" i="3"/>
  <c r="AF28" i="3"/>
  <c r="AF27" i="3"/>
  <c r="AF26" i="3"/>
  <c r="AF25" i="3"/>
  <c r="AF24" i="3"/>
  <c r="AF23" i="3"/>
  <c r="AF22" i="3"/>
  <c r="AF21" i="3"/>
  <c r="AF20" i="3"/>
  <c r="AF19" i="3"/>
  <c r="AC30" i="3"/>
  <c r="AC27" i="3"/>
  <c r="AC26" i="3"/>
  <c r="AC25" i="3"/>
  <c r="AC24" i="3"/>
  <c r="AC23" i="3"/>
  <c r="AC22" i="3"/>
  <c r="AC20" i="3"/>
  <c r="H30" i="3"/>
  <c r="H29" i="3"/>
  <c r="H28" i="3"/>
  <c r="H27" i="3"/>
  <c r="H26" i="3"/>
  <c r="H25" i="3"/>
  <c r="H24" i="3"/>
  <c r="H23" i="3"/>
  <c r="H22" i="3"/>
  <c r="H21" i="3"/>
  <c r="H20" i="3"/>
  <c r="H19" i="3"/>
  <c r="DH31" i="2" l="1"/>
  <c r="DG31" i="2"/>
  <c r="CM31" i="2"/>
  <c r="CL31" i="2"/>
  <c r="CJ31" i="2"/>
  <c r="CI31" i="2"/>
  <c r="CG31" i="2"/>
  <c r="CF31" i="2"/>
  <c r="CD31" i="2"/>
  <c r="CC31" i="2"/>
  <c r="BU31" i="2"/>
  <c r="BT31" i="2"/>
  <c r="BR31" i="2"/>
  <c r="BQ31" i="2"/>
  <c r="BI31" i="2"/>
  <c r="BH31" i="2"/>
  <c r="BC31" i="2"/>
  <c r="BB31" i="2"/>
  <c r="AZ31" i="2"/>
  <c r="AY31" i="2"/>
  <c r="AW31" i="2"/>
  <c r="AV31" i="2"/>
  <c r="AQ31" i="2"/>
  <c r="AP31" i="2"/>
  <c r="AE31" i="2"/>
  <c r="AD31" i="2"/>
  <c r="AB31" i="2"/>
  <c r="AA31" i="2"/>
  <c r="S31" i="2"/>
  <c r="R31" i="2"/>
  <c r="P31" i="2"/>
  <c r="O31" i="2"/>
  <c r="D31" i="2"/>
  <c r="C31" i="2"/>
  <c r="CK30" i="2"/>
  <c r="BV30" i="2"/>
  <c r="BJ30" i="2"/>
  <c r="CK29" i="2"/>
  <c r="BV29" i="2"/>
  <c r="BJ29" i="2"/>
  <c r="CK28" i="2"/>
  <c r="BV28" i="2"/>
  <c r="BJ28" i="2"/>
  <c r="CK27" i="2"/>
  <c r="BV27" i="2"/>
  <c r="BJ27" i="2"/>
  <c r="CK26" i="2"/>
  <c r="BV26" i="2"/>
  <c r="BJ26" i="2"/>
  <c r="CK25" i="2"/>
  <c r="BV25" i="2"/>
  <c r="BJ25" i="2"/>
  <c r="CK24" i="2"/>
  <c r="BV24" i="2"/>
  <c r="BJ24" i="2"/>
  <c r="CK23" i="2"/>
  <c r="BV23" i="2"/>
  <c r="BJ23" i="2"/>
  <c r="CK22" i="2"/>
  <c r="BV22" i="2"/>
  <c r="BJ22" i="2"/>
  <c r="CK21" i="2"/>
  <c r="BV21" i="2"/>
  <c r="BJ21" i="2"/>
  <c r="CK20" i="2"/>
  <c r="BV20" i="2"/>
  <c r="BJ20" i="2"/>
  <c r="CK19" i="2"/>
  <c r="BV19" i="2"/>
  <c r="CJ31" i="3"/>
  <c r="CI31" i="3"/>
  <c r="CG31" i="3"/>
  <c r="CF31" i="3"/>
  <c r="CD31" i="3"/>
  <c r="CC31" i="3"/>
  <c r="CA31" i="3"/>
  <c r="BZ31" i="3"/>
  <c r="BR31" i="3"/>
  <c r="BQ31" i="3"/>
  <c r="P31" i="3"/>
  <c r="O31" i="3"/>
  <c r="BO31" i="3"/>
  <c r="BN31" i="3"/>
  <c r="BF31" i="3"/>
  <c r="BE31" i="3"/>
  <c r="AZ31" i="3"/>
  <c r="AY31" i="3"/>
  <c r="AT31" i="3"/>
  <c r="AS31" i="3"/>
  <c r="AQ31" i="3"/>
  <c r="AP31" i="3"/>
  <c r="AN31" i="3"/>
  <c r="AM31" i="3"/>
  <c r="AK31" i="3"/>
  <c r="AJ31" i="3"/>
  <c r="AE31" i="3"/>
  <c r="AD31" i="3"/>
  <c r="AB31" i="3"/>
  <c r="AA31" i="3"/>
  <c r="G31" i="3"/>
  <c r="F31" i="3"/>
  <c r="D31" i="3"/>
  <c r="C31" i="3"/>
  <c r="CK30" i="3"/>
  <c r="CH30" i="3"/>
  <c r="AU30" i="3"/>
  <c r="CK29" i="3"/>
  <c r="CH29" i="3"/>
  <c r="AU29" i="3"/>
  <c r="CK28" i="3"/>
  <c r="CH28" i="3"/>
  <c r="AU28" i="3"/>
  <c r="CK27" i="3"/>
  <c r="CH27" i="3"/>
  <c r="AU27" i="3"/>
  <c r="CK26" i="3"/>
  <c r="CH26" i="3"/>
  <c r="AU26" i="3"/>
  <c r="CK25" i="3"/>
  <c r="CH25" i="3"/>
  <c r="AU25" i="3"/>
  <c r="CK24" i="3"/>
  <c r="CH24" i="3"/>
  <c r="AU24" i="3"/>
  <c r="CK23" i="3"/>
  <c r="CH23" i="3"/>
  <c r="AU23" i="3"/>
  <c r="CK22" i="3"/>
  <c r="CH22" i="3"/>
  <c r="AU22" i="3"/>
  <c r="CK21" i="3"/>
  <c r="CH21" i="3"/>
  <c r="AU21" i="3"/>
  <c r="CK20" i="3"/>
  <c r="AU20" i="3"/>
  <c r="CK19" i="3"/>
  <c r="CH19" i="3"/>
  <c r="AU19" i="3"/>
  <c r="CL31" i="3" l="1"/>
  <c r="CM31" i="3"/>
  <c r="DS31" i="2"/>
  <c r="DT31" i="2"/>
  <c r="CL7" i="3"/>
  <c r="CM7" i="3"/>
  <c r="CL8" i="3"/>
  <c r="CM8" i="3"/>
  <c r="CL9" i="3"/>
  <c r="CM9" i="3"/>
  <c r="CL10" i="3"/>
  <c r="CM10" i="3"/>
  <c r="CL11" i="3"/>
  <c r="CM11" i="3"/>
  <c r="CL12" i="3"/>
  <c r="CM12" i="3"/>
  <c r="CL13" i="3"/>
  <c r="CM13" i="3"/>
  <c r="CL14" i="3"/>
  <c r="CM14" i="3"/>
  <c r="CL15" i="3"/>
  <c r="CM15" i="3"/>
  <c r="CL16" i="3"/>
  <c r="CM16" i="3"/>
  <c r="CL17" i="3"/>
  <c r="CM17" i="3"/>
  <c r="CM6" i="3"/>
  <c r="CL6" i="3"/>
  <c r="CH17" i="3"/>
  <c r="AN18" i="3"/>
  <c r="AM18" i="3"/>
  <c r="AO17" i="3"/>
  <c r="DI17" i="2" l="1"/>
  <c r="DS7" i="2" l="1"/>
  <c r="DT7" i="2"/>
  <c r="DS8" i="2"/>
  <c r="DT8" i="2"/>
  <c r="DS9" i="2"/>
  <c r="DT9" i="2"/>
  <c r="DS10" i="2"/>
  <c r="DT10" i="2"/>
  <c r="DS11" i="2"/>
  <c r="DT11" i="2"/>
  <c r="DS12" i="2"/>
  <c r="DT12" i="2"/>
  <c r="DS13" i="2"/>
  <c r="DT13" i="2"/>
  <c r="DS14" i="2"/>
  <c r="DT14" i="2"/>
  <c r="DS15" i="2"/>
  <c r="DT15" i="2"/>
  <c r="DS16" i="2"/>
  <c r="DT16" i="2"/>
  <c r="DS17" i="2"/>
  <c r="DT17" i="2"/>
  <c r="DT6" i="2"/>
  <c r="DS6" i="2"/>
  <c r="D18" i="2"/>
  <c r="C18" i="2"/>
  <c r="E16" i="2"/>
  <c r="BS15" i="3" l="1"/>
  <c r="BR18" i="3"/>
  <c r="BQ18" i="3"/>
  <c r="DI15" i="2" l="1"/>
  <c r="DH18" i="2"/>
  <c r="DG18" i="2"/>
  <c r="P18" i="2"/>
  <c r="O18" i="2"/>
  <c r="Q15" i="2"/>
  <c r="AZ18" i="3" l="1"/>
  <c r="AY18" i="3"/>
  <c r="BA14" i="3"/>
  <c r="AR14" i="3"/>
  <c r="CK13" i="2" l="1"/>
  <c r="BV13" i="2"/>
  <c r="BJ13" i="2"/>
  <c r="BD13" i="2"/>
  <c r="BA13" i="2"/>
  <c r="AR13" i="2"/>
  <c r="CK13" i="3" l="1"/>
  <c r="CH13" i="3"/>
  <c r="CB13" i="3"/>
  <c r="CA18" i="3"/>
  <c r="BZ18" i="3"/>
  <c r="CB16" i="3"/>
  <c r="CB15" i="3"/>
  <c r="CB14" i="3"/>
  <c r="Q13" i="3"/>
  <c r="BG13" i="3"/>
  <c r="BF18" i="3"/>
  <c r="BE18" i="3"/>
  <c r="AU13" i="3"/>
  <c r="AR13" i="3"/>
  <c r="AL13" i="3"/>
  <c r="H13" i="3"/>
  <c r="CK12" i="3" l="1"/>
  <c r="CK11" i="3"/>
  <c r="CK10" i="3"/>
  <c r="CK9" i="3"/>
  <c r="CK8" i="3"/>
  <c r="CK7" i="3"/>
  <c r="CK6" i="3"/>
  <c r="CH12" i="3"/>
  <c r="CH11" i="3"/>
  <c r="CH10" i="3"/>
  <c r="CH9" i="3"/>
  <c r="CH8" i="3"/>
  <c r="CH7" i="3"/>
  <c r="CH6" i="3"/>
  <c r="CE11" i="3"/>
  <c r="Q12" i="3"/>
  <c r="Q9" i="3"/>
  <c r="BP11" i="3"/>
  <c r="AU12" i="3"/>
  <c r="AU11" i="3"/>
  <c r="AU10" i="3"/>
  <c r="AU9" i="3"/>
  <c r="AU8" i="3"/>
  <c r="AU7" i="3"/>
  <c r="AU6" i="3"/>
  <c r="AR12" i="3"/>
  <c r="AR9" i="3"/>
  <c r="AR8" i="3"/>
  <c r="AR7" i="3"/>
  <c r="AL12" i="3"/>
  <c r="AL8" i="3"/>
  <c r="AL7" i="3"/>
  <c r="AF8" i="3"/>
  <c r="AC12" i="3"/>
  <c r="H12" i="3"/>
  <c r="H11" i="3"/>
  <c r="H10" i="3"/>
  <c r="H9" i="3"/>
  <c r="H8" i="3"/>
  <c r="H7" i="3"/>
  <c r="H6" i="3"/>
  <c r="E6" i="3"/>
  <c r="P18" i="3"/>
  <c r="O18" i="3"/>
  <c r="Q17" i="3"/>
  <c r="Q16" i="3"/>
  <c r="Q14" i="3"/>
  <c r="BO18" i="3"/>
  <c r="BN18" i="3"/>
  <c r="AT18" i="3"/>
  <c r="AS18" i="3"/>
  <c r="AQ18" i="3"/>
  <c r="AP18" i="3"/>
  <c r="AU17" i="3"/>
  <c r="AU16" i="3"/>
  <c r="AR16" i="3"/>
  <c r="AU15" i="3"/>
  <c r="AU14" i="3"/>
  <c r="AK18" i="3"/>
  <c r="AJ18" i="3"/>
  <c r="AE18" i="3"/>
  <c r="AD18" i="3"/>
  <c r="AB18" i="3"/>
  <c r="AA18" i="3"/>
  <c r="AL17" i="3"/>
  <c r="AF17" i="3"/>
  <c r="AL16" i="3"/>
  <c r="AC16" i="3"/>
  <c r="AL14" i="3"/>
  <c r="CN11" i="2" l="1"/>
  <c r="CK12" i="2"/>
  <c r="CK11" i="2"/>
  <c r="CK10" i="2"/>
  <c r="CK9" i="2"/>
  <c r="CK8" i="2"/>
  <c r="CK7" i="2"/>
  <c r="CK6" i="2"/>
  <c r="CH9" i="2"/>
  <c r="CH6" i="2"/>
  <c r="CE7" i="2"/>
  <c r="BV12" i="2"/>
  <c r="BV11" i="2"/>
  <c r="BV10" i="2"/>
  <c r="BV9" i="2"/>
  <c r="BV8" i="2"/>
  <c r="BV7" i="2"/>
  <c r="BV6" i="2"/>
  <c r="BS9" i="2"/>
  <c r="BJ12" i="2"/>
  <c r="BJ11" i="2"/>
  <c r="BJ10" i="2"/>
  <c r="BJ9" i="2"/>
  <c r="BJ8" i="2"/>
  <c r="BJ7" i="2"/>
  <c r="BJ6" i="2"/>
  <c r="BD11" i="2"/>
  <c r="BA12" i="2"/>
  <c r="BA11" i="2"/>
  <c r="BA10" i="2"/>
  <c r="BA9" i="2"/>
  <c r="BA8" i="2"/>
  <c r="BA7" i="2"/>
  <c r="AR9" i="2"/>
  <c r="AR7" i="2"/>
  <c r="AF7" i="2"/>
  <c r="AC12" i="2"/>
  <c r="AC7" i="2"/>
  <c r="T9" i="2"/>
  <c r="CD18" i="2"/>
  <c r="CC18" i="2"/>
  <c r="BU18" i="2"/>
  <c r="BT18" i="2"/>
  <c r="BV17" i="2"/>
  <c r="BV16" i="2"/>
  <c r="BV15" i="2"/>
  <c r="BV14" i="2"/>
  <c r="BR18" i="2"/>
  <c r="BQ18" i="2"/>
  <c r="BI18" i="2"/>
  <c r="BH18" i="2"/>
  <c r="BJ17" i="2"/>
  <c r="BJ16" i="2"/>
  <c r="BJ15" i="2"/>
  <c r="BJ14" i="2"/>
  <c r="BC18" i="2"/>
  <c r="BB18" i="2"/>
  <c r="AZ18" i="2"/>
  <c r="AY18" i="2"/>
  <c r="BA16" i="2"/>
  <c r="BA14" i="2"/>
  <c r="AW18" i="2"/>
  <c r="AV18" i="2"/>
  <c r="AQ18" i="2"/>
  <c r="AP18" i="2"/>
  <c r="AR17" i="2"/>
  <c r="AR16" i="2"/>
  <c r="AR14" i="2"/>
  <c r="AE18" i="2"/>
  <c r="AD18" i="2"/>
  <c r="CK17" i="3" l="1"/>
  <c r="CK16" i="3"/>
  <c r="CK15" i="3"/>
  <c r="CK14" i="3"/>
  <c r="CH16" i="3"/>
  <c r="CH15" i="3"/>
  <c r="CH14" i="3"/>
  <c r="CE14" i="3"/>
  <c r="H17" i="3"/>
  <c r="H16" i="3"/>
  <c r="H14" i="3"/>
  <c r="CJ18" i="3"/>
  <c r="CI18" i="3"/>
  <c r="CG18" i="3"/>
  <c r="CF18" i="3"/>
  <c r="CD18" i="3"/>
  <c r="CC18" i="3"/>
  <c r="G18" i="3"/>
  <c r="F18" i="3"/>
  <c r="D18" i="3"/>
  <c r="C18" i="3"/>
  <c r="CK17" i="2"/>
  <c r="CK16" i="2"/>
  <c r="CK15" i="2"/>
  <c r="CK14" i="2"/>
  <c r="CM18" i="2"/>
  <c r="CL18" i="2"/>
  <c r="CJ18" i="2"/>
  <c r="CI18" i="2"/>
  <c r="CG18" i="2"/>
  <c r="CF18" i="2"/>
  <c r="AB18" i="2"/>
  <c r="AA18" i="2"/>
  <c r="S18" i="2"/>
  <c r="R18" i="2"/>
  <c r="CM18" i="3" l="1"/>
  <c r="CL18" i="3"/>
  <c r="DT18" i="2"/>
  <c r="DS18" i="2"/>
</calcChain>
</file>

<file path=xl/sharedStrings.xml><?xml version="1.0" encoding="utf-8"?>
<sst xmlns="http://schemas.openxmlformats.org/spreadsheetml/2006/main" count="582" uniqueCount="83">
  <si>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</si>
  <si>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</si>
  <si>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</si>
  <si>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</si>
  <si>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</si>
  <si>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</si>
  <si>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</si>
  <si>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</si>
  <si>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</si>
  <si>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</si>
  <si>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</si>
  <si>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</si>
  <si>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</si>
  <si>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</si>
  <si>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</si>
  <si>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China</t>
  </si>
  <si>
    <t>Total quantity in tons</t>
  </si>
  <si>
    <t>All countries</t>
  </si>
  <si>
    <t>Country</t>
  </si>
  <si>
    <t>Total FOB value (R'000)</t>
  </si>
  <si>
    <t>Ton</t>
  </si>
  <si>
    <t>Imports</t>
  </si>
  <si>
    <t xml:space="preserve">FOB value R '000 </t>
  </si>
  <si>
    <t xml:space="preserve">FOB value    R '000 </t>
  </si>
  <si>
    <t xml:space="preserve">FOB value     R '000 </t>
  </si>
  <si>
    <t>Angola</t>
  </si>
  <si>
    <t>Exports</t>
  </si>
  <si>
    <t>Botswana</t>
  </si>
  <si>
    <t>Tariff line 1511.90.90 Palm Oil  - Other - Other</t>
  </si>
  <si>
    <t>Denmark</t>
  </si>
  <si>
    <t>France</t>
  </si>
  <si>
    <t>Germany</t>
  </si>
  <si>
    <t>Ghana</t>
  </si>
  <si>
    <t>Iceland</t>
  </si>
  <si>
    <t>Indonesia</t>
  </si>
  <si>
    <t>Kenya</t>
  </si>
  <si>
    <t>Malaysia</t>
  </si>
  <si>
    <t>Namibia</t>
  </si>
  <si>
    <t>Netherlands</t>
  </si>
  <si>
    <t>Nigeria</t>
  </si>
  <si>
    <t>Portugal</t>
  </si>
  <si>
    <t>United States</t>
  </si>
  <si>
    <t xml:space="preserve">FOB value 
R '000 </t>
  </si>
  <si>
    <t>Lesotho</t>
  </si>
  <si>
    <t>Malawi</t>
  </si>
  <si>
    <t>Mozambique</t>
  </si>
  <si>
    <t>Somalia</t>
  </si>
  <si>
    <t>Yemen</t>
  </si>
  <si>
    <t>Zambia</t>
  </si>
  <si>
    <t>Zimbabwe</t>
  </si>
  <si>
    <t>Old: Tariff line 1511.90 Palm Oil  - Other</t>
  </si>
  <si>
    <t>Saint Helena</t>
  </si>
  <si>
    <t>Unknown</t>
  </si>
  <si>
    <t>Cameroon</t>
  </si>
  <si>
    <t>United Kingdom</t>
  </si>
  <si>
    <t>Tanzania</t>
  </si>
  <si>
    <t>Argentina</t>
  </si>
  <si>
    <t>Sierra Leone</t>
  </si>
  <si>
    <t>Gabon</t>
  </si>
  <si>
    <t>United Arab Emirates</t>
  </si>
  <si>
    <t>Egypt</t>
  </si>
  <si>
    <t>Month</t>
  </si>
  <si>
    <t>Monthly</t>
  </si>
  <si>
    <t>Congo, Dem Rep</t>
  </si>
  <si>
    <t>South Africa</t>
  </si>
  <si>
    <t>Benin</t>
  </si>
  <si>
    <t>Congo</t>
  </si>
  <si>
    <t>Mauritius</t>
  </si>
  <si>
    <t>India</t>
  </si>
  <si>
    <t>Eswatini</t>
  </si>
  <si>
    <t>Sweden</t>
  </si>
  <si>
    <t>Singapore</t>
  </si>
  <si>
    <t>Italy</t>
  </si>
  <si>
    <t>Colombia</t>
  </si>
  <si>
    <t>Madagascar</t>
  </si>
  <si>
    <t>Switzerland</t>
  </si>
  <si>
    <t>Rwanda</t>
  </si>
  <si>
    <t>Spain</t>
  </si>
  <si>
    <t>Bangladesh</t>
  </si>
  <si>
    <t>Iran</t>
  </si>
  <si>
    <t>Brazil</t>
  </si>
  <si>
    <t>Ethiopia</t>
  </si>
  <si>
    <t>Bulgaria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</si>
</sst>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2" xfId="0" applyNumberFormat="1" applyBorder="1"/>
    <xf numFmtId="164" fontId="0" fillId="0" borderId="5" xfId="0" applyNumberFormat="1" applyBorder="1"/>
    <xf numFmtId="4" fontId="0" fillId="0" borderId="8" xfId="0" applyNumberFormat="1" applyBorder="1"/>
    <xf numFmtId="164" fontId="0" fillId="0" borderId="9" xfId="0" applyNumberFormat="1" applyBorder="1"/>
    <xf numFmtId="4" fontId="0" fillId="0" borderId="10" xfId="0" applyNumberFormat="1" applyBorder="1"/>
    <xf numFmtId="4" fontId="2" fillId="0" borderId="1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5" fillId="2" borderId="11" xfId="0" applyNumberFormat="1" applyFont="1" applyFill="1" applyBorder="1"/>
    <xf numFmtId="164" fontId="5" fillId="2" borderId="7" xfId="0" applyNumberFormat="1" applyFont="1" applyFill="1" applyBorder="1"/>
    <xf numFmtId="4" fontId="5" fillId="2" borderId="4" xfId="0" applyNumberFormat="1" applyFont="1" applyFill="1" applyBorder="1"/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4" fontId="0" fillId="3" borderId="0" xfId="0" applyNumberFormat="1" applyFill="1"/>
    <xf numFmtId="49" fontId="3" fillId="3" borderId="0" xfId="0" applyNumberFormat="1" applyFont="1" applyFill="1" applyAlignment="1">
      <alignment wrapText="1"/>
    </xf>
    <xf numFmtId="49" fontId="3" fillId="3" borderId="0" xfId="0" applyNumberFormat="1" applyFont="1" applyFill="1" applyAlignment="1">
      <alignment horizontal="left" wrapText="1"/>
    </xf>
    <xf numFmtId="4" fontId="3" fillId="3" borderId="0" xfId="0" applyNumberFormat="1" applyFont="1" applyFill="1" applyAlignment="1">
      <alignment horizontal="left" wrapText="1"/>
    </xf>
    <xf numFmtId="4" fontId="3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4" fontId="2" fillId="3" borderId="0" xfId="0" applyNumberFormat="1" applyFont="1" applyFill="1" applyAlignment="1">
      <alignment wrapText="1"/>
    </xf>
    <xf numFmtId="164" fontId="2" fillId="3" borderId="0" xfId="0" applyNumberFormat="1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164" fontId="6" fillId="3" borderId="0" xfId="0" applyNumberFormat="1" applyFont="1" applyFill="1"/>
    <xf numFmtId="4" fontId="6" fillId="3" borderId="0" xfId="0" applyNumberFormat="1" applyFont="1" applyFill="1"/>
    <xf numFmtId="164" fontId="0" fillId="0" borderId="12" xfId="0" applyNumberFormat="1" applyBorder="1"/>
    <xf numFmtId="4" fontId="7" fillId="2" borderId="11" xfId="0" applyNumberFormat="1" applyFont="1" applyFill="1" applyBorder="1"/>
    <xf numFmtId="164" fontId="7" fillId="2" borderId="6" xfId="0" applyNumberFormat="1" applyFont="1" applyFill="1" applyBorder="1"/>
    <xf numFmtId="4" fontId="7" fillId="2" borderId="4" xfId="0" applyNumberFormat="1" applyFont="1" applyFill="1" applyBorder="1"/>
    <xf numFmtId="164" fontId="5" fillId="2" borderId="1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5" fillId="2" borderId="6" xfId="0" applyFont="1" applyFill="1" applyBorder="1"/>
    <xf numFmtId="0" fontId="5" fillId="2" borderId="4" xfId="0" applyFont="1" applyFill="1" applyBorder="1" applyAlignment="1">
      <alignment horizontal="left"/>
    </xf>
    <xf numFmtId="164" fontId="7" fillId="2" borderId="7" xfId="0" applyNumberFormat="1" applyFont="1" applyFill="1" applyBorder="1"/>
    <xf numFmtId="0" fontId="7" fillId="2" borderId="6" xfId="0" applyFont="1" applyFill="1" applyBorder="1"/>
    <xf numFmtId="0" fontId="7" fillId="2" borderId="4" xfId="0" applyFont="1" applyFill="1" applyBorder="1" applyAlignment="1">
      <alignment horizontal="left"/>
    </xf>
    <xf numFmtId="4" fontId="8" fillId="0" borderId="2" xfId="0" applyNumberFormat="1" applyFont="1" applyBorder="1"/>
    <xf numFmtId="4" fontId="5" fillId="2" borderId="14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5" fillId="2" borderId="4" xfId="0" applyFont="1" applyFill="1" applyBorder="1"/>
    <xf numFmtId="164" fontId="0" fillId="0" borderId="13" xfId="0" applyNumberFormat="1" applyBorder="1"/>
    <xf numFmtId="4" fontId="0" fillId="0" borderId="14" xfId="0" applyNumberFormat="1" applyBorder="1"/>
    <xf numFmtId="4" fontId="0" fillId="0" borderId="3" xfId="0" applyNumberFormat="1" applyBorder="1"/>
    <xf numFmtId="0" fontId="9" fillId="2" borderId="6" xfId="0" applyFont="1" applyFill="1" applyBorder="1"/>
    <xf numFmtId="0" fontId="9" fillId="2" borderId="4" xfId="0" applyFont="1" applyFill="1" applyBorder="1"/>
    <xf numFmtId="164" fontId="9" fillId="2" borderId="7" xfId="0" applyNumberFormat="1" applyFont="1" applyFill="1" applyBorder="1"/>
    <xf numFmtId="4" fontId="9" fillId="2" borderId="11" xfId="0" applyNumberFormat="1" applyFont="1" applyFill="1" applyBorder="1"/>
    <xf numFmtId="4" fontId="9" fillId="2" borderId="4" xfId="0" applyNumberFormat="1" applyFont="1" applyFill="1" applyBorder="1"/>
    <xf numFmtId="4" fontId="10" fillId="0" borderId="2" xfId="0" applyNumberFormat="1" applyFont="1" applyBorder="1"/>
    <xf numFmtId="4" fontId="0" fillId="0" borderId="21" xfId="0" applyNumberFormat="1" applyBorder="1"/>
    <xf numFmtId="164" fontId="11" fillId="0" borderId="22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4" fontId="0" fillId="0" borderId="23" xfId="0" applyNumberFormat="1" applyBorder="1"/>
    <xf numFmtId="164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9" fontId="13" fillId="3" borderId="0" xfId="0" applyNumberFormat="1" applyFont="1" applyFill="1" applyAlignment="1">
      <alignment wrapText="1"/>
    </xf>
    <xf numFmtId="49" fontId="13" fillId="3" borderId="0" xfId="0" applyNumberFormat="1" applyFont="1" applyFill="1" applyAlignment="1">
      <alignment horizontal="left" wrapText="1"/>
    </xf>
    <xf numFmtId="4" fontId="13" fillId="3" borderId="0" xfId="0" applyNumberFormat="1" applyFont="1" applyFill="1" applyAlignment="1">
      <alignment horizontal="left" wrapText="1"/>
    </xf>
    <xf numFmtId="164" fontId="13" fillId="3" borderId="0" xfId="0" applyNumberFormat="1" applyFont="1" applyFill="1" applyAlignment="1">
      <alignment wrapText="1"/>
    </xf>
    <xf numFmtId="4" fontId="13" fillId="3" borderId="0" xfId="0" applyNumberFormat="1" applyFont="1" applyFill="1" applyAlignment="1">
      <alignment wrapText="1"/>
    </xf>
    <xf numFmtId="0" fontId="14" fillId="3" borderId="0" xfId="0" applyFont="1" applyFill="1" applyAlignment="1">
      <alignment wrapText="1"/>
    </xf>
    <xf numFmtId="164" fontId="14" fillId="3" borderId="0" xfId="0" applyNumberFormat="1" applyFont="1" applyFill="1" applyAlignment="1">
      <alignment wrapText="1"/>
    </xf>
    <xf numFmtId="4" fontId="14" fillId="3" borderId="0" xfId="0" applyNumberFormat="1" applyFont="1" applyFill="1" applyAlignment="1">
      <alignment wrapText="1"/>
    </xf>
    <xf numFmtId="4" fontId="9" fillId="2" borderId="14" xfId="0" applyNumberFormat="1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16" fillId="0" borderId="1" xfId="0" applyNumberFormat="1" applyFont="1" applyBorder="1"/>
    <xf numFmtId="4" fontId="16" fillId="0" borderId="1" xfId="0" applyNumberFormat="1" applyFont="1" applyBorder="1"/>
    <xf numFmtId="2" fontId="0" fillId="0" borderId="1" xfId="0" applyNumberFormat="1" applyBorder="1"/>
    <xf numFmtId="0" fontId="2" fillId="3" borderId="0" xfId="0" applyFont="1" applyFill="1" applyAlignment="1">
      <alignment horizontal="left" wrapText="1"/>
    </xf>
    <xf numFmtId="4" fontId="0" fillId="3" borderId="0" xfId="0" applyNumberForma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4" fontId="11" fillId="3" borderId="0" xfId="0" applyNumberFormat="1" applyFont="1" applyFill="1" applyAlignment="1">
      <alignment horizontal="left" wrapText="1"/>
    </xf>
    <xf numFmtId="164" fontId="17" fillId="0" borderId="1" xfId="0" applyNumberFormat="1" applyFont="1" applyBorder="1"/>
    <xf numFmtId="4" fontId="17" fillId="0" borderId="1" xfId="0" applyNumberFormat="1" applyFont="1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left" wrapText="1"/>
    </xf>
    <xf numFmtId="4" fontId="0" fillId="3" borderId="0" xfId="0" applyNumberFormat="1" applyFill="1" applyAlignment="1">
      <alignment horizontal="left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2" borderId="20" xfId="0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left" wrapText="1"/>
    </xf>
    <xf numFmtId="4" fontId="11" fillId="3" borderId="0" xfId="0" applyNumberFormat="1" applyFont="1" applyFill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868"/>
  <sheetViews>
    <sheetView tabSelected="1"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ColWidth="13.5546875" defaultRowHeight="14.4" x14ac:dyDescent="0.3"/>
  <cols>
    <col min="1" max="1" width="9.88671875" customWidth="1"/>
    <col min="2" max="2" width="11.21875" style="1" customWidth="1"/>
    <col min="3" max="3" width="10.88671875" style="7" bestFit="1" customWidth="1"/>
    <col min="4" max="4" width="10.6640625" style="3" customWidth="1"/>
    <col min="5" max="5" width="9.44140625" style="3" bestFit="1" customWidth="1"/>
    <col min="6" max="6" width="9.88671875" style="7" customWidth="1"/>
    <col min="7" max="7" width="10.88671875" style="3" customWidth="1"/>
    <col min="8" max="8" width="10.6640625" style="3" customWidth="1"/>
    <col min="9" max="9" width="9.88671875" style="7" customWidth="1"/>
    <col min="10" max="10" width="10.88671875" style="3" customWidth="1"/>
    <col min="11" max="11" width="10.6640625" style="3" customWidth="1"/>
    <col min="12" max="12" width="9.88671875" style="7" customWidth="1"/>
    <col min="13" max="13" width="10.88671875" style="3" customWidth="1"/>
    <col min="14" max="14" width="10.6640625" style="3" customWidth="1"/>
    <col min="15" max="15" width="9.88671875" style="7" customWidth="1"/>
    <col min="16" max="16" width="10.88671875" style="3" customWidth="1"/>
    <col min="17" max="17" width="10.6640625" style="3" customWidth="1"/>
    <col min="18" max="18" width="10.88671875" style="7" bestFit="1" customWidth="1"/>
    <col min="19" max="19" width="10.6640625" style="3" customWidth="1"/>
    <col min="20" max="20" width="9.44140625" style="3" bestFit="1" customWidth="1"/>
    <col min="21" max="21" width="10.88671875" style="7" bestFit="1" customWidth="1"/>
    <col min="22" max="22" width="10.6640625" style="3" customWidth="1"/>
    <col min="23" max="23" width="9.44140625" style="3" bestFit="1" customWidth="1"/>
    <col min="24" max="24" width="10.88671875" style="7" bestFit="1" customWidth="1"/>
    <col min="25" max="25" width="10.6640625" style="3" customWidth="1"/>
    <col min="26" max="26" width="9.44140625" style="3" bestFit="1" customWidth="1"/>
    <col min="27" max="27" width="9.88671875" style="7" customWidth="1"/>
    <col min="28" max="28" width="10.88671875" style="3" customWidth="1"/>
    <col min="29" max="29" width="9.88671875" style="3" bestFit="1" customWidth="1"/>
    <col min="30" max="30" width="10.33203125" style="7" customWidth="1"/>
    <col min="31" max="31" width="10.88671875" style="3" customWidth="1"/>
    <col min="32" max="32" width="9.88671875" style="3" bestFit="1" customWidth="1"/>
    <col min="33" max="33" width="9.88671875" style="7" customWidth="1"/>
    <col min="34" max="34" width="10.88671875" style="3" customWidth="1"/>
    <col min="35" max="35" width="9.88671875" style="3" bestFit="1" customWidth="1"/>
    <col min="36" max="36" width="9.88671875" style="7" customWidth="1"/>
    <col min="37" max="37" width="10.88671875" style="3" customWidth="1"/>
    <col min="38" max="38" width="9.88671875" style="3" bestFit="1" customWidth="1"/>
    <col min="39" max="39" width="9.88671875" style="7" customWidth="1"/>
    <col min="40" max="40" width="10.88671875" style="3" customWidth="1"/>
    <col min="41" max="41" width="9.88671875" style="3" bestFit="1" customWidth="1"/>
    <col min="42" max="42" width="9.88671875" style="7" customWidth="1"/>
    <col min="43" max="43" width="10.88671875" style="3" customWidth="1"/>
    <col min="44" max="44" width="9.88671875" style="3" bestFit="1" customWidth="1"/>
    <col min="45" max="45" width="8.44140625" style="7" customWidth="1"/>
    <col min="46" max="46" width="10.88671875" style="3" customWidth="1"/>
    <col min="47" max="47" width="10.6640625" style="3" customWidth="1"/>
    <col min="48" max="48" width="8.44140625" style="7" customWidth="1"/>
    <col min="49" max="49" width="10.88671875" style="3" customWidth="1"/>
    <col min="50" max="50" width="9.88671875" style="3" bestFit="1" customWidth="1"/>
    <col min="51" max="51" width="9.33203125" style="7" customWidth="1"/>
    <col min="52" max="52" width="10.88671875" style="3" customWidth="1"/>
    <col min="53" max="53" width="9.88671875" style="3" bestFit="1" customWidth="1"/>
    <col min="54" max="54" width="10" style="7" customWidth="1"/>
    <col min="55" max="55" width="10.88671875" style="3" customWidth="1"/>
    <col min="56" max="56" width="9.88671875" style="3" bestFit="1" customWidth="1"/>
    <col min="57" max="57" width="12" style="7" bestFit="1" customWidth="1"/>
    <col min="58" max="58" width="12.109375" style="3" bestFit="1" customWidth="1"/>
    <col min="59" max="59" width="9.88671875" style="3" bestFit="1" customWidth="1"/>
    <col min="60" max="60" width="12" style="7" bestFit="1" customWidth="1"/>
    <col min="61" max="61" width="12.109375" style="3" bestFit="1" customWidth="1"/>
    <col min="62" max="62" width="9.88671875" style="3" bestFit="1" customWidth="1"/>
    <col min="63" max="63" width="9.88671875" style="7" customWidth="1"/>
    <col min="64" max="64" width="10.88671875" style="3" customWidth="1"/>
    <col min="65" max="65" width="9.88671875" style="3" bestFit="1" customWidth="1"/>
    <col min="66" max="66" width="9.88671875" style="7" customWidth="1"/>
    <col min="67" max="67" width="10.88671875" style="3" customWidth="1"/>
    <col min="68" max="68" width="9.88671875" style="3" bestFit="1" customWidth="1"/>
    <col min="69" max="69" width="9.88671875" style="7" customWidth="1"/>
    <col min="70" max="70" width="10.88671875" style="3" customWidth="1"/>
    <col min="71" max="71" width="9.88671875" style="3" bestFit="1" customWidth="1"/>
    <col min="72" max="72" width="12" style="7" bestFit="1" customWidth="1"/>
    <col min="73" max="73" width="12.109375" style="3" customWidth="1"/>
    <col min="74" max="74" width="9.88671875" style="3" bestFit="1" customWidth="1"/>
    <col min="75" max="75" width="9.88671875" style="7" customWidth="1"/>
    <col min="76" max="76" width="10.88671875" style="3" customWidth="1"/>
    <col min="77" max="77" width="9.88671875" style="3" bestFit="1" customWidth="1"/>
    <col min="78" max="78" width="9.88671875" style="7" customWidth="1"/>
    <col min="79" max="79" width="10.88671875" style="3" customWidth="1"/>
    <col min="80" max="80" width="9.88671875" style="3" bestFit="1" customWidth="1"/>
    <col min="81" max="81" width="9.88671875" style="7" customWidth="1"/>
    <col min="82" max="82" width="10.88671875" style="3" customWidth="1"/>
    <col min="83" max="83" width="9.88671875" style="3" bestFit="1" customWidth="1"/>
    <col min="84" max="84" width="9.44140625" style="7" customWidth="1"/>
    <col min="85" max="85" width="10.88671875" style="3" customWidth="1"/>
    <col min="86" max="86" width="9.44140625" style="3" bestFit="1" customWidth="1"/>
    <col min="87" max="87" width="10.5546875" style="7" bestFit="1" customWidth="1"/>
    <col min="88" max="88" width="11.5546875" style="3" bestFit="1" customWidth="1"/>
    <col min="89" max="89" width="12.44140625" style="3" customWidth="1"/>
    <col min="90" max="90" width="9.109375" style="7" customWidth="1"/>
    <col min="91" max="91" width="10.33203125" style="3" customWidth="1"/>
    <col min="92" max="92" width="10.88671875" style="3" bestFit="1" customWidth="1"/>
    <col min="93" max="93" width="9.109375" style="7" customWidth="1"/>
    <col min="94" max="94" width="10.33203125" style="3" customWidth="1"/>
    <col min="95" max="95" width="10.88671875" style="3" bestFit="1" customWidth="1"/>
    <col min="96" max="96" width="9.109375" style="7" customWidth="1"/>
    <col min="97" max="97" width="10.33203125" style="3" customWidth="1"/>
    <col min="98" max="98" width="10.88671875" style="3" bestFit="1" customWidth="1"/>
    <col min="99" max="99" width="9.109375" style="7" customWidth="1"/>
    <col min="100" max="100" width="10.33203125" style="3" customWidth="1"/>
    <col min="101" max="101" width="10.88671875" style="3" bestFit="1" customWidth="1"/>
    <col min="102" max="102" width="9.109375" style="7" customWidth="1"/>
    <col min="103" max="103" width="10.33203125" style="3" customWidth="1"/>
    <col min="104" max="104" width="10.88671875" style="3" bestFit="1" customWidth="1"/>
    <col min="105" max="105" width="9.109375" style="7" customWidth="1"/>
    <col min="106" max="106" width="10.33203125" style="3" customWidth="1"/>
    <col min="107" max="107" width="10.88671875" style="3" bestFit="1" customWidth="1"/>
    <col min="108" max="108" width="9.109375" style="7" customWidth="1"/>
    <col min="109" max="109" width="10.33203125" style="3" customWidth="1"/>
    <col min="110" max="110" width="10.88671875" style="3" bestFit="1" customWidth="1"/>
    <col min="111" max="111" width="9.109375" style="7" customWidth="1"/>
    <col min="112" max="112" width="10.33203125" style="3" customWidth="1"/>
    <col min="113" max="113" width="11.33203125" style="3" bestFit="1" customWidth="1"/>
    <col min="114" max="114" width="9.109375" style="7" customWidth="1"/>
    <col min="115" max="115" width="10.33203125" style="3" customWidth="1"/>
    <col min="116" max="116" width="11.44140625" style="3" bestFit="1" customWidth="1"/>
    <col min="117" max="117" width="9.109375" style="7" customWidth="1"/>
    <col min="118" max="118" width="10.33203125" style="3" customWidth="1"/>
    <col min="119" max="119" width="9.88671875" style="3" bestFit="1" customWidth="1"/>
    <col min="120" max="120" width="9.109375" style="7" customWidth="1"/>
    <col min="121" max="121" width="10.33203125" style="3" customWidth="1"/>
    <col min="122" max="122" width="9.88671875" style="3" bestFit="1" customWidth="1"/>
    <col min="123" max="123" width="14.33203125" style="7" customWidth="1"/>
    <col min="124" max="124" width="14.33203125" style="3" customWidth="1"/>
    <col min="125" max="125" width="13.5546875" style="3"/>
  </cols>
  <sheetData>
    <row r="1" spans="1:125" s="19" customFormat="1" ht="4.95" customHeight="1" x14ac:dyDescent="0.3">
      <c r="B1" s="20"/>
      <c r="C1" s="21"/>
      <c r="D1" s="22"/>
      <c r="E1" s="22"/>
      <c r="F1" s="21"/>
      <c r="G1" s="22"/>
      <c r="H1" s="22"/>
      <c r="I1" s="21"/>
      <c r="J1" s="22"/>
      <c r="K1" s="22"/>
      <c r="L1" s="21"/>
      <c r="M1" s="22"/>
      <c r="N1" s="22"/>
      <c r="O1" s="21"/>
      <c r="P1" s="22"/>
      <c r="Q1" s="22"/>
      <c r="R1" s="21"/>
      <c r="S1" s="22"/>
      <c r="T1" s="22"/>
      <c r="U1" s="21"/>
      <c r="V1" s="22"/>
      <c r="W1" s="22"/>
      <c r="X1" s="21"/>
      <c r="Y1" s="22"/>
      <c r="Z1" s="22"/>
      <c r="AA1" s="21"/>
      <c r="AB1" s="22"/>
      <c r="AC1" s="22"/>
      <c r="AD1" s="21"/>
      <c r="AE1" s="22"/>
      <c r="AF1" s="22"/>
      <c r="AG1" s="21"/>
      <c r="AH1" s="22"/>
      <c r="AI1" s="22"/>
      <c r="AJ1" s="21"/>
      <c r="AK1" s="22"/>
      <c r="AL1" s="22"/>
      <c r="AM1" s="21"/>
      <c r="AN1" s="22"/>
      <c r="AO1" s="22"/>
      <c r="AP1" s="21"/>
      <c r="AQ1" s="22"/>
      <c r="AR1" s="22"/>
      <c r="AS1" s="21"/>
      <c r="AT1" s="22"/>
      <c r="AU1" s="22"/>
      <c r="AV1" s="21"/>
      <c r="AW1" s="22"/>
      <c r="AX1" s="22"/>
      <c r="AY1" s="21"/>
      <c r="AZ1" s="22"/>
      <c r="BA1" s="22"/>
      <c r="BB1" s="21"/>
      <c r="BC1" s="22"/>
      <c r="BD1" s="22"/>
      <c r="BE1" s="21"/>
      <c r="BF1" s="22"/>
      <c r="BG1" s="22"/>
      <c r="BH1" s="21"/>
      <c r="BI1" s="22"/>
      <c r="BJ1" s="22"/>
      <c r="BK1" s="21"/>
      <c r="BL1" s="22"/>
      <c r="BM1" s="22"/>
      <c r="BN1" s="21"/>
      <c r="BO1" s="22"/>
      <c r="BP1" s="22"/>
      <c r="BQ1" s="21"/>
      <c r="BR1" s="22"/>
      <c r="BS1" s="22"/>
      <c r="BT1" s="21"/>
      <c r="BU1" s="22"/>
      <c r="BV1" s="22"/>
      <c r="BW1" s="21"/>
      <c r="BX1" s="22"/>
      <c r="BY1" s="22"/>
      <c r="BZ1" s="21"/>
      <c r="CA1" s="22"/>
      <c r="CB1" s="22"/>
      <c r="CC1" s="21"/>
      <c r="CD1" s="22"/>
      <c r="CE1" s="22"/>
      <c r="CF1" s="21"/>
      <c r="CG1" s="22"/>
      <c r="CH1" s="22"/>
      <c r="CI1" s="21"/>
      <c r="CJ1" s="22"/>
      <c r="CK1" s="22"/>
      <c r="CL1" s="21"/>
      <c r="CM1" s="22"/>
      <c r="CN1" s="22"/>
      <c r="CO1" s="21"/>
      <c r="CP1" s="22"/>
      <c r="CQ1" s="22"/>
      <c r="CR1" s="21"/>
      <c r="CS1" s="22"/>
      <c r="CT1" s="22"/>
      <c r="CU1" s="21"/>
      <c r="CV1" s="22"/>
      <c r="CW1" s="22"/>
      <c r="CX1" s="21"/>
      <c r="CY1" s="22"/>
      <c r="CZ1" s="22"/>
      <c r="DA1" s="21"/>
      <c r="DB1" s="22"/>
      <c r="DC1" s="22"/>
      <c r="DD1" s="21"/>
      <c r="DE1" s="22"/>
      <c r="DF1" s="22"/>
      <c r="DG1" s="21"/>
      <c r="DH1" s="22"/>
      <c r="DI1" s="22"/>
      <c r="DJ1" s="21"/>
      <c r="DK1" s="22"/>
      <c r="DL1" s="22"/>
      <c r="DM1" s="21"/>
      <c r="DN1" s="22"/>
      <c r="DO1" s="22"/>
      <c r="DP1" s="21"/>
      <c r="DQ1" s="22"/>
      <c r="DR1" s="22"/>
      <c r="DS1" s="21"/>
      <c r="DT1" s="22"/>
      <c r="DU1" s="22"/>
    </row>
    <row r="2" spans="1:125" s="23" customFormat="1" ht="21" customHeight="1" x14ac:dyDescent="0.4">
      <c r="B2" s="24" t="s">
        <v>21</v>
      </c>
      <c r="C2" s="100" t="s">
        <v>28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7"/>
      <c r="CG2" s="26"/>
      <c r="CH2" s="26"/>
      <c r="CI2" s="27"/>
      <c r="CJ2" s="26"/>
      <c r="CK2" s="26"/>
      <c r="CL2" s="27"/>
      <c r="CM2" s="26"/>
      <c r="CN2" s="26"/>
      <c r="CO2" s="27"/>
      <c r="CP2" s="26"/>
      <c r="CQ2" s="26"/>
      <c r="CR2" s="27"/>
      <c r="CS2" s="26"/>
      <c r="CT2" s="26"/>
      <c r="CU2" s="27"/>
      <c r="CV2" s="26"/>
      <c r="CW2" s="26"/>
      <c r="CX2" s="27"/>
      <c r="CY2" s="26"/>
      <c r="CZ2" s="26"/>
      <c r="DA2" s="27"/>
      <c r="DB2" s="26"/>
      <c r="DC2" s="26"/>
      <c r="DD2" s="27"/>
      <c r="DE2" s="26"/>
      <c r="DF2" s="26"/>
      <c r="DG2" s="27"/>
      <c r="DH2" s="26"/>
      <c r="DI2" s="26"/>
      <c r="DJ2" s="27"/>
      <c r="DK2" s="26"/>
      <c r="DL2" s="26"/>
      <c r="DM2" s="27"/>
      <c r="DN2" s="26"/>
      <c r="DO2" s="26"/>
      <c r="DP2" s="27"/>
      <c r="DQ2" s="26"/>
      <c r="DR2" s="26"/>
      <c r="DS2" s="27"/>
      <c r="DT2" s="26"/>
      <c r="DU2" s="26"/>
    </row>
    <row r="3" spans="1:125" s="28" customFormat="1" ht="15" customHeight="1" thickBot="1" x14ac:dyDescent="0.35">
      <c r="B3" s="89"/>
      <c r="C3" s="101" t="s">
        <v>50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30"/>
      <c r="CG3" s="29"/>
      <c r="CH3" s="29"/>
      <c r="CI3" s="30"/>
      <c r="CJ3" s="29"/>
      <c r="CK3" s="29"/>
      <c r="CL3" s="30"/>
      <c r="CM3" s="29"/>
      <c r="CN3" s="29"/>
      <c r="CO3" s="30"/>
      <c r="CP3" s="29"/>
      <c r="CQ3" s="29"/>
      <c r="CR3" s="30"/>
      <c r="CS3" s="29"/>
      <c r="CT3" s="29"/>
      <c r="CU3" s="30"/>
      <c r="CV3" s="29"/>
      <c r="CW3" s="29"/>
      <c r="CX3" s="30"/>
      <c r="CY3" s="29"/>
      <c r="CZ3" s="29"/>
      <c r="DA3" s="30"/>
      <c r="DB3" s="29"/>
      <c r="DC3" s="29"/>
      <c r="DD3" s="30"/>
      <c r="DE3" s="29"/>
      <c r="DF3" s="29"/>
      <c r="DG3" s="30"/>
      <c r="DH3" s="29"/>
      <c r="DI3" s="29"/>
      <c r="DJ3" s="30"/>
      <c r="DK3" s="29"/>
      <c r="DL3" s="29"/>
      <c r="DM3" s="30"/>
      <c r="DN3" s="29"/>
      <c r="DO3" s="29"/>
      <c r="DP3" s="30"/>
      <c r="DQ3" s="29"/>
      <c r="DR3" s="29"/>
      <c r="DS3" s="30"/>
      <c r="DT3" s="29"/>
      <c r="DU3" s="29"/>
    </row>
    <row r="4" spans="1:125" s="2" customFormat="1" ht="30" customHeight="1" x14ac:dyDescent="0.3">
      <c r="A4" s="95" t="s">
        <v>18</v>
      </c>
      <c r="B4" s="96"/>
      <c r="C4" s="97" t="s">
        <v>56</v>
      </c>
      <c r="D4" s="98"/>
      <c r="E4" s="99"/>
      <c r="F4" s="97" t="s">
        <v>78</v>
      </c>
      <c r="G4" s="98"/>
      <c r="H4" s="99"/>
      <c r="I4" s="97" t="s">
        <v>65</v>
      </c>
      <c r="J4" s="98"/>
      <c r="K4" s="99"/>
      <c r="L4" s="97" t="s">
        <v>80</v>
      </c>
      <c r="M4" s="98"/>
      <c r="N4" s="99"/>
      <c r="O4" s="97" t="s">
        <v>53</v>
      </c>
      <c r="P4" s="98"/>
      <c r="Q4" s="99"/>
      <c r="R4" s="97" t="s">
        <v>15</v>
      </c>
      <c r="S4" s="98"/>
      <c r="T4" s="99"/>
      <c r="U4" s="97" t="s">
        <v>73</v>
      </c>
      <c r="V4" s="98"/>
      <c r="W4" s="99"/>
      <c r="X4" s="97" t="s">
        <v>66</v>
      </c>
      <c r="Y4" s="98"/>
      <c r="Z4" s="99"/>
      <c r="AA4" s="97" t="s">
        <v>63</v>
      </c>
      <c r="AB4" s="98"/>
      <c r="AC4" s="99"/>
      <c r="AD4" s="97" t="s">
        <v>29</v>
      </c>
      <c r="AE4" s="98"/>
      <c r="AF4" s="99"/>
      <c r="AG4" s="97" t="s">
        <v>60</v>
      </c>
      <c r="AH4" s="98"/>
      <c r="AI4" s="99"/>
      <c r="AJ4" s="97" t="s">
        <v>69</v>
      </c>
      <c r="AK4" s="98"/>
      <c r="AL4" s="99"/>
      <c r="AM4" s="97" t="s">
        <v>81</v>
      </c>
      <c r="AN4" s="98"/>
      <c r="AO4" s="99"/>
      <c r="AP4" s="97" t="s">
        <v>30</v>
      </c>
      <c r="AQ4" s="98"/>
      <c r="AR4" s="99"/>
      <c r="AS4" s="97" t="s">
        <v>58</v>
      </c>
      <c r="AT4" s="98"/>
      <c r="AU4" s="99"/>
      <c r="AV4" s="97" t="s">
        <v>31</v>
      </c>
      <c r="AW4" s="98"/>
      <c r="AX4" s="99"/>
      <c r="AY4" s="97" t="s">
        <v>32</v>
      </c>
      <c r="AZ4" s="98"/>
      <c r="BA4" s="99"/>
      <c r="BB4" s="97" t="s">
        <v>33</v>
      </c>
      <c r="BC4" s="98"/>
      <c r="BD4" s="99"/>
      <c r="BE4" s="97" t="s">
        <v>68</v>
      </c>
      <c r="BF4" s="98"/>
      <c r="BG4" s="99"/>
      <c r="BH4" s="97" t="s">
        <v>34</v>
      </c>
      <c r="BI4" s="98"/>
      <c r="BJ4" s="99"/>
      <c r="BK4" s="97" t="s">
        <v>79</v>
      </c>
      <c r="BL4" s="98"/>
      <c r="BM4" s="99"/>
      <c r="BN4" s="97" t="s">
        <v>72</v>
      </c>
      <c r="BO4" s="98"/>
      <c r="BP4" s="99"/>
      <c r="BQ4" s="97" t="s">
        <v>35</v>
      </c>
      <c r="BR4" s="98"/>
      <c r="BS4" s="99"/>
      <c r="BT4" s="97" t="s">
        <v>36</v>
      </c>
      <c r="BU4" s="98"/>
      <c r="BV4" s="99"/>
      <c r="BW4" s="97" t="s">
        <v>67</v>
      </c>
      <c r="BX4" s="98"/>
      <c r="BY4" s="99"/>
      <c r="BZ4" s="97" t="s">
        <v>45</v>
      </c>
      <c r="CA4" s="98"/>
      <c r="CB4" s="99"/>
      <c r="CC4" s="97" t="s">
        <v>37</v>
      </c>
      <c r="CD4" s="98"/>
      <c r="CE4" s="99"/>
      <c r="CF4" s="97" t="s">
        <v>38</v>
      </c>
      <c r="CG4" s="98"/>
      <c r="CH4" s="99"/>
      <c r="CI4" s="97" t="s">
        <v>39</v>
      </c>
      <c r="CJ4" s="98"/>
      <c r="CK4" s="99"/>
      <c r="CL4" s="97" t="s">
        <v>40</v>
      </c>
      <c r="CM4" s="98"/>
      <c r="CN4" s="99"/>
      <c r="CO4" s="97" t="s">
        <v>71</v>
      </c>
      <c r="CP4" s="98"/>
      <c r="CQ4" s="99"/>
      <c r="CR4" s="97" t="s">
        <v>64</v>
      </c>
      <c r="CS4" s="98"/>
      <c r="CT4" s="99"/>
      <c r="CU4" s="97" t="s">
        <v>77</v>
      </c>
      <c r="CV4" s="98"/>
      <c r="CW4" s="99"/>
      <c r="CX4" s="97" t="s">
        <v>70</v>
      </c>
      <c r="CY4" s="98"/>
      <c r="CZ4" s="99"/>
      <c r="DA4" s="97" t="s">
        <v>75</v>
      </c>
      <c r="DB4" s="98"/>
      <c r="DC4" s="99"/>
      <c r="DD4" s="97" t="s">
        <v>59</v>
      </c>
      <c r="DE4" s="98"/>
      <c r="DF4" s="99"/>
      <c r="DG4" s="97" t="s">
        <v>54</v>
      </c>
      <c r="DH4" s="98"/>
      <c r="DI4" s="99"/>
      <c r="DJ4" s="97" t="s">
        <v>41</v>
      </c>
      <c r="DK4" s="98"/>
      <c r="DL4" s="99"/>
      <c r="DM4" s="97" t="s">
        <v>52</v>
      </c>
      <c r="DN4" s="98"/>
      <c r="DO4" s="99"/>
      <c r="DP4" s="97" t="s">
        <v>49</v>
      </c>
      <c r="DQ4" s="98"/>
      <c r="DR4" s="99"/>
      <c r="DS4" s="39" t="s">
        <v>17</v>
      </c>
      <c r="DT4" s="52" t="s">
        <v>17</v>
      </c>
      <c r="DU4" s="4"/>
    </row>
    <row r="5" spans="1:125" ht="30" customHeight="1" thickBot="1" x14ac:dyDescent="0.35">
      <c r="A5" s="40" t="s">
        <v>0</v>
      </c>
      <c r="B5" s="41" t="s">
        <v>61</v>
      </c>
      <c r="C5" s="14" t="s">
        <v>20</v>
      </c>
      <c r="D5" s="13" t="s">
        <v>22</v>
      </c>
      <c r="E5" s="15" t="s">
        <v>1</v>
      </c>
      <c r="F5" s="14" t="s">
        <v>20</v>
      </c>
      <c r="G5" s="13" t="s">
        <v>22</v>
      </c>
      <c r="H5" s="15" t="s">
        <v>1</v>
      </c>
      <c r="I5" s="14" t="s">
        <v>20</v>
      </c>
      <c r="J5" s="13" t="s">
        <v>22</v>
      </c>
      <c r="K5" s="15" t="s">
        <v>1</v>
      </c>
      <c r="L5" s="14" t="s">
        <v>20</v>
      </c>
      <c r="M5" s="13" t="s">
        <v>22</v>
      </c>
      <c r="N5" s="15" t="s">
        <v>1</v>
      </c>
      <c r="O5" s="14" t="s">
        <v>20</v>
      </c>
      <c r="P5" s="13" t="s">
        <v>22</v>
      </c>
      <c r="Q5" s="15" t="s">
        <v>1</v>
      </c>
      <c r="R5" s="14" t="s">
        <v>20</v>
      </c>
      <c r="S5" s="13" t="s">
        <v>22</v>
      </c>
      <c r="T5" s="15" t="s">
        <v>1</v>
      </c>
      <c r="U5" s="14" t="s">
        <v>20</v>
      </c>
      <c r="V5" s="13" t="s">
        <v>22</v>
      </c>
      <c r="W5" s="15" t="s">
        <v>1</v>
      </c>
      <c r="X5" s="14" t="s">
        <v>20</v>
      </c>
      <c r="Y5" s="13" t="s">
        <v>22</v>
      </c>
      <c r="Z5" s="15" t="s">
        <v>1</v>
      </c>
      <c r="AA5" s="14" t="s">
        <v>20</v>
      </c>
      <c r="AB5" s="13" t="s">
        <v>22</v>
      </c>
      <c r="AC5" s="15" t="s">
        <v>1</v>
      </c>
      <c r="AD5" s="14" t="s">
        <v>20</v>
      </c>
      <c r="AE5" s="13" t="s">
        <v>22</v>
      </c>
      <c r="AF5" s="15" t="s">
        <v>1</v>
      </c>
      <c r="AG5" s="14" t="s">
        <v>20</v>
      </c>
      <c r="AH5" s="13" t="s">
        <v>22</v>
      </c>
      <c r="AI5" s="15" t="s">
        <v>1</v>
      </c>
      <c r="AJ5" s="14" t="s">
        <v>20</v>
      </c>
      <c r="AK5" s="13" t="s">
        <v>22</v>
      </c>
      <c r="AL5" s="15" t="s">
        <v>1</v>
      </c>
      <c r="AM5" s="14" t="s">
        <v>20</v>
      </c>
      <c r="AN5" s="13" t="s">
        <v>22</v>
      </c>
      <c r="AO5" s="15" t="s">
        <v>1</v>
      </c>
      <c r="AP5" s="14" t="s">
        <v>20</v>
      </c>
      <c r="AQ5" s="13" t="s">
        <v>22</v>
      </c>
      <c r="AR5" s="15" t="s">
        <v>1</v>
      </c>
      <c r="AS5" s="14" t="s">
        <v>20</v>
      </c>
      <c r="AT5" s="13" t="s">
        <v>22</v>
      </c>
      <c r="AU5" s="15" t="s">
        <v>1</v>
      </c>
      <c r="AV5" s="14" t="s">
        <v>20</v>
      </c>
      <c r="AW5" s="13" t="s">
        <v>22</v>
      </c>
      <c r="AX5" s="15" t="s">
        <v>1</v>
      </c>
      <c r="AY5" s="14" t="s">
        <v>20</v>
      </c>
      <c r="AZ5" s="13" t="s">
        <v>22</v>
      </c>
      <c r="BA5" s="15" t="s">
        <v>1</v>
      </c>
      <c r="BB5" s="14" t="s">
        <v>20</v>
      </c>
      <c r="BC5" s="13" t="s">
        <v>22</v>
      </c>
      <c r="BD5" s="15" t="s">
        <v>1</v>
      </c>
      <c r="BE5" s="14" t="s">
        <v>20</v>
      </c>
      <c r="BF5" s="13" t="s">
        <v>42</v>
      </c>
      <c r="BG5" s="15" t="s">
        <v>1</v>
      </c>
      <c r="BH5" s="14" t="s">
        <v>20</v>
      </c>
      <c r="BI5" s="13" t="s">
        <v>42</v>
      </c>
      <c r="BJ5" s="15" t="s">
        <v>1</v>
      </c>
      <c r="BK5" s="14" t="s">
        <v>20</v>
      </c>
      <c r="BL5" s="13" t="s">
        <v>22</v>
      </c>
      <c r="BM5" s="15" t="s">
        <v>1</v>
      </c>
      <c r="BN5" s="14" t="s">
        <v>20</v>
      </c>
      <c r="BO5" s="13" t="s">
        <v>22</v>
      </c>
      <c r="BP5" s="15" t="s">
        <v>1</v>
      </c>
      <c r="BQ5" s="14" t="s">
        <v>20</v>
      </c>
      <c r="BR5" s="13" t="s">
        <v>22</v>
      </c>
      <c r="BS5" s="15" t="s">
        <v>1</v>
      </c>
      <c r="BT5" s="14" t="s">
        <v>20</v>
      </c>
      <c r="BU5" s="13" t="s">
        <v>22</v>
      </c>
      <c r="BV5" s="15" t="s">
        <v>1</v>
      </c>
      <c r="BW5" s="14" t="s">
        <v>20</v>
      </c>
      <c r="BX5" s="13" t="s">
        <v>22</v>
      </c>
      <c r="BY5" s="15" t="s">
        <v>1</v>
      </c>
      <c r="BZ5" s="14" t="s">
        <v>20</v>
      </c>
      <c r="CA5" s="13" t="s">
        <v>22</v>
      </c>
      <c r="CB5" s="15" t="s">
        <v>1</v>
      </c>
      <c r="CC5" s="14" t="s">
        <v>20</v>
      </c>
      <c r="CD5" s="13" t="s">
        <v>22</v>
      </c>
      <c r="CE5" s="15" t="s">
        <v>1</v>
      </c>
      <c r="CF5" s="14" t="s">
        <v>20</v>
      </c>
      <c r="CG5" s="13" t="s">
        <v>22</v>
      </c>
      <c r="CH5" s="15" t="s">
        <v>1</v>
      </c>
      <c r="CI5" s="14" t="s">
        <v>20</v>
      </c>
      <c r="CJ5" s="13" t="s">
        <v>24</v>
      </c>
      <c r="CK5" s="15" t="s">
        <v>1</v>
      </c>
      <c r="CL5" s="14" t="s">
        <v>20</v>
      </c>
      <c r="CM5" s="13" t="s">
        <v>23</v>
      </c>
      <c r="CN5" s="15" t="s">
        <v>1</v>
      </c>
      <c r="CO5" s="14" t="s">
        <v>20</v>
      </c>
      <c r="CP5" s="13" t="s">
        <v>23</v>
      </c>
      <c r="CQ5" s="15" t="s">
        <v>1</v>
      </c>
      <c r="CR5" s="14" t="s">
        <v>20</v>
      </c>
      <c r="CS5" s="13" t="s">
        <v>23</v>
      </c>
      <c r="CT5" s="15" t="s">
        <v>1</v>
      </c>
      <c r="CU5" s="14" t="s">
        <v>20</v>
      </c>
      <c r="CV5" s="13" t="s">
        <v>23</v>
      </c>
      <c r="CW5" s="15" t="s">
        <v>1</v>
      </c>
      <c r="CX5" s="14" t="s">
        <v>20</v>
      </c>
      <c r="CY5" s="13" t="s">
        <v>23</v>
      </c>
      <c r="CZ5" s="15" t="s">
        <v>1</v>
      </c>
      <c r="DA5" s="14" t="s">
        <v>20</v>
      </c>
      <c r="DB5" s="13" t="s">
        <v>23</v>
      </c>
      <c r="DC5" s="15" t="s">
        <v>1</v>
      </c>
      <c r="DD5" s="14" t="s">
        <v>20</v>
      </c>
      <c r="DE5" s="13" t="s">
        <v>23</v>
      </c>
      <c r="DF5" s="15" t="s">
        <v>1</v>
      </c>
      <c r="DG5" s="14" t="s">
        <v>20</v>
      </c>
      <c r="DH5" s="13" t="s">
        <v>23</v>
      </c>
      <c r="DI5" s="15" t="s">
        <v>1</v>
      </c>
      <c r="DJ5" s="14" t="s">
        <v>20</v>
      </c>
      <c r="DK5" s="13" t="s">
        <v>23</v>
      </c>
      <c r="DL5" s="15" t="s">
        <v>1</v>
      </c>
      <c r="DM5" s="14" t="s">
        <v>20</v>
      </c>
      <c r="DN5" s="13" t="s">
        <v>23</v>
      </c>
      <c r="DO5" s="15" t="s">
        <v>1</v>
      </c>
      <c r="DP5" s="14" t="s">
        <v>20</v>
      </c>
      <c r="DQ5" s="13" t="s">
        <v>23</v>
      </c>
      <c r="DR5" s="15" t="s">
        <v>1</v>
      </c>
      <c r="DS5" s="14" t="s">
        <v>16</v>
      </c>
      <c r="DT5" s="15" t="s">
        <v>19</v>
      </c>
    </row>
    <row r="6" spans="1:125" x14ac:dyDescent="0.3">
      <c r="A6" s="42">
        <v>2017</v>
      </c>
      <c r="B6" s="43" t="s">
        <v>2</v>
      </c>
      <c r="C6" s="11">
        <v>0</v>
      </c>
      <c r="D6" s="10">
        <v>0</v>
      </c>
      <c r="E6" s="12">
        <v>0</v>
      </c>
      <c r="F6" s="11"/>
      <c r="G6" s="10"/>
      <c r="H6" s="12"/>
      <c r="I6" s="11">
        <v>0</v>
      </c>
      <c r="J6" s="10">
        <v>0</v>
      </c>
      <c r="K6" s="12">
        <v>0</v>
      </c>
      <c r="L6" s="11"/>
      <c r="M6" s="10"/>
      <c r="N6" s="12"/>
      <c r="O6" s="11">
        <v>0</v>
      </c>
      <c r="P6" s="10">
        <v>0</v>
      </c>
      <c r="Q6" s="12">
        <v>0</v>
      </c>
      <c r="R6" s="11">
        <v>0</v>
      </c>
      <c r="S6" s="10">
        <v>0</v>
      </c>
      <c r="T6" s="12">
        <v>0</v>
      </c>
      <c r="U6" s="11">
        <v>0</v>
      </c>
      <c r="V6" s="10">
        <v>0</v>
      </c>
      <c r="W6" s="12">
        <f t="shared" ref="W6:W17" si="0">IF(U6=0,0,V6/U6*1000)</f>
        <v>0</v>
      </c>
      <c r="X6" s="11">
        <v>0</v>
      </c>
      <c r="Y6" s="10">
        <v>0</v>
      </c>
      <c r="Z6" s="12">
        <v>0</v>
      </c>
      <c r="AA6" s="11">
        <v>0</v>
      </c>
      <c r="AB6" s="10">
        <v>0</v>
      </c>
      <c r="AC6" s="12">
        <v>0</v>
      </c>
      <c r="AD6" s="11">
        <v>0</v>
      </c>
      <c r="AE6" s="10">
        <v>0</v>
      </c>
      <c r="AF6" s="12">
        <v>0</v>
      </c>
      <c r="AG6" s="11">
        <v>0</v>
      </c>
      <c r="AH6" s="10">
        <v>0</v>
      </c>
      <c r="AI6" s="12">
        <v>0</v>
      </c>
      <c r="AJ6" s="6">
        <v>0</v>
      </c>
      <c r="AK6" s="5">
        <v>0</v>
      </c>
      <c r="AL6" s="8">
        <v>0</v>
      </c>
      <c r="AM6" s="6"/>
      <c r="AN6" s="5"/>
      <c r="AO6" s="8"/>
      <c r="AP6" s="11">
        <v>0</v>
      </c>
      <c r="AQ6" s="10">
        <v>0</v>
      </c>
      <c r="AR6" s="12">
        <v>0</v>
      </c>
      <c r="AS6" s="11">
        <v>0</v>
      </c>
      <c r="AT6" s="10">
        <v>0</v>
      </c>
      <c r="AU6" s="12">
        <v>0</v>
      </c>
      <c r="AV6" s="11">
        <v>0</v>
      </c>
      <c r="AW6" s="10">
        <v>0</v>
      </c>
      <c r="AX6" s="12">
        <v>0</v>
      </c>
      <c r="AY6" s="11">
        <v>0</v>
      </c>
      <c r="AZ6" s="10">
        <v>0</v>
      </c>
      <c r="BA6" s="12">
        <v>0</v>
      </c>
      <c r="BB6" s="11">
        <v>0</v>
      </c>
      <c r="BC6" s="10">
        <v>0</v>
      </c>
      <c r="BD6" s="12">
        <v>0</v>
      </c>
      <c r="BE6" s="6">
        <v>0</v>
      </c>
      <c r="BF6" s="5">
        <v>0</v>
      </c>
      <c r="BG6" s="8">
        <v>0</v>
      </c>
      <c r="BH6" s="11">
        <v>25478.506000000001</v>
      </c>
      <c r="BI6" s="10">
        <v>247461.7</v>
      </c>
      <c r="BJ6" s="12">
        <f t="shared" ref="BJ6:BJ13" si="1">BI6/BH6*1000</f>
        <v>9712.5671340383924</v>
      </c>
      <c r="BK6" s="11"/>
      <c r="BL6" s="10"/>
      <c r="BM6" s="12"/>
      <c r="BN6" s="11">
        <v>0</v>
      </c>
      <c r="BO6" s="10">
        <v>0</v>
      </c>
      <c r="BP6" s="12">
        <f t="shared" ref="BP6:BP17" si="2">IF(BN6=0,0,BO6/BN6*1000)</f>
        <v>0</v>
      </c>
      <c r="BQ6" s="11">
        <v>0</v>
      </c>
      <c r="BR6" s="10">
        <v>0</v>
      </c>
      <c r="BS6" s="12">
        <v>0</v>
      </c>
      <c r="BT6" s="11">
        <v>10358.380999999999</v>
      </c>
      <c r="BU6" s="10">
        <v>109190.7</v>
      </c>
      <c r="BV6" s="12">
        <f t="shared" ref="BV6:BV13" si="3">BU6/BT6*1000</f>
        <v>10541.290188109511</v>
      </c>
      <c r="BW6" s="11">
        <v>0</v>
      </c>
      <c r="BX6" s="10">
        <v>0</v>
      </c>
      <c r="BY6" s="12">
        <v>0</v>
      </c>
      <c r="BZ6" s="11">
        <v>0</v>
      </c>
      <c r="CA6" s="10">
        <v>0</v>
      </c>
      <c r="CB6" s="12">
        <v>0</v>
      </c>
      <c r="CC6" s="11">
        <v>0</v>
      </c>
      <c r="CD6" s="10">
        <v>0</v>
      </c>
      <c r="CE6" s="12">
        <v>0</v>
      </c>
      <c r="CF6" s="11">
        <v>0.63</v>
      </c>
      <c r="CG6" s="10">
        <v>18.97</v>
      </c>
      <c r="CH6" s="12">
        <f t="shared" ref="CH6" si="4">CG6/CF6*1000</f>
        <v>30111.111111111109</v>
      </c>
      <c r="CI6" s="11">
        <v>7.835</v>
      </c>
      <c r="CJ6" s="10">
        <v>12.55</v>
      </c>
      <c r="CK6" s="12">
        <f t="shared" ref="CK6:CK13" si="5">CJ6/CI6*1000</f>
        <v>1601.7868538608809</v>
      </c>
      <c r="CL6" s="11">
        <v>0</v>
      </c>
      <c r="CM6" s="10">
        <v>0</v>
      </c>
      <c r="CN6" s="12">
        <v>0</v>
      </c>
      <c r="CO6" s="11">
        <v>0</v>
      </c>
      <c r="CP6" s="10">
        <v>0</v>
      </c>
      <c r="CQ6" s="12">
        <v>0</v>
      </c>
      <c r="CR6" s="11">
        <v>0</v>
      </c>
      <c r="CS6" s="10">
        <v>0</v>
      </c>
      <c r="CT6" s="12">
        <v>0</v>
      </c>
      <c r="CU6" s="11">
        <v>0</v>
      </c>
      <c r="CV6" s="10">
        <v>0</v>
      </c>
      <c r="CW6" s="12">
        <f t="shared" ref="CW6:CW17" si="6">IF(CU6=0,0,CV6/CU6*1000)</f>
        <v>0</v>
      </c>
      <c r="CX6" s="11">
        <v>0</v>
      </c>
      <c r="CY6" s="10">
        <v>0</v>
      </c>
      <c r="CZ6" s="12">
        <v>0</v>
      </c>
      <c r="DA6" s="11">
        <v>0</v>
      </c>
      <c r="DB6" s="10">
        <v>0</v>
      </c>
      <c r="DC6" s="12">
        <f t="shared" ref="DC6:DC17" si="7">IF(DA6=0,0,DB6/DA6*1000)</f>
        <v>0</v>
      </c>
      <c r="DD6" s="11">
        <v>0</v>
      </c>
      <c r="DE6" s="10">
        <v>0</v>
      </c>
      <c r="DF6" s="12">
        <v>0</v>
      </c>
      <c r="DG6" s="11">
        <v>0</v>
      </c>
      <c r="DH6" s="10">
        <v>0</v>
      </c>
      <c r="DI6" s="12">
        <v>0</v>
      </c>
      <c r="DJ6" s="11">
        <v>212.81399999999999</v>
      </c>
      <c r="DK6" s="10">
        <v>1966.39</v>
      </c>
      <c r="DL6" s="12">
        <f t="shared" ref="DL6" si="8">DK6/DJ6*1000</f>
        <v>9239.9466200531933</v>
      </c>
      <c r="DM6" s="6">
        <v>0</v>
      </c>
      <c r="DN6" s="5">
        <v>0</v>
      </c>
      <c r="DO6" s="8">
        <v>0</v>
      </c>
      <c r="DP6" s="6">
        <v>0</v>
      </c>
      <c r="DQ6" s="5">
        <v>0</v>
      </c>
      <c r="DR6" s="8">
        <f t="shared" ref="DR6:DR17" si="9">IF(DP6=0,0,DQ6/DP6*1000)</f>
        <v>0</v>
      </c>
      <c r="DS6" s="11">
        <f t="shared" ref="DS6:DS18" si="10">R6+AA6+AD6+AP6+AV6+AY6+BB6+BH6+BQ6+BT6+CC6+CF6+CI6+CL6+DP6+O6+DG6+C6</f>
        <v>35845.351999999999</v>
      </c>
      <c r="DT6" s="12">
        <f t="shared" ref="DT6:DT18" si="11">+S6+AB6+AE6+AQ6+AW6+AZ6+BC6+BI6+BR6+BU6+CD6+CG6+CJ6+CM6+DQ6+P6+DH6+D6</f>
        <v>356683.92</v>
      </c>
    </row>
    <row r="7" spans="1:125" x14ac:dyDescent="0.3">
      <c r="A7" s="44">
        <v>2017</v>
      </c>
      <c r="B7" s="45" t="s">
        <v>3</v>
      </c>
      <c r="C7" s="6">
        <v>0</v>
      </c>
      <c r="D7" s="5">
        <v>0</v>
      </c>
      <c r="E7" s="8">
        <v>0</v>
      </c>
      <c r="F7" s="6"/>
      <c r="G7" s="5"/>
      <c r="H7" s="8"/>
      <c r="I7" s="6">
        <v>0</v>
      </c>
      <c r="J7" s="5">
        <v>0</v>
      </c>
      <c r="K7" s="8">
        <v>0</v>
      </c>
      <c r="L7" s="6"/>
      <c r="M7" s="5"/>
      <c r="N7" s="8"/>
      <c r="O7" s="6">
        <v>0</v>
      </c>
      <c r="P7" s="5">
        <v>0</v>
      </c>
      <c r="Q7" s="8">
        <v>0</v>
      </c>
      <c r="R7" s="6">
        <v>0</v>
      </c>
      <c r="S7" s="5">
        <v>0</v>
      </c>
      <c r="T7" s="8">
        <v>0</v>
      </c>
      <c r="U7" s="6">
        <v>0</v>
      </c>
      <c r="V7" s="5">
        <v>0</v>
      </c>
      <c r="W7" s="8">
        <f t="shared" si="0"/>
        <v>0</v>
      </c>
      <c r="X7" s="6">
        <v>0</v>
      </c>
      <c r="Y7" s="5">
        <v>0</v>
      </c>
      <c r="Z7" s="8">
        <v>0</v>
      </c>
      <c r="AA7" s="6">
        <v>6.2E-2</v>
      </c>
      <c r="AB7" s="5">
        <v>0.85</v>
      </c>
      <c r="AC7" s="8">
        <f t="shared" ref="AC7" si="12">AB7/AA7*1000</f>
        <v>13709.677419354837</v>
      </c>
      <c r="AD7" s="6">
        <v>12.5</v>
      </c>
      <c r="AE7" s="5">
        <v>199.52</v>
      </c>
      <c r="AF7" s="8">
        <f t="shared" ref="AF7" si="13">AE7/AD7*1000</f>
        <v>15961.6</v>
      </c>
      <c r="AG7" s="6">
        <v>0</v>
      </c>
      <c r="AH7" s="5">
        <v>0</v>
      </c>
      <c r="AI7" s="8">
        <v>0</v>
      </c>
      <c r="AJ7" s="6">
        <v>0</v>
      </c>
      <c r="AK7" s="5">
        <v>0</v>
      </c>
      <c r="AL7" s="8">
        <v>0</v>
      </c>
      <c r="AM7" s="6"/>
      <c r="AN7" s="5"/>
      <c r="AO7" s="8"/>
      <c r="AP7" s="6">
        <v>0.36</v>
      </c>
      <c r="AQ7" s="5">
        <v>11.11</v>
      </c>
      <c r="AR7" s="8">
        <f t="shared" ref="AR7" si="14">AQ7/AP7*1000</f>
        <v>30861.111111111109</v>
      </c>
      <c r="AS7" s="6">
        <v>0</v>
      </c>
      <c r="AT7" s="5">
        <v>0</v>
      </c>
      <c r="AU7" s="8">
        <v>0</v>
      </c>
      <c r="AV7" s="6">
        <v>0</v>
      </c>
      <c r="AW7" s="5">
        <v>0</v>
      </c>
      <c r="AX7" s="8">
        <v>0</v>
      </c>
      <c r="AY7" s="6">
        <v>0.29699999999999999</v>
      </c>
      <c r="AZ7" s="5">
        <v>1.9</v>
      </c>
      <c r="BA7" s="8">
        <f t="shared" ref="BA7:BA13" si="15">AZ7/AY7*1000</f>
        <v>6397.3063973063972</v>
      </c>
      <c r="BB7" s="6">
        <v>0</v>
      </c>
      <c r="BC7" s="5">
        <v>0</v>
      </c>
      <c r="BD7" s="8">
        <v>0</v>
      </c>
      <c r="BE7" s="6">
        <v>0</v>
      </c>
      <c r="BF7" s="5">
        <v>0</v>
      </c>
      <c r="BG7" s="8">
        <v>0</v>
      </c>
      <c r="BH7" s="6">
        <v>30452.386999999999</v>
      </c>
      <c r="BI7" s="5">
        <v>312791.93</v>
      </c>
      <c r="BJ7" s="8">
        <f t="shared" si="1"/>
        <v>10271.507780326054</v>
      </c>
      <c r="BK7" s="6"/>
      <c r="BL7" s="5"/>
      <c r="BM7" s="8"/>
      <c r="BN7" s="6">
        <v>0</v>
      </c>
      <c r="BO7" s="5">
        <v>0</v>
      </c>
      <c r="BP7" s="8">
        <f t="shared" si="2"/>
        <v>0</v>
      </c>
      <c r="BQ7" s="6">
        <v>0</v>
      </c>
      <c r="BR7" s="5">
        <v>0</v>
      </c>
      <c r="BS7" s="8">
        <v>0</v>
      </c>
      <c r="BT7" s="6">
        <v>13913.647000000001</v>
      </c>
      <c r="BU7" s="5">
        <v>136922.54999999999</v>
      </c>
      <c r="BV7" s="8">
        <f t="shared" si="3"/>
        <v>9840.881402266421</v>
      </c>
      <c r="BW7" s="6">
        <v>4.0000000000000001E-3</v>
      </c>
      <c r="BX7" s="5">
        <v>0.05</v>
      </c>
      <c r="BY7" s="8">
        <f t="shared" ref="BY7" si="16">BX7/BW7*1000</f>
        <v>12500</v>
      </c>
      <c r="BZ7" s="11">
        <v>0</v>
      </c>
      <c r="CA7" s="10">
        <v>0</v>
      </c>
      <c r="CB7" s="12">
        <v>0</v>
      </c>
      <c r="CC7" s="6">
        <v>4.0000000000000001E-3</v>
      </c>
      <c r="CD7" s="5">
        <v>0.05</v>
      </c>
      <c r="CE7" s="8">
        <f t="shared" ref="CE7" si="17">CD7/CC7*1000</f>
        <v>12500</v>
      </c>
      <c r="CF7" s="6">
        <v>0</v>
      </c>
      <c r="CG7" s="5">
        <v>0</v>
      </c>
      <c r="CH7" s="8">
        <v>0</v>
      </c>
      <c r="CI7" s="6">
        <v>6.3470000000000004</v>
      </c>
      <c r="CJ7" s="5">
        <v>17.72</v>
      </c>
      <c r="CK7" s="8">
        <f t="shared" si="5"/>
        <v>2791.8701748857725</v>
      </c>
      <c r="CL7" s="6">
        <v>0</v>
      </c>
      <c r="CM7" s="5">
        <v>0</v>
      </c>
      <c r="CN7" s="8">
        <v>0</v>
      </c>
      <c r="CO7" s="6">
        <v>0</v>
      </c>
      <c r="CP7" s="5">
        <v>0</v>
      </c>
      <c r="CQ7" s="8">
        <v>0</v>
      </c>
      <c r="CR7" s="6">
        <v>0</v>
      </c>
      <c r="CS7" s="5">
        <v>0</v>
      </c>
      <c r="CT7" s="8">
        <v>0</v>
      </c>
      <c r="CU7" s="6">
        <v>0</v>
      </c>
      <c r="CV7" s="5">
        <v>0</v>
      </c>
      <c r="CW7" s="8">
        <f t="shared" si="6"/>
        <v>0</v>
      </c>
      <c r="CX7" s="6">
        <v>0</v>
      </c>
      <c r="CY7" s="5">
        <v>0</v>
      </c>
      <c r="CZ7" s="8">
        <v>0</v>
      </c>
      <c r="DA7" s="6">
        <v>0</v>
      </c>
      <c r="DB7" s="5">
        <v>0</v>
      </c>
      <c r="DC7" s="8">
        <f t="shared" si="7"/>
        <v>0</v>
      </c>
      <c r="DD7" s="6">
        <v>0</v>
      </c>
      <c r="DE7" s="5">
        <v>0</v>
      </c>
      <c r="DF7" s="8">
        <v>0</v>
      </c>
      <c r="DG7" s="6">
        <v>0</v>
      </c>
      <c r="DH7" s="5">
        <v>0</v>
      </c>
      <c r="DI7" s="8">
        <v>0</v>
      </c>
      <c r="DJ7" s="6">
        <v>0</v>
      </c>
      <c r="DK7" s="5">
        <v>0</v>
      </c>
      <c r="DL7" s="8">
        <v>0</v>
      </c>
      <c r="DM7" s="6">
        <v>0</v>
      </c>
      <c r="DN7" s="5">
        <v>0</v>
      </c>
      <c r="DO7" s="8">
        <v>0</v>
      </c>
      <c r="DP7" s="6">
        <v>0</v>
      </c>
      <c r="DQ7" s="5">
        <v>0</v>
      </c>
      <c r="DR7" s="8">
        <f t="shared" si="9"/>
        <v>0</v>
      </c>
      <c r="DS7" s="6">
        <f t="shared" si="10"/>
        <v>44385.603999999999</v>
      </c>
      <c r="DT7" s="8">
        <f t="shared" si="11"/>
        <v>449945.62999999995</v>
      </c>
    </row>
    <row r="8" spans="1:125" x14ac:dyDescent="0.3">
      <c r="A8" s="44">
        <v>2017</v>
      </c>
      <c r="B8" s="45" t="s">
        <v>4</v>
      </c>
      <c r="C8" s="6">
        <v>0</v>
      </c>
      <c r="D8" s="5">
        <v>0</v>
      </c>
      <c r="E8" s="8">
        <v>0</v>
      </c>
      <c r="F8" s="6"/>
      <c r="G8" s="5"/>
      <c r="H8" s="8"/>
      <c r="I8" s="6">
        <v>0</v>
      </c>
      <c r="J8" s="5">
        <v>0</v>
      </c>
      <c r="K8" s="8">
        <v>0</v>
      </c>
      <c r="L8" s="6"/>
      <c r="M8" s="5"/>
      <c r="N8" s="8"/>
      <c r="O8" s="6">
        <v>0</v>
      </c>
      <c r="P8" s="5">
        <v>0</v>
      </c>
      <c r="Q8" s="8">
        <v>0</v>
      </c>
      <c r="R8" s="6">
        <v>0</v>
      </c>
      <c r="S8" s="5">
        <v>0</v>
      </c>
      <c r="T8" s="8">
        <v>0</v>
      </c>
      <c r="U8" s="6">
        <v>0</v>
      </c>
      <c r="V8" s="5">
        <v>0</v>
      </c>
      <c r="W8" s="8">
        <f t="shared" si="0"/>
        <v>0</v>
      </c>
      <c r="X8" s="6">
        <v>0</v>
      </c>
      <c r="Y8" s="5">
        <v>0</v>
      </c>
      <c r="Z8" s="8">
        <v>0</v>
      </c>
      <c r="AA8" s="6">
        <v>0</v>
      </c>
      <c r="AB8" s="5">
        <v>0</v>
      </c>
      <c r="AC8" s="8">
        <v>0</v>
      </c>
      <c r="AD8" s="6">
        <v>0</v>
      </c>
      <c r="AE8" s="5">
        <v>0</v>
      </c>
      <c r="AF8" s="8">
        <v>0</v>
      </c>
      <c r="AG8" s="6">
        <v>0</v>
      </c>
      <c r="AH8" s="5">
        <v>0</v>
      </c>
      <c r="AI8" s="8">
        <v>0</v>
      </c>
      <c r="AJ8" s="6">
        <v>0</v>
      </c>
      <c r="AK8" s="5">
        <v>0</v>
      </c>
      <c r="AL8" s="8">
        <v>0</v>
      </c>
      <c r="AM8" s="6"/>
      <c r="AN8" s="5"/>
      <c r="AO8" s="8"/>
      <c r="AP8" s="6">
        <v>0</v>
      </c>
      <c r="AQ8" s="5">
        <v>0</v>
      </c>
      <c r="AR8" s="8">
        <v>0</v>
      </c>
      <c r="AS8" s="6">
        <v>0</v>
      </c>
      <c r="AT8" s="5">
        <v>0</v>
      </c>
      <c r="AU8" s="8">
        <v>0</v>
      </c>
      <c r="AV8" s="6">
        <v>0</v>
      </c>
      <c r="AW8" s="5">
        <v>0</v>
      </c>
      <c r="AX8" s="8">
        <v>0</v>
      </c>
      <c r="AY8" s="6">
        <v>9.8870000000000005</v>
      </c>
      <c r="AZ8" s="5">
        <v>26.38</v>
      </c>
      <c r="BA8" s="8">
        <f t="shared" si="15"/>
        <v>2668.1500960857688</v>
      </c>
      <c r="BB8" s="6">
        <v>0</v>
      </c>
      <c r="BC8" s="5">
        <v>0</v>
      </c>
      <c r="BD8" s="8">
        <v>0</v>
      </c>
      <c r="BE8" s="6">
        <v>0</v>
      </c>
      <c r="BF8" s="5">
        <v>0</v>
      </c>
      <c r="BG8" s="8">
        <v>0</v>
      </c>
      <c r="BH8" s="6">
        <v>23440.751</v>
      </c>
      <c r="BI8" s="5">
        <v>225310.03</v>
      </c>
      <c r="BJ8" s="8">
        <f t="shared" si="1"/>
        <v>9611.8946871625394</v>
      </c>
      <c r="BK8" s="6"/>
      <c r="BL8" s="5"/>
      <c r="BM8" s="8"/>
      <c r="BN8" s="6">
        <v>0</v>
      </c>
      <c r="BO8" s="5">
        <v>0</v>
      </c>
      <c r="BP8" s="8">
        <f t="shared" si="2"/>
        <v>0</v>
      </c>
      <c r="BQ8" s="6">
        <v>0</v>
      </c>
      <c r="BR8" s="5">
        <v>0</v>
      </c>
      <c r="BS8" s="8">
        <v>0</v>
      </c>
      <c r="BT8" s="6">
        <v>25072.77</v>
      </c>
      <c r="BU8" s="5">
        <v>233429.61</v>
      </c>
      <c r="BV8" s="8">
        <f t="shared" si="3"/>
        <v>9310.0846057296421</v>
      </c>
      <c r="BW8" s="6">
        <v>0</v>
      </c>
      <c r="BX8" s="5">
        <v>0</v>
      </c>
      <c r="BY8" s="8">
        <v>0</v>
      </c>
      <c r="BZ8" s="6">
        <v>0</v>
      </c>
      <c r="CA8" s="5">
        <v>0</v>
      </c>
      <c r="CB8" s="8">
        <v>0</v>
      </c>
      <c r="CC8" s="6">
        <v>0</v>
      </c>
      <c r="CD8" s="5">
        <v>0</v>
      </c>
      <c r="CE8" s="8">
        <v>0</v>
      </c>
      <c r="CF8" s="6">
        <v>0</v>
      </c>
      <c r="CG8" s="5">
        <v>0</v>
      </c>
      <c r="CH8" s="8">
        <v>0</v>
      </c>
      <c r="CI8" s="6">
        <v>19.3</v>
      </c>
      <c r="CJ8" s="5">
        <v>29.53</v>
      </c>
      <c r="CK8" s="8">
        <f t="shared" si="5"/>
        <v>1530.0518134715026</v>
      </c>
      <c r="CL8" s="6">
        <v>0</v>
      </c>
      <c r="CM8" s="5">
        <v>0</v>
      </c>
      <c r="CN8" s="8">
        <v>0</v>
      </c>
      <c r="CO8" s="6">
        <v>0</v>
      </c>
      <c r="CP8" s="5">
        <v>0</v>
      </c>
      <c r="CQ8" s="8">
        <v>0</v>
      </c>
      <c r="CR8" s="6">
        <v>0</v>
      </c>
      <c r="CS8" s="5">
        <v>0</v>
      </c>
      <c r="CT8" s="8">
        <v>0</v>
      </c>
      <c r="CU8" s="6">
        <v>0</v>
      </c>
      <c r="CV8" s="5">
        <v>0</v>
      </c>
      <c r="CW8" s="8">
        <f t="shared" si="6"/>
        <v>0</v>
      </c>
      <c r="CX8" s="6">
        <v>0</v>
      </c>
      <c r="CY8" s="5">
        <v>0</v>
      </c>
      <c r="CZ8" s="8">
        <v>0</v>
      </c>
      <c r="DA8" s="6">
        <v>0</v>
      </c>
      <c r="DB8" s="5">
        <v>0</v>
      </c>
      <c r="DC8" s="8">
        <f t="shared" si="7"/>
        <v>0</v>
      </c>
      <c r="DD8" s="6">
        <v>0</v>
      </c>
      <c r="DE8" s="5">
        <v>0</v>
      </c>
      <c r="DF8" s="8">
        <v>0</v>
      </c>
      <c r="DG8" s="6">
        <v>0</v>
      </c>
      <c r="DH8" s="5">
        <v>0</v>
      </c>
      <c r="DI8" s="8">
        <v>0</v>
      </c>
      <c r="DJ8" s="6">
        <v>0</v>
      </c>
      <c r="DK8" s="5">
        <v>0</v>
      </c>
      <c r="DL8" s="8">
        <v>0</v>
      </c>
      <c r="DM8" s="6">
        <v>0</v>
      </c>
      <c r="DN8" s="5">
        <v>0</v>
      </c>
      <c r="DO8" s="8">
        <v>0</v>
      </c>
      <c r="DP8" s="6">
        <v>0</v>
      </c>
      <c r="DQ8" s="5">
        <v>0</v>
      </c>
      <c r="DR8" s="8">
        <f t="shared" si="9"/>
        <v>0</v>
      </c>
      <c r="DS8" s="6">
        <f t="shared" si="10"/>
        <v>48542.707999999999</v>
      </c>
      <c r="DT8" s="8">
        <f t="shared" si="11"/>
        <v>458795.55000000005</v>
      </c>
    </row>
    <row r="9" spans="1:125" x14ac:dyDescent="0.3">
      <c r="A9" s="44">
        <v>2017</v>
      </c>
      <c r="B9" s="45" t="s">
        <v>5</v>
      </c>
      <c r="C9" s="6">
        <v>0</v>
      </c>
      <c r="D9" s="5">
        <v>0</v>
      </c>
      <c r="E9" s="8">
        <v>0</v>
      </c>
      <c r="F9" s="6"/>
      <c r="G9" s="5"/>
      <c r="H9" s="8"/>
      <c r="I9" s="6">
        <v>0</v>
      </c>
      <c r="J9" s="5">
        <v>0</v>
      </c>
      <c r="K9" s="8">
        <v>0</v>
      </c>
      <c r="L9" s="6"/>
      <c r="M9" s="5"/>
      <c r="N9" s="8"/>
      <c r="O9" s="6">
        <v>0</v>
      </c>
      <c r="P9" s="5">
        <v>0</v>
      </c>
      <c r="Q9" s="8">
        <v>0</v>
      </c>
      <c r="R9" s="6">
        <v>4.4999999999999998E-2</v>
      </c>
      <c r="S9" s="5">
        <v>0.33</v>
      </c>
      <c r="T9" s="8">
        <f t="shared" ref="T9" si="18">S9/R9*1000</f>
        <v>7333.3333333333339</v>
      </c>
      <c r="U9" s="6">
        <v>0</v>
      </c>
      <c r="V9" s="5">
        <v>0</v>
      </c>
      <c r="W9" s="8">
        <f t="shared" si="0"/>
        <v>0</v>
      </c>
      <c r="X9" s="6">
        <v>0</v>
      </c>
      <c r="Y9" s="5">
        <v>0</v>
      </c>
      <c r="Z9" s="8">
        <v>0</v>
      </c>
      <c r="AA9" s="6">
        <v>0</v>
      </c>
      <c r="AB9" s="5">
        <v>0</v>
      </c>
      <c r="AC9" s="8">
        <v>0</v>
      </c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v>0</v>
      </c>
      <c r="AJ9" s="6">
        <v>0</v>
      </c>
      <c r="AK9" s="5">
        <v>0</v>
      </c>
      <c r="AL9" s="8">
        <v>0</v>
      </c>
      <c r="AM9" s="6"/>
      <c r="AN9" s="5"/>
      <c r="AO9" s="8"/>
      <c r="AP9" s="6">
        <v>0.41799999999999998</v>
      </c>
      <c r="AQ9" s="5">
        <v>32.24</v>
      </c>
      <c r="AR9" s="8">
        <f t="shared" ref="AR9" si="19">AQ9/AP9*1000</f>
        <v>77129.186602870817</v>
      </c>
      <c r="AS9" s="6">
        <v>0</v>
      </c>
      <c r="AT9" s="5">
        <v>0</v>
      </c>
      <c r="AU9" s="8">
        <v>0</v>
      </c>
      <c r="AV9" s="6">
        <v>0</v>
      </c>
      <c r="AW9" s="5">
        <v>0</v>
      </c>
      <c r="AX9" s="8">
        <v>0</v>
      </c>
      <c r="AY9" s="6">
        <v>3.153</v>
      </c>
      <c r="AZ9" s="5">
        <v>7.88</v>
      </c>
      <c r="BA9" s="8">
        <f t="shared" si="15"/>
        <v>2499.2071043450683</v>
      </c>
      <c r="BB9" s="6">
        <v>0</v>
      </c>
      <c r="BC9" s="5">
        <v>0</v>
      </c>
      <c r="BD9" s="8">
        <v>0</v>
      </c>
      <c r="BE9" s="6">
        <v>0</v>
      </c>
      <c r="BF9" s="5">
        <v>0</v>
      </c>
      <c r="BG9" s="8">
        <v>0</v>
      </c>
      <c r="BH9" s="6">
        <v>28190.329000000002</v>
      </c>
      <c r="BI9" s="5">
        <v>255674.23999999999</v>
      </c>
      <c r="BJ9" s="8">
        <f t="shared" si="1"/>
        <v>9069.5727602185834</v>
      </c>
      <c r="BK9" s="6"/>
      <c r="BL9" s="5"/>
      <c r="BM9" s="8"/>
      <c r="BN9" s="6">
        <v>0</v>
      </c>
      <c r="BO9" s="5">
        <v>0</v>
      </c>
      <c r="BP9" s="8">
        <f t="shared" si="2"/>
        <v>0</v>
      </c>
      <c r="BQ9" s="6">
        <v>6.0000000000000001E-3</v>
      </c>
      <c r="BR9" s="5">
        <v>0.39</v>
      </c>
      <c r="BS9" s="8">
        <f t="shared" ref="BS9" si="20">BR9/BQ9*1000</f>
        <v>65000</v>
      </c>
      <c r="BT9" s="6">
        <v>6997.5410000000002</v>
      </c>
      <c r="BU9" s="5">
        <v>68536.600000000006</v>
      </c>
      <c r="BV9" s="8">
        <f t="shared" si="3"/>
        <v>9794.3834841410717</v>
      </c>
      <c r="BW9" s="6">
        <v>0</v>
      </c>
      <c r="BX9" s="5">
        <v>0</v>
      </c>
      <c r="BY9" s="8">
        <v>0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>
        <v>577.65200000000004</v>
      </c>
      <c r="CG9" s="5">
        <v>4888.45</v>
      </c>
      <c r="CH9" s="8">
        <f t="shared" ref="CH9" si="21">CG9/CF9*1000</f>
        <v>8462.6210936688512</v>
      </c>
      <c r="CI9" s="6">
        <v>6.7210000000000001</v>
      </c>
      <c r="CJ9" s="5">
        <v>41.19</v>
      </c>
      <c r="CK9" s="8">
        <f t="shared" si="5"/>
        <v>6128.5522987650638</v>
      </c>
      <c r="CL9" s="6">
        <v>0</v>
      </c>
      <c r="CM9" s="5">
        <v>0</v>
      </c>
      <c r="CN9" s="8">
        <v>0</v>
      </c>
      <c r="CO9" s="6">
        <v>0</v>
      </c>
      <c r="CP9" s="5">
        <v>0</v>
      </c>
      <c r="CQ9" s="8">
        <v>0</v>
      </c>
      <c r="CR9" s="6">
        <v>0</v>
      </c>
      <c r="CS9" s="5">
        <v>0</v>
      </c>
      <c r="CT9" s="8">
        <v>0</v>
      </c>
      <c r="CU9" s="6">
        <v>0</v>
      </c>
      <c r="CV9" s="5">
        <v>0</v>
      </c>
      <c r="CW9" s="8">
        <f t="shared" si="6"/>
        <v>0</v>
      </c>
      <c r="CX9" s="6">
        <v>0</v>
      </c>
      <c r="CY9" s="5">
        <v>0</v>
      </c>
      <c r="CZ9" s="8">
        <v>0</v>
      </c>
      <c r="DA9" s="6">
        <v>0</v>
      </c>
      <c r="DB9" s="5">
        <v>0</v>
      </c>
      <c r="DC9" s="8">
        <f t="shared" si="7"/>
        <v>0</v>
      </c>
      <c r="DD9" s="6">
        <v>0</v>
      </c>
      <c r="DE9" s="5">
        <v>0</v>
      </c>
      <c r="DF9" s="8">
        <v>0</v>
      </c>
      <c r="DG9" s="6">
        <v>0</v>
      </c>
      <c r="DH9" s="5">
        <v>0</v>
      </c>
      <c r="DI9" s="8">
        <v>0</v>
      </c>
      <c r="DJ9" s="6">
        <v>0</v>
      </c>
      <c r="DK9" s="5">
        <v>0</v>
      </c>
      <c r="DL9" s="8">
        <v>0</v>
      </c>
      <c r="DM9" s="6">
        <v>0</v>
      </c>
      <c r="DN9" s="5">
        <v>0</v>
      </c>
      <c r="DO9" s="8">
        <v>0</v>
      </c>
      <c r="DP9" s="6">
        <v>0</v>
      </c>
      <c r="DQ9" s="5">
        <v>0</v>
      </c>
      <c r="DR9" s="8">
        <f t="shared" si="9"/>
        <v>0</v>
      </c>
      <c r="DS9" s="6">
        <f t="shared" si="10"/>
        <v>35775.865000000005</v>
      </c>
      <c r="DT9" s="8">
        <f t="shared" si="11"/>
        <v>329181.32000000007</v>
      </c>
    </row>
    <row r="10" spans="1:125" x14ac:dyDescent="0.3">
      <c r="A10" s="44">
        <v>2017</v>
      </c>
      <c r="B10" s="45" t="s">
        <v>6</v>
      </c>
      <c r="C10" s="6">
        <v>0</v>
      </c>
      <c r="D10" s="5">
        <v>0</v>
      </c>
      <c r="E10" s="8">
        <v>0</v>
      </c>
      <c r="F10" s="6"/>
      <c r="G10" s="5"/>
      <c r="H10" s="8"/>
      <c r="I10" s="6">
        <v>0</v>
      </c>
      <c r="J10" s="5">
        <v>0</v>
      </c>
      <c r="K10" s="8">
        <v>0</v>
      </c>
      <c r="L10" s="6"/>
      <c r="M10" s="5"/>
      <c r="N10" s="8"/>
      <c r="O10" s="6">
        <v>0</v>
      </c>
      <c r="P10" s="5">
        <v>0</v>
      </c>
      <c r="Q10" s="8">
        <v>0</v>
      </c>
      <c r="R10" s="6">
        <v>0</v>
      </c>
      <c r="S10" s="5">
        <v>0</v>
      </c>
      <c r="T10" s="8">
        <v>0</v>
      </c>
      <c r="U10" s="6">
        <v>0</v>
      </c>
      <c r="V10" s="5">
        <v>0</v>
      </c>
      <c r="W10" s="8">
        <f t="shared" si="0"/>
        <v>0</v>
      </c>
      <c r="X10" s="6">
        <v>0</v>
      </c>
      <c r="Y10" s="5">
        <v>0</v>
      </c>
      <c r="Z10" s="8">
        <v>0</v>
      </c>
      <c r="AA10" s="6">
        <v>0</v>
      </c>
      <c r="AB10" s="5">
        <v>0</v>
      </c>
      <c r="AC10" s="8">
        <v>0</v>
      </c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v>0</v>
      </c>
      <c r="AJ10" s="6">
        <v>0</v>
      </c>
      <c r="AK10" s="5">
        <v>0</v>
      </c>
      <c r="AL10" s="8">
        <f t="shared" ref="AL10:AL17" si="22">IF(AJ10=0,0,AK10/AJ10*1000)</f>
        <v>0</v>
      </c>
      <c r="AM10" s="6"/>
      <c r="AN10" s="5"/>
      <c r="AO10" s="8"/>
      <c r="AP10" s="6">
        <v>0</v>
      </c>
      <c r="AQ10" s="5">
        <v>0</v>
      </c>
      <c r="AR10" s="8">
        <v>0</v>
      </c>
      <c r="AS10" s="6">
        <v>0</v>
      </c>
      <c r="AT10" s="5">
        <v>0</v>
      </c>
      <c r="AU10" s="8">
        <v>0</v>
      </c>
      <c r="AV10" s="6">
        <v>0</v>
      </c>
      <c r="AW10" s="5">
        <v>0</v>
      </c>
      <c r="AX10" s="8">
        <v>0</v>
      </c>
      <c r="AY10" s="6">
        <v>11.548</v>
      </c>
      <c r="AZ10" s="5">
        <v>22.13</v>
      </c>
      <c r="BA10" s="8">
        <f t="shared" si="15"/>
        <v>1916.3491513682022</v>
      </c>
      <c r="BB10" s="6">
        <v>0</v>
      </c>
      <c r="BC10" s="5">
        <v>0</v>
      </c>
      <c r="BD10" s="8">
        <v>0</v>
      </c>
      <c r="BE10" s="6">
        <v>0</v>
      </c>
      <c r="BF10" s="5">
        <v>0</v>
      </c>
      <c r="BG10" s="8">
        <v>0</v>
      </c>
      <c r="BH10" s="6">
        <v>18874.968000000001</v>
      </c>
      <c r="BI10" s="5">
        <v>180475.51999999999</v>
      </c>
      <c r="BJ10" s="8">
        <f t="shared" si="1"/>
        <v>9561.6331640933095</v>
      </c>
      <c r="BK10" s="6"/>
      <c r="BL10" s="5"/>
      <c r="BM10" s="8"/>
      <c r="BN10" s="6">
        <v>0</v>
      </c>
      <c r="BO10" s="5">
        <v>0</v>
      </c>
      <c r="BP10" s="8">
        <f t="shared" si="2"/>
        <v>0</v>
      </c>
      <c r="BQ10" s="6">
        <v>0</v>
      </c>
      <c r="BR10" s="5">
        <v>0</v>
      </c>
      <c r="BS10" s="8">
        <v>0</v>
      </c>
      <c r="BT10" s="6">
        <v>13957.856</v>
      </c>
      <c r="BU10" s="5">
        <v>133805.35</v>
      </c>
      <c r="BV10" s="8">
        <f t="shared" si="3"/>
        <v>9586.3827510471529</v>
      </c>
      <c r="BW10" s="6">
        <v>0</v>
      </c>
      <c r="BX10" s="5">
        <v>0</v>
      </c>
      <c r="BY10" s="8">
        <v>0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>
        <v>0</v>
      </c>
      <c r="CG10" s="5">
        <v>0</v>
      </c>
      <c r="CH10" s="8">
        <v>0</v>
      </c>
      <c r="CI10" s="6">
        <v>21.63</v>
      </c>
      <c r="CJ10" s="5">
        <v>42.14</v>
      </c>
      <c r="CK10" s="8">
        <f t="shared" si="5"/>
        <v>1948.2200647249192</v>
      </c>
      <c r="CL10" s="6">
        <v>0</v>
      </c>
      <c r="CM10" s="5">
        <v>0</v>
      </c>
      <c r="CN10" s="8">
        <v>0</v>
      </c>
      <c r="CO10" s="6">
        <v>0</v>
      </c>
      <c r="CP10" s="5">
        <v>0</v>
      </c>
      <c r="CQ10" s="8">
        <v>0</v>
      </c>
      <c r="CR10" s="6">
        <v>0</v>
      </c>
      <c r="CS10" s="5">
        <v>0</v>
      </c>
      <c r="CT10" s="8">
        <v>0</v>
      </c>
      <c r="CU10" s="6">
        <v>0</v>
      </c>
      <c r="CV10" s="5">
        <v>0</v>
      </c>
      <c r="CW10" s="8">
        <f t="shared" si="6"/>
        <v>0</v>
      </c>
      <c r="CX10" s="6">
        <v>0</v>
      </c>
      <c r="CY10" s="5">
        <v>0</v>
      </c>
      <c r="CZ10" s="8">
        <v>0</v>
      </c>
      <c r="DA10" s="6">
        <v>0</v>
      </c>
      <c r="DB10" s="5">
        <v>0</v>
      </c>
      <c r="DC10" s="8">
        <f t="shared" si="7"/>
        <v>0</v>
      </c>
      <c r="DD10" s="6">
        <v>0</v>
      </c>
      <c r="DE10" s="5">
        <v>0</v>
      </c>
      <c r="DF10" s="8">
        <v>0</v>
      </c>
      <c r="DG10" s="6">
        <v>0</v>
      </c>
      <c r="DH10" s="5">
        <v>0</v>
      </c>
      <c r="DI10" s="8">
        <v>0</v>
      </c>
      <c r="DJ10" s="6">
        <v>0</v>
      </c>
      <c r="DK10" s="5">
        <v>0</v>
      </c>
      <c r="DL10" s="8">
        <v>0</v>
      </c>
      <c r="DM10" s="6">
        <v>0</v>
      </c>
      <c r="DN10" s="5">
        <v>0</v>
      </c>
      <c r="DO10" s="8">
        <v>0</v>
      </c>
      <c r="DP10" s="6">
        <v>0</v>
      </c>
      <c r="DQ10" s="5">
        <v>0</v>
      </c>
      <c r="DR10" s="8">
        <f t="shared" si="9"/>
        <v>0</v>
      </c>
      <c r="DS10" s="6">
        <f t="shared" si="10"/>
        <v>32866.002</v>
      </c>
      <c r="DT10" s="8">
        <f t="shared" si="11"/>
        <v>314345.14</v>
      </c>
    </row>
    <row r="11" spans="1:125" x14ac:dyDescent="0.3">
      <c r="A11" s="44">
        <v>2017</v>
      </c>
      <c r="B11" s="45" t="s">
        <v>7</v>
      </c>
      <c r="C11" s="6">
        <v>0</v>
      </c>
      <c r="D11" s="5">
        <v>0</v>
      </c>
      <c r="E11" s="8">
        <v>0</v>
      </c>
      <c r="F11" s="6"/>
      <c r="G11" s="5"/>
      <c r="H11" s="8"/>
      <c r="I11" s="6">
        <v>0</v>
      </c>
      <c r="J11" s="5">
        <v>0</v>
      </c>
      <c r="K11" s="8">
        <v>0</v>
      </c>
      <c r="L11" s="6"/>
      <c r="M11" s="5"/>
      <c r="N11" s="8"/>
      <c r="O11" s="6">
        <v>0</v>
      </c>
      <c r="P11" s="5">
        <v>0</v>
      </c>
      <c r="Q11" s="8">
        <v>0</v>
      </c>
      <c r="R11" s="6">
        <v>0</v>
      </c>
      <c r="S11" s="5">
        <v>0</v>
      </c>
      <c r="T11" s="8">
        <v>0</v>
      </c>
      <c r="U11" s="6">
        <v>0</v>
      </c>
      <c r="V11" s="5">
        <v>0</v>
      </c>
      <c r="W11" s="8">
        <f t="shared" si="0"/>
        <v>0</v>
      </c>
      <c r="X11" s="6">
        <v>0</v>
      </c>
      <c r="Y11" s="5">
        <v>0</v>
      </c>
      <c r="Z11" s="8">
        <v>0</v>
      </c>
      <c r="AA11" s="6">
        <v>0</v>
      </c>
      <c r="AB11" s="5">
        <v>0</v>
      </c>
      <c r="AC11" s="8">
        <v>0</v>
      </c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v>0</v>
      </c>
      <c r="AJ11" s="6">
        <v>0</v>
      </c>
      <c r="AK11" s="5">
        <v>0</v>
      </c>
      <c r="AL11" s="8">
        <f t="shared" si="22"/>
        <v>0</v>
      </c>
      <c r="AM11" s="6"/>
      <c r="AN11" s="5"/>
      <c r="AO11" s="8"/>
      <c r="AP11" s="6">
        <v>0</v>
      </c>
      <c r="AQ11" s="5">
        <v>0</v>
      </c>
      <c r="AR11" s="8">
        <v>0</v>
      </c>
      <c r="AS11" s="6">
        <v>0</v>
      </c>
      <c r="AT11" s="5">
        <v>0</v>
      </c>
      <c r="AU11" s="8">
        <v>0</v>
      </c>
      <c r="AV11" s="6">
        <v>0</v>
      </c>
      <c r="AW11" s="5">
        <v>0</v>
      </c>
      <c r="AX11" s="8">
        <v>0</v>
      </c>
      <c r="AY11" s="6">
        <v>9.8350000000000009</v>
      </c>
      <c r="AZ11" s="5">
        <v>19.600000000000001</v>
      </c>
      <c r="BA11" s="8">
        <f t="shared" si="15"/>
        <v>1992.8825622775801</v>
      </c>
      <c r="BB11" s="6">
        <v>150.55600000000001</v>
      </c>
      <c r="BC11" s="5">
        <v>1228.33</v>
      </c>
      <c r="BD11" s="8">
        <f t="shared" ref="BD11:BD13" si="23">BC11/BB11*1000</f>
        <v>8158.6253619915506</v>
      </c>
      <c r="BE11" s="6">
        <v>0</v>
      </c>
      <c r="BF11" s="5">
        <v>0</v>
      </c>
      <c r="BG11" s="8">
        <v>0</v>
      </c>
      <c r="BH11" s="6">
        <v>19615.185000000001</v>
      </c>
      <c r="BI11" s="5">
        <v>181416.1</v>
      </c>
      <c r="BJ11" s="8">
        <f t="shared" si="1"/>
        <v>9248.758041282812</v>
      </c>
      <c r="BK11" s="6"/>
      <c r="BL11" s="5"/>
      <c r="BM11" s="8"/>
      <c r="BN11" s="6">
        <v>0</v>
      </c>
      <c r="BO11" s="5">
        <v>0</v>
      </c>
      <c r="BP11" s="8">
        <f t="shared" si="2"/>
        <v>0</v>
      </c>
      <c r="BQ11" s="6">
        <v>0</v>
      </c>
      <c r="BR11" s="5">
        <v>0</v>
      </c>
      <c r="BS11" s="8">
        <v>0</v>
      </c>
      <c r="BT11" s="6">
        <v>20608.66</v>
      </c>
      <c r="BU11" s="5">
        <v>189119.2</v>
      </c>
      <c r="BV11" s="8">
        <f t="shared" si="3"/>
        <v>9176.6859174735291</v>
      </c>
      <c r="BW11" s="6">
        <v>0</v>
      </c>
      <c r="BX11" s="5">
        <v>0</v>
      </c>
      <c r="BY11" s="8">
        <v>0</v>
      </c>
      <c r="BZ11" s="6">
        <v>0</v>
      </c>
      <c r="CA11" s="5">
        <v>0</v>
      </c>
      <c r="CB11" s="8">
        <v>0</v>
      </c>
      <c r="CC11" s="6">
        <v>0</v>
      </c>
      <c r="CD11" s="5">
        <v>0</v>
      </c>
      <c r="CE11" s="8">
        <v>0</v>
      </c>
      <c r="CF11" s="6">
        <v>0</v>
      </c>
      <c r="CG11" s="5">
        <v>0</v>
      </c>
      <c r="CH11" s="8">
        <v>0</v>
      </c>
      <c r="CI11" s="6">
        <v>21.331</v>
      </c>
      <c r="CJ11" s="5">
        <v>44.92</v>
      </c>
      <c r="CK11" s="8">
        <f t="shared" si="5"/>
        <v>2105.855327926492</v>
      </c>
      <c r="CL11" s="6">
        <v>0.51</v>
      </c>
      <c r="CM11" s="5">
        <v>51.54</v>
      </c>
      <c r="CN11" s="8">
        <f t="shared" ref="CN11" si="24">CM11/CL11*1000</f>
        <v>101058.82352941176</v>
      </c>
      <c r="CO11" s="6">
        <v>0</v>
      </c>
      <c r="CP11" s="5">
        <v>0</v>
      </c>
      <c r="CQ11" s="8">
        <v>0</v>
      </c>
      <c r="CR11" s="6">
        <v>0</v>
      </c>
      <c r="CS11" s="5">
        <v>0</v>
      </c>
      <c r="CT11" s="8">
        <v>0</v>
      </c>
      <c r="CU11" s="6">
        <v>0</v>
      </c>
      <c r="CV11" s="5">
        <v>0</v>
      </c>
      <c r="CW11" s="8">
        <f t="shared" si="6"/>
        <v>0</v>
      </c>
      <c r="CX11" s="6">
        <v>0</v>
      </c>
      <c r="CY11" s="5">
        <v>0</v>
      </c>
      <c r="CZ11" s="8">
        <v>0</v>
      </c>
      <c r="DA11" s="6">
        <v>0</v>
      </c>
      <c r="DB11" s="5">
        <v>0</v>
      </c>
      <c r="DC11" s="8">
        <f t="shared" si="7"/>
        <v>0</v>
      </c>
      <c r="DD11" s="6">
        <v>0</v>
      </c>
      <c r="DE11" s="5">
        <v>0</v>
      </c>
      <c r="DF11" s="8">
        <v>0</v>
      </c>
      <c r="DG11" s="6">
        <v>0</v>
      </c>
      <c r="DH11" s="5">
        <v>0</v>
      </c>
      <c r="DI11" s="8">
        <v>0</v>
      </c>
      <c r="DJ11" s="6">
        <v>0.88</v>
      </c>
      <c r="DK11" s="5">
        <v>21.47</v>
      </c>
      <c r="DL11" s="8">
        <f t="shared" ref="DL11:DL12" si="25">DK11/DJ11*1000</f>
        <v>24397.727272727268</v>
      </c>
      <c r="DM11" s="6">
        <v>0</v>
      </c>
      <c r="DN11" s="5">
        <v>0</v>
      </c>
      <c r="DO11" s="8">
        <v>0</v>
      </c>
      <c r="DP11" s="6">
        <v>0</v>
      </c>
      <c r="DQ11" s="5">
        <v>0</v>
      </c>
      <c r="DR11" s="8">
        <f t="shared" si="9"/>
        <v>0</v>
      </c>
      <c r="DS11" s="6">
        <f t="shared" si="10"/>
        <v>40406.077000000005</v>
      </c>
      <c r="DT11" s="8">
        <f t="shared" si="11"/>
        <v>371879.68999999994</v>
      </c>
    </row>
    <row r="12" spans="1:125" x14ac:dyDescent="0.3">
      <c r="A12" s="44">
        <v>2017</v>
      </c>
      <c r="B12" s="45" t="s">
        <v>8</v>
      </c>
      <c r="C12" s="6">
        <v>0</v>
      </c>
      <c r="D12" s="5">
        <v>0</v>
      </c>
      <c r="E12" s="8">
        <v>0</v>
      </c>
      <c r="F12" s="6"/>
      <c r="G12" s="5"/>
      <c r="H12" s="8"/>
      <c r="I12" s="6">
        <v>0</v>
      </c>
      <c r="J12" s="5">
        <v>0</v>
      </c>
      <c r="K12" s="8">
        <v>0</v>
      </c>
      <c r="L12" s="6"/>
      <c r="M12" s="5"/>
      <c r="N12" s="8"/>
      <c r="O12" s="6">
        <v>0</v>
      </c>
      <c r="P12" s="5">
        <v>0</v>
      </c>
      <c r="Q12" s="8">
        <v>0</v>
      </c>
      <c r="R12" s="6">
        <v>0</v>
      </c>
      <c r="S12" s="5">
        <v>0</v>
      </c>
      <c r="T12" s="8">
        <v>0</v>
      </c>
      <c r="U12" s="6">
        <v>0</v>
      </c>
      <c r="V12" s="5">
        <v>0</v>
      </c>
      <c r="W12" s="8">
        <f t="shared" si="0"/>
        <v>0</v>
      </c>
      <c r="X12" s="6">
        <v>0</v>
      </c>
      <c r="Y12" s="5">
        <v>0</v>
      </c>
      <c r="Z12" s="8">
        <v>0</v>
      </c>
      <c r="AA12" s="6">
        <v>0.22</v>
      </c>
      <c r="AB12" s="5">
        <v>1.6</v>
      </c>
      <c r="AC12" s="8">
        <f t="shared" ref="AC12" si="26">AB12/AA12*1000</f>
        <v>7272.727272727273</v>
      </c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v>0</v>
      </c>
      <c r="AJ12" s="6">
        <v>0</v>
      </c>
      <c r="AK12" s="5">
        <v>0</v>
      </c>
      <c r="AL12" s="8">
        <f t="shared" si="22"/>
        <v>0</v>
      </c>
      <c r="AM12" s="6"/>
      <c r="AN12" s="5"/>
      <c r="AO12" s="8"/>
      <c r="AP12" s="6">
        <v>0</v>
      </c>
      <c r="AQ12" s="5">
        <v>0</v>
      </c>
      <c r="AR12" s="8">
        <v>0</v>
      </c>
      <c r="AS12" s="6">
        <v>0</v>
      </c>
      <c r="AT12" s="5">
        <v>0</v>
      </c>
      <c r="AU12" s="8">
        <v>0</v>
      </c>
      <c r="AV12" s="6">
        <v>0</v>
      </c>
      <c r="AW12" s="5">
        <v>0</v>
      </c>
      <c r="AX12" s="8">
        <v>0</v>
      </c>
      <c r="AY12" s="6">
        <v>22.427</v>
      </c>
      <c r="AZ12" s="5">
        <v>34.28</v>
      </c>
      <c r="BA12" s="8">
        <f t="shared" si="15"/>
        <v>1528.5147367012976</v>
      </c>
      <c r="BB12" s="6">
        <v>0</v>
      </c>
      <c r="BC12" s="5">
        <v>0</v>
      </c>
      <c r="BD12" s="8">
        <v>0</v>
      </c>
      <c r="BE12" s="6">
        <v>0</v>
      </c>
      <c r="BF12" s="5">
        <v>0</v>
      </c>
      <c r="BG12" s="8">
        <v>0</v>
      </c>
      <c r="BH12" s="6">
        <v>22262.677</v>
      </c>
      <c r="BI12" s="5">
        <v>191548.2</v>
      </c>
      <c r="BJ12" s="8">
        <f t="shared" si="1"/>
        <v>8604.0057087474252</v>
      </c>
      <c r="BK12" s="6"/>
      <c r="BL12" s="5"/>
      <c r="BM12" s="8"/>
      <c r="BN12" s="6">
        <v>0</v>
      </c>
      <c r="BO12" s="5">
        <v>0</v>
      </c>
      <c r="BP12" s="8">
        <f t="shared" si="2"/>
        <v>0</v>
      </c>
      <c r="BQ12" s="6">
        <v>0</v>
      </c>
      <c r="BR12" s="5">
        <v>0</v>
      </c>
      <c r="BS12" s="8">
        <v>0</v>
      </c>
      <c r="BT12" s="6">
        <v>15136.939</v>
      </c>
      <c r="BU12" s="5">
        <v>135655.07</v>
      </c>
      <c r="BV12" s="8">
        <f t="shared" si="3"/>
        <v>8961.8561586328651</v>
      </c>
      <c r="BW12" s="6">
        <v>0</v>
      </c>
      <c r="BX12" s="5">
        <v>0</v>
      </c>
      <c r="BY12" s="8">
        <v>0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>
        <v>0</v>
      </c>
      <c r="CG12" s="5">
        <v>0</v>
      </c>
      <c r="CH12" s="8">
        <v>0</v>
      </c>
      <c r="CI12" s="6">
        <v>2.3239999999999998</v>
      </c>
      <c r="CJ12" s="5">
        <v>2.81</v>
      </c>
      <c r="CK12" s="8">
        <f t="shared" si="5"/>
        <v>1209.1222030981069</v>
      </c>
      <c r="CL12" s="6">
        <v>0</v>
      </c>
      <c r="CM12" s="5">
        <v>0</v>
      </c>
      <c r="CN12" s="8">
        <v>0</v>
      </c>
      <c r="CO12" s="6">
        <v>0</v>
      </c>
      <c r="CP12" s="5">
        <v>0</v>
      </c>
      <c r="CQ12" s="8">
        <v>0</v>
      </c>
      <c r="CR12" s="6">
        <v>0</v>
      </c>
      <c r="CS12" s="5">
        <v>0</v>
      </c>
      <c r="CT12" s="8">
        <v>0</v>
      </c>
      <c r="CU12" s="6">
        <v>0</v>
      </c>
      <c r="CV12" s="5">
        <v>0</v>
      </c>
      <c r="CW12" s="8">
        <f t="shared" si="6"/>
        <v>0</v>
      </c>
      <c r="CX12" s="6">
        <v>0</v>
      </c>
      <c r="CY12" s="5">
        <v>0</v>
      </c>
      <c r="CZ12" s="8">
        <v>0</v>
      </c>
      <c r="DA12" s="6">
        <v>0</v>
      </c>
      <c r="DB12" s="5">
        <v>0</v>
      </c>
      <c r="DC12" s="8">
        <f t="shared" si="7"/>
        <v>0</v>
      </c>
      <c r="DD12" s="6">
        <v>0</v>
      </c>
      <c r="DE12" s="5">
        <v>0</v>
      </c>
      <c r="DF12" s="8">
        <v>0</v>
      </c>
      <c r="DG12" s="6">
        <v>0</v>
      </c>
      <c r="DH12" s="5">
        <v>0</v>
      </c>
      <c r="DI12" s="8">
        <v>0</v>
      </c>
      <c r="DJ12" s="6">
        <v>0.18099999999999999</v>
      </c>
      <c r="DK12" s="5">
        <v>5.53</v>
      </c>
      <c r="DL12" s="8">
        <f t="shared" si="25"/>
        <v>30552.486187845308</v>
      </c>
      <c r="DM12" s="6">
        <v>0</v>
      </c>
      <c r="DN12" s="5">
        <v>0</v>
      </c>
      <c r="DO12" s="8">
        <v>0</v>
      </c>
      <c r="DP12" s="6">
        <v>0</v>
      </c>
      <c r="DQ12" s="5">
        <v>0</v>
      </c>
      <c r="DR12" s="8">
        <f t="shared" si="9"/>
        <v>0</v>
      </c>
      <c r="DS12" s="6">
        <f t="shared" si="10"/>
        <v>37424.587</v>
      </c>
      <c r="DT12" s="8">
        <f t="shared" si="11"/>
        <v>327241.96000000002</v>
      </c>
    </row>
    <row r="13" spans="1:125" x14ac:dyDescent="0.3">
      <c r="A13" s="44">
        <v>2017</v>
      </c>
      <c r="B13" s="45" t="s">
        <v>9</v>
      </c>
      <c r="C13" s="6">
        <v>0</v>
      </c>
      <c r="D13" s="5">
        <v>0</v>
      </c>
      <c r="E13" s="8">
        <v>0</v>
      </c>
      <c r="F13" s="6"/>
      <c r="G13" s="5"/>
      <c r="H13" s="8"/>
      <c r="I13" s="6">
        <v>0</v>
      </c>
      <c r="J13" s="5">
        <v>0</v>
      </c>
      <c r="K13" s="8">
        <v>0</v>
      </c>
      <c r="L13" s="6"/>
      <c r="M13" s="5"/>
      <c r="N13" s="8"/>
      <c r="O13" s="6">
        <v>0</v>
      </c>
      <c r="P13" s="5">
        <v>0</v>
      </c>
      <c r="Q13" s="8">
        <v>0</v>
      </c>
      <c r="R13" s="6">
        <v>0</v>
      </c>
      <c r="S13" s="5">
        <v>0</v>
      </c>
      <c r="T13" s="8">
        <v>0</v>
      </c>
      <c r="U13" s="6">
        <v>0</v>
      </c>
      <c r="V13" s="5">
        <v>0</v>
      </c>
      <c r="W13" s="8">
        <f t="shared" si="0"/>
        <v>0</v>
      </c>
      <c r="X13" s="6">
        <v>0</v>
      </c>
      <c r="Y13" s="5">
        <v>0</v>
      </c>
      <c r="Z13" s="8">
        <v>0</v>
      </c>
      <c r="AA13" s="6">
        <v>0</v>
      </c>
      <c r="AB13" s="5">
        <v>0</v>
      </c>
      <c r="AC13" s="8">
        <v>0</v>
      </c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v>0</v>
      </c>
      <c r="AJ13" s="6">
        <v>0</v>
      </c>
      <c r="AK13" s="5">
        <v>0</v>
      </c>
      <c r="AL13" s="8">
        <f t="shared" si="22"/>
        <v>0</v>
      </c>
      <c r="AM13" s="6"/>
      <c r="AN13" s="5"/>
      <c r="AO13" s="8"/>
      <c r="AP13" s="6">
        <v>2.9849999999999999</v>
      </c>
      <c r="AQ13" s="5">
        <v>63.14</v>
      </c>
      <c r="AR13" s="8">
        <f t="shared" ref="AR13:AR17" si="27">AQ13/AP13*1000</f>
        <v>21152.42881072027</v>
      </c>
      <c r="AS13" s="6">
        <v>0</v>
      </c>
      <c r="AT13" s="5">
        <v>0</v>
      </c>
      <c r="AU13" s="8">
        <v>0</v>
      </c>
      <c r="AV13" s="6">
        <v>0</v>
      </c>
      <c r="AW13" s="5">
        <v>0</v>
      </c>
      <c r="AX13" s="8">
        <v>0</v>
      </c>
      <c r="AY13" s="6">
        <v>7.5129999999999999</v>
      </c>
      <c r="AZ13" s="5">
        <v>15.15</v>
      </c>
      <c r="BA13" s="8">
        <f t="shared" si="15"/>
        <v>2016.5047251430854</v>
      </c>
      <c r="BB13" s="6">
        <v>2500</v>
      </c>
      <c r="BC13" s="5">
        <v>21525.99</v>
      </c>
      <c r="BD13" s="8">
        <f t="shared" si="23"/>
        <v>8610.3960000000006</v>
      </c>
      <c r="BE13" s="6">
        <v>0</v>
      </c>
      <c r="BF13" s="5">
        <v>0</v>
      </c>
      <c r="BG13" s="8">
        <v>0</v>
      </c>
      <c r="BH13" s="6">
        <v>13425.376</v>
      </c>
      <c r="BI13" s="5">
        <v>117641.59</v>
      </c>
      <c r="BJ13" s="8">
        <f t="shared" si="1"/>
        <v>8762.6290690108053</v>
      </c>
      <c r="BK13" s="6"/>
      <c r="BL13" s="5"/>
      <c r="BM13" s="8"/>
      <c r="BN13" s="6">
        <v>0</v>
      </c>
      <c r="BO13" s="5">
        <v>0</v>
      </c>
      <c r="BP13" s="8">
        <f t="shared" si="2"/>
        <v>0</v>
      </c>
      <c r="BQ13" s="6">
        <v>0</v>
      </c>
      <c r="BR13" s="5">
        <v>0</v>
      </c>
      <c r="BS13" s="8">
        <v>0</v>
      </c>
      <c r="BT13" s="6">
        <v>15739.379000000001</v>
      </c>
      <c r="BU13" s="5">
        <v>132660.75</v>
      </c>
      <c r="BV13" s="8">
        <f t="shared" si="3"/>
        <v>8428.5885739202276</v>
      </c>
      <c r="BW13" s="6">
        <v>0</v>
      </c>
      <c r="BX13" s="5">
        <v>0</v>
      </c>
      <c r="BY13" s="8">
        <v>0</v>
      </c>
      <c r="BZ13" s="6">
        <v>0</v>
      </c>
      <c r="CA13" s="5">
        <v>0</v>
      </c>
      <c r="CB13" s="8">
        <v>0</v>
      </c>
      <c r="CC13" s="6">
        <v>0</v>
      </c>
      <c r="CD13" s="5">
        <v>0</v>
      </c>
      <c r="CE13" s="8">
        <v>0</v>
      </c>
      <c r="CF13" s="6">
        <v>0</v>
      </c>
      <c r="CG13" s="5">
        <v>0</v>
      </c>
      <c r="CH13" s="8">
        <v>0</v>
      </c>
      <c r="CI13" s="6">
        <v>30.678000000000001</v>
      </c>
      <c r="CJ13" s="5">
        <v>57.99</v>
      </c>
      <c r="CK13" s="8">
        <f t="shared" si="5"/>
        <v>1890.279679248973</v>
      </c>
      <c r="CL13" s="6">
        <v>0</v>
      </c>
      <c r="CM13" s="5">
        <v>0</v>
      </c>
      <c r="CN13" s="8">
        <v>0</v>
      </c>
      <c r="CO13" s="6">
        <v>0</v>
      </c>
      <c r="CP13" s="5">
        <v>0</v>
      </c>
      <c r="CQ13" s="8">
        <v>0</v>
      </c>
      <c r="CR13" s="6">
        <v>0</v>
      </c>
      <c r="CS13" s="5">
        <v>0</v>
      </c>
      <c r="CT13" s="8">
        <v>0</v>
      </c>
      <c r="CU13" s="6">
        <v>0</v>
      </c>
      <c r="CV13" s="5">
        <v>0</v>
      </c>
      <c r="CW13" s="8">
        <f t="shared" si="6"/>
        <v>0</v>
      </c>
      <c r="CX13" s="6">
        <v>0</v>
      </c>
      <c r="CY13" s="5">
        <v>0</v>
      </c>
      <c r="CZ13" s="8">
        <v>0</v>
      </c>
      <c r="DA13" s="6">
        <v>0</v>
      </c>
      <c r="DB13" s="5">
        <v>0</v>
      </c>
      <c r="DC13" s="8">
        <f t="shared" si="7"/>
        <v>0</v>
      </c>
      <c r="DD13" s="6">
        <v>0</v>
      </c>
      <c r="DE13" s="5">
        <v>0</v>
      </c>
      <c r="DF13" s="8">
        <v>0</v>
      </c>
      <c r="DG13" s="6">
        <v>0</v>
      </c>
      <c r="DH13" s="5">
        <v>0</v>
      </c>
      <c r="DI13" s="8">
        <v>0</v>
      </c>
      <c r="DJ13" s="6">
        <v>0</v>
      </c>
      <c r="DK13" s="5">
        <v>0</v>
      </c>
      <c r="DL13" s="8">
        <v>0</v>
      </c>
      <c r="DM13" s="6">
        <v>0</v>
      </c>
      <c r="DN13" s="5">
        <v>0</v>
      </c>
      <c r="DO13" s="8">
        <v>0</v>
      </c>
      <c r="DP13" s="6">
        <v>0</v>
      </c>
      <c r="DQ13" s="5">
        <v>0</v>
      </c>
      <c r="DR13" s="8">
        <f t="shared" si="9"/>
        <v>0</v>
      </c>
      <c r="DS13" s="6">
        <f t="shared" si="10"/>
        <v>31705.931</v>
      </c>
      <c r="DT13" s="8">
        <f t="shared" si="11"/>
        <v>271964.61</v>
      </c>
    </row>
    <row r="14" spans="1:125" x14ac:dyDescent="0.3">
      <c r="A14" s="44">
        <v>2017</v>
      </c>
      <c r="B14" s="45" t="s">
        <v>10</v>
      </c>
      <c r="C14" s="6">
        <v>0</v>
      </c>
      <c r="D14" s="5">
        <v>0</v>
      </c>
      <c r="E14" s="8">
        <v>0</v>
      </c>
      <c r="F14" s="6"/>
      <c r="G14" s="5"/>
      <c r="H14" s="8"/>
      <c r="I14" s="6">
        <v>0</v>
      </c>
      <c r="J14" s="5">
        <v>0</v>
      </c>
      <c r="K14" s="8">
        <v>0</v>
      </c>
      <c r="L14" s="6"/>
      <c r="M14" s="5"/>
      <c r="N14" s="8"/>
      <c r="O14" s="6">
        <v>0</v>
      </c>
      <c r="P14" s="5">
        <v>0</v>
      </c>
      <c r="Q14" s="8">
        <v>0</v>
      </c>
      <c r="R14" s="6">
        <v>0</v>
      </c>
      <c r="S14" s="5">
        <v>0</v>
      </c>
      <c r="T14" s="8">
        <v>0</v>
      </c>
      <c r="U14" s="6">
        <v>0</v>
      </c>
      <c r="V14" s="5">
        <v>0</v>
      </c>
      <c r="W14" s="8">
        <f t="shared" si="0"/>
        <v>0</v>
      </c>
      <c r="X14" s="6">
        <v>0</v>
      </c>
      <c r="Y14" s="5">
        <v>0</v>
      </c>
      <c r="Z14" s="8">
        <v>0</v>
      </c>
      <c r="AA14" s="6">
        <v>0</v>
      </c>
      <c r="AB14" s="5">
        <v>0</v>
      </c>
      <c r="AC14" s="8">
        <v>0</v>
      </c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v>0</v>
      </c>
      <c r="AJ14" s="6">
        <v>0</v>
      </c>
      <c r="AK14" s="5">
        <v>0</v>
      </c>
      <c r="AL14" s="8">
        <f t="shared" si="22"/>
        <v>0</v>
      </c>
      <c r="AM14" s="6"/>
      <c r="AN14" s="5"/>
      <c r="AO14" s="8"/>
      <c r="AP14" s="6">
        <v>0.36</v>
      </c>
      <c r="AQ14" s="5">
        <v>33.03</v>
      </c>
      <c r="AR14" s="8">
        <f t="shared" si="27"/>
        <v>91750</v>
      </c>
      <c r="AS14" s="6">
        <v>0</v>
      </c>
      <c r="AT14" s="5">
        <v>0</v>
      </c>
      <c r="AU14" s="8">
        <v>0</v>
      </c>
      <c r="AV14" s="6">
        <v>0</v>
      </c>
      <c r="AW14" s="5">
        <v>0</v>
      </c>
      <c r="AX14" s="8">
        <v>0</v>
      </c>
      <c r="AY14" s="6">
        <v>4.7629999999999999</v>
      </c>
      <c r="AZ14" s="5">
        <v>11.28</v>
      </c>
      <c r="BA14" s="8">
        <f t="shared" ref="BA14:BA16" si="28">AZ14/AY14*1000</f>
        <v>2368.2553012807052</v>
      </c>
      <c r="BB14" s="6">
        <v>0</v>
      </c>
      <c r="BC14" s="5">
        <v>0</v>
      </c>
      <c r="BD14" s="8">
        <v>0</v>
      </c>
      <c r="BE14" s="6">
        <v>0</v>
      </c>
      <c r="BF14" s="5">
        <v>0</v>
      </c>
      <c r="BG14" s="8">
        <v>0</v>
      </c>
      <c r="BH14" s="6">
        <v>39215.974000000002</v>
      </c>
      <c r="BI14" s="5">
        <v>348052.18</v>
      </c>
      <c r="BJ14" s="8">
        <f t="shared" ref="BJ14:BJ17" si="29">BI14/BH14*1000</f>
        <v>8875.2654721772287</v>
      </c>
      <c r="BK14" s="6"/>
      <c r="BL14" s="5"/>
      <c r="BM14" s="8"/>
      <c r="BN14" s="6">
        <v>0</v>
      </c>
      <c r="BO14" s="5">
        <v>0</v>
      </c>
      <c r="BP14" s="8">
        <f t="shared" si="2"/>
        <v>0</v>
      </c>
      <c r="BQ14" s="6">
        <v>0</v>
      </c>
      <c r="BR14" s="5">
        <v>0</v>
      </c>
      <c r="BS14" s="8">
        <v>0</v>
      </c>
      <c r="BT14" s="6">
        <v>16447.986000000001</v>
      </c>
      <c r="BU14" s="5">
        <v>153139.54</v>
      </c>
      <c r="BV14" s="8">
        <f t="shared" ref="BV14:BV17" si="30">BU14/BT14*1000</f>
        <v>9310.5344326046979</v>
      </c>
      <c r="BW14" s="6">
        <v>0</v>
      </c>
      <c r="BX14" s="5">
        <v>0</v>
      </c>
      <c r="BY14" s="8">
        <v>0</v>
      </c>
      <c r="BZ14" s="6">
        <v>0</v>
      </c>
      <c r="CA14" s="5">
        <v>0</v>
      </c>
      <c r="CB14" s="8">
        <v>0</v>
      </c>
      <c r="CC14" s="6">
        <v>0</v>
      </c>
      <c r="CD14" s="5">
        <v>0</v>
      </c>
      <c r="CE14" s="8">
        <v>0</v>
      </c>
      <c r="CF14" s="6">
        <v>0</v>
      </c>
      <c r="CG14" s="5">
        <v>0</v>
      </c>
      <c r="CH14" s="8">
        <v>0</v>
      </c>
      <c r="CI14" s="6">
        <v>2.8220000000000001</v>
      </c>
      <c r="CJ14" s="5">
        <v>10.5</v>
      </c>
      <c r="CK14" s="8">
        <f t="shared" ref="CK14:CK17" si="31">CJ14/CI14*1000</f>
        <v>3720.7654145995748</v>
      </c>
      <c r="CL14" s="6">
        <v>0</v>
      </c>
      <c r="CM14" s="5">
        <v>0</v>
      </c>
      <c r="CN14" s="8">
        <v>0</v>
      </c>
      <c r="CO14" s="6">
        <v>0</v>
      </c>
      <c r="CP14" s="5">
        <v>0</v>
      </c>
      <c r="CQ14" s="8">
        <v>0</v>
      </c>
      <c r="CR14" s="6">
        <v>0</v>
      </c>
      <c r="CS14" s="5">
        <v>0</v>
      </c>
      <c r="CT14" s="8">
        <v>0</v>
      </c>
      <c r="CU14" s="6">
        <v>0</v>
      </c>
      <c r="CV14" s="5">
        <v>0</v>
      </c>
      <c r="CW14" s="8">
        <f t="shared" si="6"/>
        <v>0</v>
      </c>
      <c r="CX14" s="6">
        <v>0</v>
      </c>
      <c r="CY14" s="5">
        <v>0</v>
      </c>
      <c r="CZ14" s="8">
        <v>0</v>
      </c>
      <c r="DA14" s="6">
        <v>0</v>
      </c>
      <c r="DB14" s="5">
        <v>0</v>
      </c>
      <c r="DC14" s="8">
        <f t="shared" si="7"/>
        <v>0</v>
      </c>
      <c r="DD14" s="6">
        <v>0</v>
      </c>
      <c r="DE14" s="5">
        <v>0</v>
      </c>
      <c r="DF14" s="8">
        <v>0</v>
      </c>
      <c r="DG14" s="6">
        <v>0</v>
      </c>
      <c r="DH14" s="5">
        <v>0</v>
      </c>
      <c r="DI14" s="8">
        <v>0</v>
      </c>
      <c r="DJ14" s="6">
        <v>0</v>
      </c>
      <c r="DK14" s="5">
        <v>0</v>
      </c>
      <c r="DL14" s="8">
        <v>0</v>
      </c>
      <c r="DM14" s="6">
        <v>0</v>
      </c>
      <c r="DN14" s="5">
        <v>0</v>
      </c>
      <c r="DO14" s="8">
        <v>0</v>
      </c>
      <c r="DP14" s="6">
        <v>0</v>
      </c>
      <c r="DQ14" s="5">
        <v>0</v>
      </c>
      <c r="DR14" s="8">
        <f t="shared" si="9"/>
        <v>0</v>
      </c>
      <c r="DS14" s="6">
        <f t="shared" si="10"/>
        <v>55671.904999999999</v>
      </c>
      <c r="DT14" s="8">
        <f t="shared" si="11"/>
        <v>501246.53</v>
      </c>
    </row>
    <row r="15" spans="1:125" x14ac:dyDescent="0.3">
      <c r="A15" s="44">
        <v>2017</v>
      </c>
      <c r="B15" s="45" t="s">
        <v>11</v>
      </c>
      <c r="C15" s="6">
        <v>0</v>
      </c>
      <c r="D15" s="5">
        <v>0</v>
      </c>
      <c r="E15" s="8">
        <v>0</v>
      </c>
      <c r="F15" s="6"/>
      <c r="G15" s="5"/>
      <c r="H15" s="8"/>
      <c r="I15" s="6">
        <v>0</v>
      </c>
      <c r="J15" s="5">
        <v>0</v>
      </c>
      <c r="K15" s="8">
        <v>0</v>
      </c>
      <c r="L15" s="6"/>
      <c r="M15" s="5"/>
      <c r="N15" s="8"/>
      <c r="O15" s="6">
        <v>6.0000000000000001E-3</v>
      </c>
      <c r="P15" s="5">
        <v>0.9</v>
      </c>
      <c r="Q15" s="8">
        <f t="shared" ref="Q15" si="32">P15/O15*1000</f>
        <v>150000</v>
      </c>
      <c r="R15" s="6">
        <v>0</v>
      </c>
      <c r="S15" s="5">
        <v>0</v>
      </c>
      <c r="T15" s="8">
        <v>0</v>
      </c>
      <c r="U15" s="6">
        <v>0</v>
      </c>
      <c r="V15" s="5">
        <v>0</v>
      </c>
      <c r="W15" s="8">
        <f t="shared" si="0"/>
        <v>0</v>
      </c>
      <c r="X15" s="6">
        <v>0</v>
      </c>
      <c r="Y15" s="5">
        <v>0</v>
      </c>
      <c r="Z15" s="8">
        <v>0</v>
      </c>
      <c r="AA15" s="6">
        <v>0</v>
      </c>
      <c r="AB15" s="5">
        <v>0</v>
      </c>
      <c r="AC15" s="8">
        <v>0</v>
      </c>
      <c r="AD15" s="6">
        <v>0</v>
      </c>
      <c r="AE15" s="5">
        <v>0</v>
      </c>
      <c r="AF15" s="8">
        <v>0</v>
      </c>
      <c r="AG15" s="6">
        <v>0</v>
      </c>
      <c r="AH15" s="5">
        <v>0</v>
      </c>
      <c r="AI15" s="8">
        <v>0</v>
      </c>
      <c r="AJ15" s="6">
        <v>0</v>
      </c>
      <c r="AK15" s="5">
        <v>0</v>
      </c>
      <c r="AL15" s="8">
        <f t="shared" si="22"/>
        <v>0</v>
      </c>
      <c r="AM15" s="6"/>
      <c r="AN15" s="5"/>
      <c r="AO15" s="8"/>
      <c r="AP15" s="6">
        <v>0</v>
      </c>
      <c r="AQ15" s="5">
        <v>0</v>
      </c>
      <c r="AR15" s="8">
        <v>0</v>
      </c>
      <c r="AS15" s="6">
        <v>0</v>
      </c>
      <c r="AT15" s="5">
        <v>0</v>
      </c>
      <c r="AU15" s="8">
        <v>0</v>
      </c>
      <c r="AV15" s="6">
        <v>0</v>
      </c>
      <c r="AW15" s="5">
        <v>0</v>
      </c>
      <c r="AX15" s="8">
        <v>0</v>
      </c>
      <c r="AY15" s="6">
        <v>0</v>
      </c>
      <c r="AZ15" s="5">
        <v>0</v>
      </c>
      <c r="BA15" s="8">
        <v>0</v>
      </c>
      <c r="BB15" s="6">
        <v>0</v>
      </c>
      <c r="BC15" s="5">
        <v>0</v>
      </c>
      <c r="BD15" s="8">
        <v>0</v>
      </c>
      <c r="BE15" s="6">
        <v>0</v>
      </c>
      <c r="BF15" s="5">
        <v>0</v>
      </c>
      <c r="BG15" s="8">
        <v>0</v>
      </c>
      <c r="BH15" s="6">
        <v>17548.740000000002</v>
      </c>
      <c r="BI15" s="5">
        <v>154195</v>
      </c>
      <c r="BJ15" s="8">
        <f t="shared" si="29"/>
        <v>8786.6707239380139</v>
      </c>
      <c r="BK15" s="6"/>
      <c r="BL15" s="5"/>
      <c r="BM15" s="8"/>
      <c r="BN15" s="6">
        <v>0</v>
      </c>
      <c r="BO15" s="5">
        <v>0</v>
      </c>
      <c r="BP15" s="8">
        <f t="shared" si="2"/>
        <v>0</v>
      </c>
      <c r="BQ15" s="6">
        <v>0</v>
      </c>
      <c r="BR15" s="5">
        <v>0</v>
      </c>
      <c r="BS15" s="8">
        <v>0</v>
      </c>
      <c r="BT15" s="6">
        <v>10194.347</v>
      </c>
      <c r="BU15" s="5">
        <v>95882.9</v>
      </c>
      <c r="BV15" s="8">
        <f t="shared" si="30"/>
        <v>9405.4969876932773</v>
      </c>
      <c r="BW15" s="6">
        <v>0</v>
      </c>
      <c r="BX15" s="5">
        <v>0</v>
      </c>
      <c r="BY15" s="8">
        <v>0</v>
      </c>
      <c r="BZ15" s="6">
        <v>0</v>
      </c>
      <c r="CA15" s="5">
        <v>0</v>
      </c>
      <c r="CB15" s="8">
        <v>0</v>
      </c>
      <c r="CC15" s="6">
        <v>0</v>
      </c>
      <c r="CD15" s="5">
        <v>0</v>
      </c>
      <c r="CE15" s="8">
        <v>0</v>
      </c>
      <c r="CF15" s="6">
        <v>0</v>
      </c>
      <c r="CG15" s="5">
        <v>0</v>
      </c>
      <c r="CH15" s="8">
        <v>0</v>
      </c>
      <c r="CI15" s="6">
        <v>15.765000000000001</v>
      </c>
      <c r="CJ15" s="5">
        <v>43.01</v>
      </c>
      <c r="CK15" s="8">
        <f t="shared" si="31"/>
        <v>2728.195369489375</v>
      </c>
      <c r="CL15" s="6">
        <v>0</v>
      </c>
      <c r="CM15" s="5">
        <v>0</v>
      </c>
      <c r="CN15" s="8">
        <v>0</v>
      </c>
      <c r="CO15" s="6">
        <v>0</v>
      </c>
      <c r="CP15" s="5">
        <v>0</v>
      </c>
      <c r="CQ15" s="8">
        <v>0</v>
      </c>
      <c r="CR15" s="6">
        <v>0</v>
      </c>
      <c r="CS15" s="5">
        <v>0</v>
      </c>
      <c r="CT15" s="8">
        <v>0</v>
      </c>
      <c r="CU15" s="6">
        <v>0</v>
      </c>
      <c r="CV15" s="5">
        <v>0</v>
      </c>
      <c r="CW15" s="8">
        <f t="shared" si="6"/>
        <v>0</v>
      </c>
      <c r="CX15" s="6">
        <v>0</v>
      </c>
      <c r="CY15" s="5">
        <v>0</v>
      </c>
      <c r="CZ15" s="8">
        <v>0</v>
      </c>
      <c r="DA15" s="6">
        <v>0</v>
      </c>
      <c r="DB15" s="5">
        <v>0</v>
      </c>
      <c r="DC15" s="8">
        <f t="shared" si="7"/>
        <v>0</v>
      </c>
      <c r="DD15" s="6">
        <v>0</v>
      </c>
      <c r="DE15" s="5">
        <v>0</v>
      </c>
      <c r="DF15" s="8">
        <v>0</v>
      </c>
      <c r="DG15" s="6">
        <v>7.0000000000000001E-3</v>
      </c>
      <c r="DH15" s="5">
        <v>0.86</v>
      </c>
      <c r="DI15" s="8">
        <f t="shared" ref="DI15:DI17" si="33">DH15/DG15*1000</f>
        <v>122857.14285714284</v>
      </c>
      <c r="DJ15" s="6">
        <v>0</v>
      </c>
      <c r="DK15" s="5">
        <v>0</v>
      </c>
      <c r="DL15" s="8">
        <v>0</v>
      </c>
      <c r="DM15" s="6">
        <v>0</v>
      </c>
      <c r="DN15" s="5">
        <v>0</v>
      </c>
      <c r="DO15" s="8">
        <v>0</v>
      </c>
      <c r="DP15" s="6">
        <v>0</v>
      </c>
      <c r="DQ15" s="5">
        <v>0</v>
      </c>
      <c r="DR15" s="8">
        <f t="shared" si="9"/>
        <v>0</v>
      </c>
      <c r="DS15" s="6">
        <f t="shared" si="10"/>
        <v>27758.865000000002</v>
      </c>
      <c r="DT15" s="8">
        <f t="shared" si="11"/>
        <v>250122.66999999998</v>
      </c>
    </row>
    <row r="16" spans="1:125" x14ac:dyDescent="0.3">
      <c r="A16" s="44">
        <v>2017</v>
      </c>
      <c r="B16" s="45" t="s">
        <v>12</v>
      </c>
      <c r="C16" s="6">
        <v>3463.15</v>
      </c>
      <c r="D16" s="5">
        <v>34811.69</v>
      </c>
      <c r="E16" s="8">
        <f t="shared" ref="E16" si="34">D16/C16*1000</f>
        <v>10052.030665723401</v>
      </c>
      <c r="F16" s="6"/>
      <c r="G16" s="5"/>
      <c r="H16" s="8"/>
      <c r="I16" s="6">
        <v>0</v>
      </c>
      <c r="J16" s="5">
        <v>0</v>
      </c>
      <c r="K16" s="8">
        <v>0</v>
      </c>
      <c r="L16" s="6"/>
      <c r="M16" s="5"/>
      <c r="N16" s="8"/>
      <c r="O16" s="6">
        <v>0</v>
      </c>
      <c r="P16" s="5">
        <v>0</v>
      </c>
      <c r="Q16" s="8">
        <v>0</v>
      </c>
      <c r="R16" s="6">
        <v>0</v>
      </c>
      <c r="S16" s="5">
        <v>0</v>
      </c>
      <c r="T16" s="8">
        <v>0</v>
      </c>
      <c r="U16" s="6">
        <v>0</v>
      </c>
      <c r="V16" s="5">
        <v>0</v>
      </c>
      <c r="W16" s="8">
        <f t="shared" si="0"/>
        <v>0</v>
      </c>
      <c r="X16" s="6">
        <v>0</v>
      </c>
      <c r="Y16" s="5">
        <v>0</v>
      </c>
      <c r="Z16" s="8">
        <v>0</v>
      </c>
      <c r="AA16" s="6">
        <v>0</v>
      </c>
      <c r="AB16" s="5">
        <v>0</v>
      </c>
      <c r="AC16" s="8">
        <v>0</v>
      </c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v>0</v>
      </c>
      <c r="AJ16" s="6">
        <v>0</v>
      </c>
      <c r="AK16" s="5">
        <v>0</v>
      </c>
      <c r="AL16" s="8">
        <f t="shared" si="22"/>
        <v>0</v>
      </c>
      <c r="AM16" s="6"/>
      <c r="AN16" s="5"/>
      <c r="AO16" s="8"/>
      <c r="AP16" s="6">
        <v>1E-3</v>
      </c>
      <c r="AQ16" s="5">
        <v>0.03</v>
      </c>
      <c r="AR16" s="8">
        <f t="shared" si="27"/>
        <v>30000</v>
      </c>
      <c r="AS16" s="6">
        <v>0</v>
      </c>
      <c r="AT16" s="5">
        <v>0</v>
      </c>
      <c r="AU16" s="8">
        <v>0</v>
      </c>
      <c r="AV16" s="6">
        <v>0</v>
      </c>
      <c r="AW16" s="5">
        <v>0</v>
      </c>
      <c r="AX16" s="8">
        <v>0</v>
      </c>
      <c r="AY16" s="6">
        <v>15.391</v>
      </c>
      <c r="AZ16" s="5">
        <v>23.52</v>
      </c>
      <c r="BA16" s="8">
        <f t="shared" si="28"/>
        <v>1528.1658111883567</v>
      </c>
      <c r="BB16" s="6">
        <v>0</v>
      </c>
      <c r="BC16" s="5">
        <v>0</v>
      </c>
      <c r="BD16" s="8">
        <v>0</v>
      </c>
      <c r="BE16" s="6">
        <v>0</v>
      </c>
      <c r="BF16" s="5">
        <v>0</v>
      </c>
      <c r="BG16" s="8">
        <v>0</v>
      </c>
      <c r="BH16" s="6">
        <v>25914.597000000002</v>
      </c>
      <c r="BI16" s="5">
        <v>243704.23</v>
      </c>
      <c r="BJ16" s="8">
        <f t="shared" si="29"/>
        <v>9404.1296494018407</v>
      </c>
      <c r="BK16" s="6"/>
      <c r="BL16" s="5"/>
      <c r="BM16" s="8"/>
      <c r="BN16" s="6">
        <v>0</v>
      </c>
      <c r="BO16" s="5">
        <v>0</v>
      </c>
      <c r="BP16" s="8">
        <f t="shared" si="2"/>
        <v>0</v>
      </c>
      <c r="BQ16" s="6">
        <v>0</v>
      </c>
      <c r="BR16" s="5">
        <v>0</v>
      </c>
      <c r="BS16" s="8">
        <v>0</v>
      </c>
      <c r="BT16" s="6">
        <v>23900.786</v>
      </c>
      <c r="BU16" s="5">
        <v>220865.53</v>
      </c>
      <c r="BV16" s="8">
        <f t="shared" si="30"/>
        <v>9240.9316580634622</v>
      </c>
      <c r="BW16" s="6">
        <v>0</v>
      </c>
      <c r="BX16" s="5">
        <v>0</v>
      </c>
      <c r="BY16" s="8">
        <v>0</v>
      </c>
      <c r="BZ16" s="6">
        <v>0</v>
      </c>
      <c r="CA16" s="5">
        <v>0</v>
      </c>
      <c r="CB16" s="8">
        <v>0</v>
      </c>
      <c r="CC16" s="6">
        <v>0</v>
      </c>
      <c r="CD16" s="5">
        <v>0</v>
      </c>
      <c r="CE16" s="8">
        <v>0</v>
      </c>
      <c r="CF16" s="6">
        <v>0</v>
      </c>
      <c r="CG16" s="5">
        <v>0</v>
      </c>
      <c r="CH16" s="8">
        <v>0</v>
      </c>
      <c r="CI16" s="6">
        <v>10.874000000000001</v>
      </c>
      <c r="CJ16" s="5">
        <v>17.14</v>
      </c>
      <c r="CK16" s="8">
        <f t="shared" si="31"/>
        <v>1576.2368953466985</v>
      </c>
      <c r="CL16" s="6">
        <v>0</v>
      </c>
      <c r="CM16" s="5">
        <v>0</v>
      </c>
      <c r="CN16" s="8">
        <v>0</v>
      </c>
      <c r="CO16" s="6">
        <v>0</v>
      </c>
      <c r="CP16" s="5">
        <v>0</v>
      </c>
      <c r="CQ16" s="8">
        <v>0</v>
      </c>
      <c r="CR16" s="6">
        <v>0</v>
      </c>
      <c r="CS16" s="5">
        <v>0</v>
      </c>
      <c r="CT16" s="8">
        <v>0</v>
      </c>
      <c r="CU16" s="6">
        <v>0</v>
      </c>
      <c r="CV16" s="5">
        <v>0</v>
      </c>
      <c r="CW16" s="8">
        <f t="shared" si="6"/>
        <v>0</v>
      </c>
      <c r="CX16" s="6">
        <v>0</v>
      </c>
      <c r="CY16" s="5">
        <v>0</v>
      </c>
      <c r="CZ16" s="8">
        <v>0</v>
      </c>
      <c r="DA16" s="6">
        <v>0</v>
      </c>
      <c r="DB16" s="5">
        <v>0</v>
      </c>
      <c r="DC16" s="8">
        <f t="shared" si="7"/>
        <v>0</v>
      </c>
      <c r="DD16" s="6">
        <v>0</v>
      </c>
      <c r="DE16" s="5">
        <v>0</v>
      </c>
      <c r="DF16" s="8">
        <v>0</v>
      </c>
      <c r="DG16" s="6">
        <v>0</v>
      </c>
      <c r="DH16" s="5">
        <v>0</v>
      </c>
      <c r="DI16" s="8">
        <v>0</v>
      </c>
      <c r="DJ16" s="6">
        <v>0.18099999999999999</v>
      </c>
      <c r="DK16" s="5">
        <v>5.92</v>
      </c>
      <c r="DL16" s="8">
        <f t="shared" ref="DL16:DL17" si="35">DK16/DJ16*1000</f>
        <v>32707.182320441989</v>
      </c>
      <c r="DM16" s="6">
        <v>0</v>
      </c>
      <c r="DN16" s="5">
        <v>0</v>
      </c>
      <c r="DO16" s="8">
        <v>0</v>
      </c>
      <c r="DP16" s="6">
        <v>0</v>
      </c>
      <c r="DQ16" s="5">
        <v>0</v>
      </c>
      <c r="DR16" s="8">
        <f t="shared" si="9"/>
        <v>0</v>
      </c>
      <c r="DS16" s="6">
        <f t="shared" si="10"/>
        <v>53304.799000000006</v>
      </c>
      <c r="DT16" s="8">
        <f t="shared" si="11"/>
        <v>499422.14</v>
      </c>
    </row>
    <row r="17" spans="1:124" x14ac:dyDescent="0.3">
      <c r="A17" s="44">
        <v>2017</v>
      </c>
      <c r="B17" s="45" t="s">
        <v>13</v>
      </c>
      <c r="C17" s="6">
        <v>0</v>
      </c>
      <c r="D17" s="5">
        <v>0</v>
      </c>
      <c r="E17" s="8">
        <v>0</v>
      </c>
      <c r="F17" s="6"/>
      <c r="G17" s="5"/>
      <c r="H17" s="8"/>
      <c r="I17" s="6">
        <v>0</v>
      </c>
      <c r="J17" s="5">
        <v>0</v>
      </c>
      <c r="K17" s="8">
        <v>0</v>
      </c>
      <c r="L17" s="6"/>
      <c r="M17" s="5"/>
      <c r="N17" s="8"/>
      <c r="O17" s="6">
        <v>0</v>
      </c>
      <c r="P17" s="5">
        <v>0</v>
      </c>
      <c r="Q17" s="8">
        <v>0</v>
      </c>
      <c r="R17" s="6">
        <v>0</v>
      </c>
      <c r="S17" s="5">
        <v>0</v>
      </c>
      <c r="T17" s="8">
        <v>0</v>
      </c>
      <c r="U17" s="6">
        <v>0</v>
      </c>
      <c r="V17" s="5">
        <v>0</v>
      </c>
      <c r="W17" s="8">
        <f t="shared" si="0"/>
        <v>0</v>
      </c>
      <c r="X17" s="6">
        <v>0</v>
      </c>
      <c r="Y17" s="5">
        <v>0</v>
      </c>
      <c r="Z17" s="8">
        <v>0</v>
      </c>
      <c r="AA17" s="6">
        <v>0</v>
      </c>
      <c r="AB17" s="5">
        <v>0</v>
      </c>
      <c r="AC17" s="8">
        <v>0</v>
      </c>
      <c r="AD17" s="6">
        <v>0</v>
      </c>
      <c r="AE17" s="5">
        <v>0</v>
      </c>
      <c r="AF17" s="8">
        <v>0</v>
      </c>
      <c r="AG17" s="6">
        <v>0</v>
      </c>
      <c r="AH17" s="5">
        <v>0</v>
      </c>
      <c r="AI17" s="8">
        <v>0</v>
      </c>
      <c r="AJ17" s="6">
        <v>0</v>
      </c>
      <c r="AK17" s="5">
        <v>0</v>
      </c>
      <c r="AL17" s="8">
        <f t="shared" si="22"/>
        <v>0</v>
      </c>
      <c r="AM17" s="6"/>
      <c r="AN17" s="5"/>
      <c r="AO17" s="8"/>
      <c r="AP17" s="6">
        <v>0.83199999999999996</v>
      </c>
      <c r="AQ17" s="5">
        <v>75.39</v>
      </c>
      <c r="AR17" s="8">
        <f t="shared" si="27"/>
        <v>90612.98076923078</v>
      </c>
      <c r="AS17" s="6">
        <v>0</v>
      </c>
      <c r="AT17" s="5">
        <v>0</v>
      </c>
      <c r="AU17" s="8">
        <v>0</v>
      </c>
      <c r="AV17" s="6">
        <v>0</v>
      </c>
      <c r="AW17" s="5">
        <v>0</v>
      </c>
      <c r="AX17" s="8">
        <v>0</v>
      </c>
      <c r="AY17" s="6">
        <v>0</v>
      </c>
      <c r="AZ17" s="5">
        <v>0</v>
      </c>
      <c r="BA17" s="8">
        <v>0</v>
      </c>
      <c r="BB17" s="6">
        <v>0</v>
      </c>
      <c r="BC17" s="5">
        <v>0</v>
      </c>
      <c r="BD17" s="8">
        <v>0</v>
      </c>
      <c r="BE17" s="6">
        <v>0</v>
      </c>
      <c r="BF17" s="5">
        <v>0</v>
      </c>
      <c r="BG17" s="8">
        <v>0</v>
      </c>
      <c r="BH17" s="6">
        <v>6172.3090000000002</v>
      </c>
      <c r="BI17" s="5">
        <v>58611.66</v>
      </c>
      <c r="BJ17" s="8">
        <f t="shared" si="29"/>
        <v>9495.905017068977</v>
      </c>
      <c r="BK17" s="6"/>
      <c r="BL17" s="5"/>
      <c r="BM17" s="8"/>
      <c r="BN17" s="6">
        <v>0</v>
      </c>
      <c r="BO17" s="5">
        <v>0</v>
      </c>
      <c r="BP17" s="8">
        <f t="shared" si="2"/>
        <v>0</v>
      </c>
      <c r="BQ17" s="6">
        <v>0</v>
      </c>
      <c r="BR17" s="5">
        <v>0</v>
      </c>
      <c r="BS17" s="8">
        <v>0</v>
      </c>
      <c r="BT17" s="6">
        <v>14576.391</v>
      </c>
      <c r="BU17" s="5">
        <v>132135.32999999999</v>
      </c>
      <c r="BV17" s="8">
        <f t="shared" si="30"/>
        <v>9065.0237085434928</v>
      </c>
      <c r="BW17" s="6">
        <v>0</v>
      </c>
      <c r="BX17" s="5">
        <v>0</v>
      </c>
      <c r="BY17" s="8"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>
        <v>0</v>
      </c>
      <c r="CG17" s="5">
        <v>0</v>
      </c>
      <c r="CH17" s="8">
        <v>0</v>
      </c>
      <c r="CI17" s="6">
        <v>5.9009999999999998</v>
      </c>
      <c r="CJ17" s="5">
        <v>11.41</v>
      </c>
      <c r="CK17" s="8">
        <f t="shared" si="31"/>
        <v>1933.570581257414</v>
      </c>
      <c r="CL17" s="6">
        <v>0</v>
      </c>
      <c r="CM17" s="5">
        <v>0</v>
      </c>
      <c r="CN17" s="8">
        <v>0</v>
      </c>
      <c r="CO17" s="6">
        <v>0</v>
      </c>
      <c r="CP17" s="5">
        <v>0</v>
      </c>
      <c r="CQ17" s="8">
        <v>0</v>
      </c>
      <c r="CR17" s="6">
        <v>0</v>
      </c>
      <c r="CS17" s="5">
        <v>0</v>
      </c>
      <c r="CT17" s="8">
        <v>0</v>
      </c>
      <c r="CU17" s="6">
        <v>0</v>
      </c>
      <c r="CV17" s="5">
        <v>0</v>
      </c>
      <c r="CW17" s="8">
        <f t="shared" si="6"/>
        <v>0</v>
      </c>
      <c r="CX17" s="6">
        <v>0</v>
      </c>
      <c r="CY17" s="5">
        <v>0</v>
      </c>
      <c r="CZ17" s="8">
        <v>0</v>
      </c>
      <c r="DA17" s="6">
        <v>0</v>
      </c>
      <c r="DB17" s="5">
        <v>0</v>
      </c>
      <c r="DC17" s="8">
        <f t="shared" si="7"/>
        <v>0</v>
      </c>
      <c r="DD17" s="6">
        <v>0</v>
      </c>
      <c r="DE17" s="5">
        <v>0</v>
      </c>
      <c r="DF17" s="8">
        <v>0</v>
      </c>
      <c r="DG17" s="6">
        <v>5.6000000000000001E-2</v>
      </c>
      <c r="DH17" s="5">
        <v>8.9</v>
      </c>
      <c r="DI17" s="8">
        <f t="shared" si="33"/>
        <v>158928.57142857145</v>
      </c>
      <c r="DJ17" s="6">
        <v>0.18099999999999999</v>
      </c>
      <c r="DK17" s="5">
        <v>6.27</v>
      </c>
      <c r="DL17" s="8">
        <f t="shared" si="35"/>
        <v>34640.88397790055</v>
      </c>
      <c r="DM17" s="6">
        <v>0</v>
      </c>
      <c r="DN17" s="5">
        <v>0</v>
      </c>
      <c r="DO17" s="8">
        <v>0</v>
      </c>
      <c r="DP17" s="6">
        <v>0</v>
      </c>
      <c r="DQ17" s="5">
        <v>0</v>
      </c>
      <c r="DR17" s="8">
        <f t="shared" si="9"/>
        <v>0</v>
      </c>
      <c r="DS17" s="6">
        <f t="shared" si="10"/>
        <v>20755.489000000001</v>
      </c>
      <c r="DT17" s="8">
        <f t="shared" si="11"/>
        <v>190842.69</v>
      </c>
    </row>
    <row r="18" spans="1:124" ht="15" thickBot="1" x14ac:dyDescent="0.35">
      <c r="A18" s="46"/>
      <c r="B18" s="47" t="s">
        <v>14</v>
      </c>
      <c r="C18" s="17">
        <f>SUM(C6:C17)</f>
        <v>3463.15</v>
      </c>
      <c r="D18" s="16">
        <f>SUM(D6:D17)</f>
        <v>34811.69</v>
      </c>
      <c r="E18" s="18"/>
      <c r="F18" s="17"/>
      <c r="G18" s="16"/>
      <c r="H18" s="18"/>
      <c r="I18" s="17">
        <f>SUM(I6:I17)</f>
        <v>0</v>
      </c>
      <c r="J18" s="16">
        <f>SUM(J6:J17)</f>
        <v>0</v>
      </c>
      <c r="K18" s="18"/>
      <c r="L18" s="17"/>
      <c r="M18" s="16"/>
      <c r="N18" s="18"/>
      <c r="O18" s="17">
        <f>SUM(O6:O17)</f>
        <v>6.0000000000000001E-3</v>
      </c>
      <c r="P18" s="16">
        <f>SUM(P6:P17)</f>
        <v>0.9</v>
      </c>
      <c r="Q18" s="18"/>
      <c r="R18" s="17">
        <f>SUM(R6:R17)</f>
        <v>4.4999999999999998E-2</v>
      </c>
      <c r="S18" s="16">
        <f>SUM(S6:S17)</f>
        <v>0.33</v>
      </c>
      <c r="T18" s="18"/>
      <c r="U18" s="17">
        <f t="shared" ref="U18:V18" si="36">SUM(U6:U17)</f>
        <v>0</v>
      </c>
      <c r="V18" s="16">
        <f t="shared" si="36"/>
        <v>0</v>
      </c>
      <c r="W18" s="18"/>
      <c r="X18" s="17">
        <f>SUM(X6:X17)</f>
        <v>0</v>
      </c>
      <c r="Y18" s="16">
        <f>SUM(Y6:Y17)</f>
        <v>0</v>
      </c>
      <c r="Z18" s="18"/>
      <c r="AA18" s="17">
        <f>SUM(AA6:AA17)</f>
        <v>0.28200000000000003</v>
      </c>
      <c r="AB18" s="16">
        <f>SUM(AB6:AB17)</f>
        <v>2.4500000000000002</v>
      </c>
      <c r="AC18" s="18"/>
      <c r="AD18" s="17">
        <f>SUM(AD6:AD17)</f>
        <v>12.5</v>
      </c>
      <c r="AE18" s="16">
        <f>SUM(AE6:AE17)</f>
        <v>199.52</v>
      </c>
      <c r="AF18" s="18"/>
      <c r="AG18" s="17">
        <f>SUM(AG6:AG17)</f>
        <v>0</v>
      </c>
      <c r="AH18" s="16">
        <f>SUM(AH6:AH17)</f>
        <v>0</v>
      </c>
      <c r="AI18" s="18"/>
      <c r="AJ18" s="17">
        <f>SUM(AJ6:AJ17)</f>
        <v>0</v>
      </c>
      <c r="AK18" s="16">
        <f>SUM(AK6:AK17)</f>
        <v>0</v>
      </c>
      <c r="AL18" s="18"/>
      <c r="AM18" s="17"/>
      <c r="AN18" s="16"/>
      <c r="AO18" s="18"/>
      <c r="AP18" s="17">
        <f>SUM(AP6:AP17)</f>
        <v>4.9560000000000004</v>
      </c>
      <c r="AQ18" s="16">
        <f>SUM(AQ6:AQ17)</f>
        <v>214.94</v>
      </c>
      <c r="AR18" s="18"/>
      <c r="AS18" s="17">
        <f>SUM(AS6:AS17)</f>
        <v>0</v>
      </c>
      <c r="AT18" s="16">
        <f>SUM(AT6:AT17)</f>
        <v>0</v>
      </c>
      <c r="AU18" s="18"/>
      <c r="AV18" s="17">
        <f>SUM(AV6:AV17)</f>
        <v>0</v>
      </c>
      <c r="AW18" s="16">
        <f>SUM(AW6:AW17)</f>
        <v>0</v>
      </c>
      <c r="AX18" s="18"/>
      <c r="AY18" s="17">
        <f>SUM(AY6:AY17)</f>
        <v>84.814000000000007</v>
      </c>
      <c r="AZ18" s="16">
        <f>SUM(AZ6:AZ17)</f>
        <v>162.12</v>
      </c>
      <c r="BA18" s="18"/>
      <c r="BB18" s="17">
        <f>SUM(BB6:BB17)</f>
        <v>2650.556</v>
      </c>
      <c r="BC18" s="16">
        <f>SUM(BC6:BC17)</f>
        <v>22754.32</v>
      </c>
      <c r="BD18" s="18"/>
      <c r="BE18" s="17">
        <f>SUM(BE6:BE17)</f>
        <v>0</v>
      </c>
      <c r="BF18" s="16">
        <f>SUM(BF6:BF17)</f>
        <v>0</v>
      </c>
      <c r="BG18" s="18"/>
      <c r="BH18" s="17">
        <f>SUM(BH6:BH17)</f>
        <v>270591.799</v>
      </c>
      <c r="BI18" s="16">
        <f>SUM(BI6:BI17)</f>
        <v>2516882.3800000004</v>
      </c>
      <c r="BJ18" s="18"/>
      <c r="BK18" s="17"/>
      <c r="BL18" s="16"/>
      <c r="BM18" s="18"/>
      <c r="BN18" s="17">
        <f t="shared" ref="BN18:BO18" si="37">SUM(BN6:BN17)</f>
        <v>0</v>
      </c>
      <c r="BO18" s="16">
        <f t="shared" si="37"/>
        <v>0</v>
      </c>
      <c r="BP18" s="18"/>
      <c r="BQ18" s="17">
        <f>SUM(BQ6:BQ17)</f>
        <v>6.0000000000000001E-3</v>
      </c>
      <c r="BR18" s="16">
        <f>SUM(BR6:BR17)</f>
        <v>0.39</v>
      </c>
      <c r="BS18" s="18"/>
      <c r="BT18" s="17">
        <f>SUM(BT6:BT17)</f>
        <v>186904.68299999999</v>
      </c>
      <c r="BU18" s="16">
        <f>SUM(BU6:BU17)</f>
        <v>1741343.1300000001</v>
      </c>
      <c r="BV18" s="18"/>
      <c r="BW18" s="17">
        <f>SUM(BW6:BW17)</f>
        <v>4.0000000000000001E-3</v>
      </c>
      <c r="BX18" s="16">
        <f>SUM(BX6:BX17)</f>
        <v>0.05</v>
      </c>
      <c r="BY18" s="18"/>
      <c r="BZ18" s="17">
        <f>SUM(BZ6:BZ17)</f>
        <v>0</v>
      </c>
      <c r="CA18" s="16">
        <f>SUM(CA6:CA17)</f>
        <v>0</v>
      </c>
      <c r="CB18" s="18"/>
      <c r="CC18" s="17">
        <f>SUM(CC6:CC17)</f>
        <v>4.0000000000000001E-3</v>
      </c>
      <c r="CD18" s="16">
        <f>SUM(CD6:CD17)</f>
        <v>0.05</v>
      </c>
      <c r="CE18" s="18"/>
      <c r="CF18" s="17">
        <f>SUM(CF6:CF17)</f>
        <v>578.28200000000004</v>
      </c>
      <c r="CG18" s="16">
        <f>SUM(CG6:CG17)</f>
        <v>4907.42</v>
      </c>
      <c r="CH18" s="18"/>
      <c r="CI18" s="17">
        <f>SUM(CI6:CI17)</f>
        <v>151.52799999999999</v>
      </c>
      <c r="CJ18" s="16">
        <f>SUM(CJ6:CJ17)</f>
        <v>330.91</v>
      </c>
      <c r="CK18" s="18"/>
      <c r="CL18" s="17">
        <f>SUM(CL6:CL17)</f>
        <v>0.51</v>
      </c>
      <c r="CM18" s="16">
        <f>SUM(CM6:CM17)</f>
        <v>51.54</v>
      </c>
      <c r="CN18" s="18"/>
      <c r="CO18" s="17">
        <v>0</v>
      </c>
      <c r="CP18" s="16">
        <v>0</v>
      </c>
      <c r="CQ18" s="18"/>
      <c r="CR18" s="17">
        <f>SUM(CR6:CR17)</f>
        <v>0</v>
      </c>
      <c r="CS18" s="16">
        <f>SUM(CS6:CS17)</f>
        <v>0</v>
      </c>
      <c r="CT18" s="18"/>
      <c r="CU18" s="17">
        <f t="shared" ref="CU18:CV18" si="38">SUM(CU6:CU17)</f>
        <v>0</v>
      </c>
      <c r="CV18" s="16">
        <f t="shared" si="38"/>
        <v>0</v>
      </c>
      <c r="CW18" s="18"/>
      <c r="CX18" s="17">
        <f>SUM(CX6:CX17)</f>
        <v>0</v>
      </c>
      <c r="CY18" s="16">
        <f>SUM(CY6:CY17)</f>
        <v>0</v>
      </c>
      <c r="CZ18" s="18"/>
      <c r="DA18" s="17">
        <f t="shared" ref="DA18:DB18" si="39">SUM(DA6:DA17)</f>
        <v>0</v>
      </c>
      <c r="DB18" s="16">
        <f t="shared" si="39"/>
        <v>0</v>
      </c>
      <c r="DC18" s="18"/>
      <c r="DD18" s="17">
        <f>SUM(DD6:DD17)</f>
        <v>0</v>
      </c>
      <c r="DE18" s="16">
        <f>SUM(DE6:DE17)</f>
        <v>0</v>
      </c>
      <c r="DF18" s="18"/>
      <c r="DG18" s="17">
        <f>SUM(DG6:DG17)</f>
        <v>6.3E-2</v>
      </c>
      <c r="DH18" s="16">
        <f>SUM(DH6:DH17)</f>
        <v>9.76</v>
      </c>
      <c r="DI18" s="18"/>
      <c r="DJ18" s="17">
        <f>SUM(DJ6:DJ17)</f>
        <v>214.23700000000002</v>
      </c>
      <c r="DK18" s="16">
        <f>SUM(DK6:DK17)</f>
        <v>2005.5800000000002</v>
      </c>
      <c r="DL18" s="18"/>
      <c r="DM18" s="17">
        <f>SUM(DM6:DM17)</f>
        <v>0</v>
      </c>
      <c r="DN18" s="16">
        <f>SUM(DN6:DN17)</f>
        <v>0</v>
      </c>
      <c r="DO18" s="18"/>
      <c r="DP18" s="17">
        <f t="shared" ref="DP18:DQ18" si="40">SUM(DP6:DP17)</f>
        <v>0</v>
      </c>
      <c r="DQ18" s="16">
        <f t="shared" si="40"/>
        <v>0</v>
      </c>
      <c r="DR18" s="18"/>
      <c r="DS18" s="17">
        <f t="shared" si="10"/>
        <v>464443.18400000001</v>
      </c>
      <c r="DT18" s="18">
        <f t="shared" si="11"/>
        <v>4321671.8500000015</v>
      </c>
    </row>
    <row r="19" spans="1:124" x14ac:dyDescent="0.3">
      <c r="A19" s="42">
        <v>2018</v>
      </c>
      <c r="B19" s="43" t="s">
        <v>2</v>
      </c>
      <c r="C19" s="11">
        <v>0</v>
      </c>
      <c r="D19" s="10">
        <v>0</v>
      </c>
      <c r="E19" s="12">
        <v>0</v>
      </c>
      <c r="F19" s="11"/>
      <c r="G19" s="10"/>
      <c r="H19" s="12"/>
      <c r="I19" s="11">
        <v>0</v>
      </c>
      <c r="J19" s="10">
        <v>0</v>
      </c>
      <c r="K19" s="12">
        <v>0</v>
      </c>
      <c r="L19" s="11"/>
      <c r="M19" s="10"/>
      <c r="N19" s="12"/>
      <c r="O19" s="11">
        <v>0</v>
      </c>
      <c r="P19" s="10">
        <v>0</v>
      </c>
      <c r="Q19" s="12">
        <v>0</v>
      </c>
      <c r="R19" s="11">
        <v>0</v>
      </c>
      <c r="S19" s="10">
        <v>0</v>
      </c>
      <c r="T19" s="12">
        <v>0</v>
      </c>
      <c r="U19" s="11">
        <v>0</v>
      </c>
      <c r="V19" s="10">
        <v>0</v>
      </c>
      <c r="W19" s="12">
        <f t="shared" ref="W19:W30" si="41">IF(U19=0,0,V19/U19*1000)</f>
        <v>0</v>
      </c>
      <c r="X19" s="11">
        <v>0</v>
      </c>
      <c r="Y19" s="10">
        <v>0</v>
      </c>
      <c r="Z19" s="12">
        <v>0</v>
      </c>
      <c r="AA19" s="11">
        <v>0.08</v>
      </c>
      <c r="AB19" s="10">
        <v>0.5</v>
      </c>
      <c r="AC19" s="12">
        <f t="shared" ref="AC19:AC22" si="42">AB19/AA19*1000</f>
        <v>6250</v>
      </c>
      <c r="AD19" s="11">
        <v>0</v>
      </c>
      <c r="AE19" s="10">
        <v>0</v>
      </c>
      <c r="AF19" s="12">
        <v>0</v>
      </c>
      <c r="AG19" s="11">
        <v>0</v>
      </c>
      <c r="AH19" s="10">
        <v>0</v>
      </c>
      <c r="AI19" s="12">
        <v>0</v>
      </c>
      <c r="AJ19" s="6">
        <v>0</v>
      </c>
      <c r="AK19" s="5">
        <v>0</v>
      </c>
      <c r="AL19" s="8">
        <v>0</v>
      </c>
      <c r="AM19" s="6"/>
      <c r="AN19" s="5"/>
      <c r="AO19" s="8"/>
      <c r="AP19" s="11">
        <v>0</v>
      </c>
      <c r="AQ19" s="10">
        <v>0</v>
      </c>
      <c r="AR19" s="12">
        <v>0</v>
      </c>
      <c r="AS19" s="11">
        <v>0</v>
      </c>
      <c r="AT19" s="10">
        <v>0</v>
      </c>
      <c r="AU19" s="12">
        <v>0</v>
      </c>
      <c r="AV19" s="11">
        <v>0</v>
      </c>
      <c r="AW19" s="10">
        <v>0</v>
      </c>
      <c r="AX19" s="12">
        <v>0</v>
      </c>
      <c r="AY19" s="11">
        <v>11.319000000000001</v>
      </c>
      <c r="AZ19" s="10">
        <v>20.51</v>
      </c>
      <c r="BA19" s="12">
        <f t="shared" ref="BA19:BA30" si="43">AZ19/AY19*1000</f>
        <v>1811.9975262832406</v>
      </c>
      <c r="BB19" s="11">
        <v>0</v>
      </c>
      <c r="BC19" s="10">
        <v>0</v>
      </c>
      <c r="BD19" s="12">
        <v>0</v>
      </c>
      <c r="BE19" s="6">
        <v>0</v>
      </c>
      <c r="BF19" s="5">
        <v>0</v>
      </c>
      <c r="BG19" s="8">
        <v>0</v>
      </c>
      <c r="BH19" s="11">
        <v>30492.963</v>
      </c>
      <c r="BI19" s="10">
        <v>280547.63</v>
      </c>
      <c r="BJ19" s="12">
        <f t="shared" ref="BJ19:BJ30" si="44">BI19/BH19*1000</f>
        <v>9200.4056804843804</v>
      </c>
      <c r="BK19" s="11"/>
      <c r="BL19" s="10"/>
      <c r="BM19" s="12"/>
      <c r="BN19" s="11">
        <v>0</v>
      </c>
      <c r="BO19" s="10">
        <v>0</v>
      </c>
      <c r="BP19" s="12">
        <f t="shared" ref="BP19:BP30" si="45">IF(BN19=0,0,BO19/BN19*1000)</f>
        <v>0</v>
      </c>
      <c r="BQ19" s="11">
        <v>0</v>
      </c>
      <c r="BR19" s="10">
        <v>0</v>
      </c>
      <c r="BS19" s="12">
        <v>0</v>
      </c>
      <c r="BT19" s="11">
        <v>23236.338</v>
      </c>
      <c r="BU19" s="10">
        <v>200759.29</v>
      </c>
      <c r="BV19" s="12">
        <f t="shared" ref="BV19:BV30" si="46">BU19/BT19*1000</f>
        <v>8639.8850799984066</v>
      </c>
      <c r="BW19" s="11">
        <v>0</v>
      </c>
      <c r="BX19" s="10">
        <v>0</v>
      </c>
      <c r="BY19" s="12">
        <v>0</v>
      </c>
      <c r="BZ19" s="11">
        <v>0</v>
      </c>
      <c r="CA19" s="10">
        <v>0</v>
      </c>
      <c r="CB19" s="12">
        <v>0</v>
      </c>
      <c r="CC19" s="11">
        <v>0</v>
      </c>
      <c r="CD19" s="10">
        <v>0</v>
      </c>
      <c r="CE19" s="12">
        <v>0</v>
      </c>
      <c r="CF19" s="11">
        <v>5</v>
      </c>
      <c r="CG19" s="10">
        <v>135.96</v>
      </c>
      <c r="CH19" s="12">
        <f t="shared" ref="CH19:CH30" si="47">CG19/CF19*1000</f>
        <v>27192</v>
      </c>
      <c r="CI19" s="11">
        <v>14.715999999999999</v>
      </c>
      <c r="CJ19" s="10">
        <v>27.37</v>
      </c>
      <c r="CK19" s="12">
        <f t="shared" ref="CK19:CK30" si="48">CJ19/CI19*1000</f>
        <v>1859.8804022832294</v>
      </c>
      <c r="CL19" s="11">
        <v>0</v>
      </c>
      <c r="CM19" s="10">
        <v>0</v>
      </c>
      <c r="CN19" s="12">
        <v>0</v>
      </c>
      <c r="CO19" s="11">
        <v>0</v>
      </c>
      <c r="CP19" s="10">
        <v>0</v>
      </c>
      <c r="CQ19" s="12">
        <v>0</v>
      </c>
      <c r="CR19" s="11">
        <v>0</v>
      </c>
      <c r="CS19" s="10">
        <v>0</v>
      </c>
      <c r="CT19" s="12">
        <v>0</v>
      </c>
      <c r="CU19" s="6">
        <v>0</v>
      </c>
      <c r="CV19" s="5">
        <v>0</v>
      </c>
      <c r="CW19" s="8">
        <f t="shared" ref="CW19:CW30" si="49">IF(CU19=0,0,CV19/CU19*1000)</f>
        <v>0</v>
      </c>
      <c r="CX19" s="6">
        <v>0</v>
      </c>
      <c r="CY19" s="5">
        <v>0</v>
      </c>
      <c r="CZ19" s="8">
        <f t="shared" ref="CZ19:CZ30" si="50">IF(CX19=0,0,CY19/CX19*1000)</f>
        <v>0</v>
      </c>
      <c r="DA19" s="11">
        <v>0</v>
      </c>
      <c r="DB19" s="10">
        <v>0</v>
      </c>
      <c r="DC19" s="12">
        <f t="shared" ref="DC19:DC30" si="51">IF(DA19=0,0,DB19/DA19*1000)</f>
        <v>0</v>
      </c>
      <c r="DD19" s="11">
        <v>0</v>
      </c>
      <c r="DE19" s="10">
        <v>0</v>
      </c>
      <c r="DF19" s="12">
        <v>0</v>
      </c>
      <c r="DG19" s="11">
        <v>2.5999999999999999E-2</v>
      </c>
      <c r="DH19" s="10">
        <v>1.68</v>
      </c>
      <c r="DI19" s="12">
        <f t="shared" ref="DI19:DI29" si="52">DH19/DG19*1000</f>
        <v>64615.38461538461</v>
      </c>
      <c r="DJ19" s="11">
        <v>0.19700000000000001</v>
      </c>
      <c r="DK19" s="10">
        <v>5.93</v>
      </c>
      <c r="DL19" s="12">
        <f t="shared" ref="DL19" si="53">DK19/DJ19*1000</f>
        <v>30101.522842639592</v>
      </c>
      <c r="DM19" s="6">
        <v>0</v>
      </c>
      <c r="DN19" s="5">
        <v>0</v>
      </c>
      <c r="DO19" s="8">
        <v>0</v>
      </c>
      <c r="DP19" s="6">
        <v>0</v>
      </c>
      <c r="DQ19" s="5">
        <v>0</v>
      </c>
      <c r="DR19" s="8">
        <f t="shared" ref="DR19:DR30" si="54">IF(DP19=0,0,DQ19/DP19*1000)</f>
        <v>0</v>
      </c>
      <c r="DS19" s="11">
        <f t="shared" ref="DS19:DS27" si="55">R19+AA19+AD19+AP19+AV19+AY19+BB19+BH19+BQ19+BT19+CC19+CF19+CI19+CL19+DP19+O19+DG19+C19+DD19+AS19+AG19+CR19</f>
        <v>53760.441999999995</v>
      </c>
      <c r="DT19" s="12">
        <f t="shared" ref="DT19:DT27" si="56">S19+AB19+AE19+AQ19+AW19+AZ19+BC19+BI19+BR19+BU19+CD19+CG19+CJ19+CM19+DQ19+P19+DH19+D19+DE19+AT19+AH19+CS19</f>
        <v>481492.94000000006</v>
      </c>
    </row>
    <row r="20" spans="1:124" x14ac:dyDescent="0.3">
      <c r="A20" s="44">
        <v>2018</v>
      </c>
      <c r="B20" s="45" t="s">
        <v>3</v>
      </c>
      <c r="C20" s="6">
        <v>0</v>
      </c>
      <c r="D20" s="5">
        <v>0</v>
      </c>
      <c r="E20" s="8">
        <v>0</v>
      </c>
      <c r="F20" s="6"/>
      <c r="G20" s="5"/>
      <c r="H20" s="8"/>
      <c r="I20" s="6">
        <v>0</v>
      </c>
      <c r="J20" s="5">
        <v>0</v>
      </c>
      <c r="K20" s="8">
        <v>0</v>
      </c>
      <c r="L20" s="6"/>
      <c r="M20" s="5"/>
      <c r="N20" s="8"/>
      <c r="O20" s="6">
        <v>0</v>
      </c>
      <c r="P20" s="5">
        <v>0</v>
      </c>
      <c r="Q20" s="8">
        <v>0</v>
      </c>
      <c r="R20" s="6">
        <v>0</v>
      </c>
      <c r="S20" s="5">
        <v>0</v>
      </c>
      <c r="T20" s="8">
        <v>0</v>
      </c>
      <c r="U20" s="6">
        <v>0</v>
      </c>
      <c r="V20" s="5">
        <v>0</v>
      </c>
      <c r="W20" s="8">
        <f t="shared" si="41"/>
        <v>0</v>
      </c>
      <c r="X20" s="6">
        <v>0</v>
      </c>
      <c r="Y20" s="5">
        <v>0</v>
      </c>
      <c r="Z20" s="8">
        <v>0</v>
      </c>
      <c r="AA20" s="6">
        <v>0</v>
      </c>
      <c r="AB20" s="5">
        <v>0</v>
      </c>
      <c r="AC20" s="8">
        <v>0</v>
      </c>
      <c r="AD20" s="6">
        <v>0</v>
      </c>
      <c r="AE20" s="5">
        <v>0</v>
      </c>
      <c r="AF20" s="8">
        <v>0</v>
      </c>
      <c r="AG20" s="6">
        <v>0</v>
      </c>
      <c r="AH20" s="5">
        <v>0</v>
      </c>
      <c r="AI20" s="8">
        <v>0</v>
      </c>
      <c r="AJ20" s="6">
        <v>0</v>
      </c>
      <c r="AK20" s="5">
        <v>0</v>
      </c>
      <c r="AL20" s="8">
        <v>0</v>
      </c>
      <c r="AM20" s="6"/>
      <c r="AN20" s="5"/>
      <c r="AO20" s="8"/>
      <c r="AP20" s="6">
        <v>0</v>
      </c>
      <c r="AQ20" s="5">
        <v>0</v>
      </c>
      <c r="AR20" s="8">
        <v>0</v>
      </c>
      <c r="AS20" s="6">
        <v>0</v>
      </c>
      <c r="AT20" s="5">
        <v>0</v>
      </c>
      <c r="AU20" s="8">
        <v>0</v>
      </c>
      <c r="AV20" s="6">
        <v>0</v>
      </c>
      <c r="AW20" s="5">
        <v>0</v>
      </c>
      <c r="AX20" s="8">
        <v>0</v>
      </c>
      <c r="AY20" s="6">
        <v>2.3730000000000002</v>
      </c>
      <c r="AZ20" s="5">
        <v>4.97</v>
      </c>
      <c r="BA20" s="8">
        <f t="shared" si="43"/>
        <v>2094.3952802359877</v>
      </c>
      <c r="BB20" s="6">
        <v>0</v>
      </c>
      <c r="BC20" s="5">
        <v>0</v>
      </c>
      <c r="BD20" s="8">
        <v>0</v>
      </c>
      <c r="BE20" s="6">
        <v>0</v>
      </c>
      <c r="BF20" s="5">
        <v>0</v>
      </c>
      <c r="BG20" s="8">
        <v>0</v>
      </c>
      <c r="BH20" s="6">
        <v>24209.355</v>
      </c>
      <c r="BI20" s="5">
        <v>190704.41</v>
      </c>
      <c r="BJ20" s="8">
        <f t="shared" si="44"/>
        <v>7877.3023899232348</v>
      </c>
      <c r="BK20" s="6"/>
      <c r="BL20" s="5"/>
      <c r="BM20" s="8"/>
      <c r="BN20" s="6">
        <v>0</v>
      </c>
      <c r="BO20" s="5">
        <v>0</v>
      </c>
      <c r="BP20" s="8">
        <f t="shared" si="45"/>
        <v>0</v>
      </c>
      <c r="BQ20" s="6">
        <v>0</v>
      </c>
      <c r="BR20" s="5">
        <v>0</v>
      </c>
      <c r="BS20" s="8">
        <v>0</v>
      </c>
      <c r="BT20" s="6">
        <v>12287.347</v>
      </c>
      <c r="BU20" s="5">
        <v>104337.22</v>
      </c>
      <c r="BV20" s="8">
        <f t="shared" si="46"/>
        <v>8491.4359462624434</v>
      </c>
      <c r="BW20" s="6">
        <v>0</v>
      </c>
      <c r="BX20" s="5">
        <v>0</v>
      </c>
      <c r="BY20" s="8"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>
        <v>0.3</v>
      </c>
      <c r="CG20" s="5">
        <v>12.4</v>
      </c>
      <c r="CH20" s="8">
        <f t="shared" si="47"/>
        <v>41333.333333333336</v>
      </c>
      <c r="CI20" s="6">
        <v>5.79</v>
      </c>
      <c r="CJ20" s="5">
        <v>19.91</v>
      </c>
      <c r="CK20" s="8">
        <f t="shared" si="48"/>
        <v>3438.6873920552675</v>
      </c>
      <c r="CL20" s="6">
        <v>0</v>
      </c>
      <c r="CM20" s="5">
        <v>0</v>
      </c>
      <c r="CN20" s="8">
        <v>0</v>
      </c>
      <c r="CO20" s="6">
        <v>0</v>
      </c>
      <c r="CP20" s="5">
        <v>0</v>
      </c>
      <c r="CQ20" s="8">
        <v>0</v>
      </c>
      <c r="CR20" s="6">
        <v>0</v>
      </c>
      <c r="CS20" s="5">
        <v>0</v>
      </c>
      <c r="CT20" s="8">
        <v>0</v>
      </c>
      <c r="CU20" s="6">
        <v>0</v>
      </c>
      <c r="CV20" s="5">
        <v>0</v>
      </c>
      <c r="CW20" s="8">
        <f t="shared" si="49"/>
        <v>0</v>
      </c>
      <c r="CX20" s="6">
        <v>0</v>
      </c>
      <c r="CY20" s="5">
        <v>0</v>
      </c>
      <c r="CZ20" s="8">
        <f t="shared" si="50"/>
        <v>0</v>
      </c>
      <c r="DA20" s="6">
        <v>0</v>
      </c>
      <c r="DB20" s="5">
        <v>0</v>
      </c>
      <c r="DC20" s="8">
        <f t="shared" si="51"/>
        <v>0</v>
      </c>
      <c r="DD20" s="6">
        <v>0</v>
      </c>
      <c r="DE20" s="5">
        <v>0</v>
      </c>
      <c r="DF20" s="8">
        <v>0</v>
      </c>
      <c r="DG20" s="6">
        <v>7.0000000000000001E-3</v>
      </c>
      <c r="DH20" s="5">
        <v>0.81</v>
      </c>
      <c r="DI20" s="8">
        <f t="shared" si="52"/>
        <v>115714.28571428572</v>
      </c>
      <c r="DJ20" s="6">
        <v>0</v>
      </c>
      <c r="DK20" s="5">
        <v>0</v>
      </c>
      <c r="DL20" s="8">
        <v>0</v>
      </c>
      <c r="DM20" s="6">
        <v>0</v>
      </c>
      <c r="DN20" s="5">
        <v>0</v>
      </c>
      <c r="DO20" s="8">
        <v>0</v>
      </c>
      <c r="DP20" s="6">
        <v>0</v>
      </c>
      <c r="DQ20" s="5">
        <v>0</v>
      </c>
      <c r="DR20" s="8">
        <f t="shared" si="54"/>
        <v>0</v>
      </c>
      <c r="DS20" s="6">
        <f t="shared" si="55"/>
        <v>36505.171999999999</v>
      </c>
      <c r="DT20" s="8">
        <f t="shared" si="56"/>
        <v>295079.71999999997</v>
      </c>
    </row>
    <row r="21" spans="1:124" x14ac:dyDescent="0.3">
      <c r="A21" s="44">
        <v>2018</v>
      </c>
      <c r="B21" s="45" t="s">
        <v>4</v>
      </c>
      <c r="C21" s="6">
        <v>0</v>
      </c>
      <c r="D21" s="5">
        <v>0</v>
      </c>
      <c r="E21" s="8">
        <v>0</v>
      </c>
      <c r="F21" s="6"/>
      <c r="G21" s="5"/>
      <c r="H21" s="8"/>
      <c r="I21" s="6">
        <v>0</v>
      </c>
      <c r="J21" s="5">
        <v>0</v>
      </c>
      <c r="K21" s="8">
        <v>0</v>
      </c>
      <c r="L21" s="6"/>
      <c r="M21" s="5"/>
      <c r="N21" s="8"/>
      <c r="O21" s="6">
        <v>0</v>
      </c>
      <c r="P21" s="5">
        <v>0</v>
      </c>
      <c r="Q21" s="8">
        <v>0</v>
      </c>
      <c r="R21" s="6">
        <v>0</v>
      </c>
      <c r="S21" s="5">
        <v>0</v>
      </c>
      <c r="T21" s="8">
        <v>0</v>
      </c>
      <c r="U21" s="6">
        <v>0</v>
      </c>
      <c r="V21" s="5">
        <v>0</v>
      </c>
      <c r="W21" s="8">
        <f t="shared" si="41"/>
        <v>0</v>
      </c>
      <c r="X21" s="6">
        <v>0</v>
      </c>
      <c r="Y21" s="5">
        <v>0</v>
      </c>
      <c r="Z21" s="8">
        <v>0</v>
      </c>
      <c r="AA21" s="6">
        <v>0</v>
      </c>
      <c r="AB21" s="5">
        <v>0</v>
      </c>
      <c r="AC21" s="8">
        <v>0</v>
      </c>
      <c r="AD21" s="6">
        <v>0</v>
      </c>
      <c r="AE21" s="5">
        <v>0</v>
      </c>
      <c r="AF21" s="8">
        <v>0</v>
      </c>
      <c r="AG21" s="6">
        <v>0</v>
      </c>
      <c r="AH21" s="5">
        <v>0</v>
      </c>
      <c r="AI21" s="8">
        <v>0</v>
      </c>
      <c r="AJ21" s="6">
        <v>0</v>
      </c>
      <c r="AK21" s="5">
        <v>0</v>
      </c>
      <c r="AL21" s="8">
        <v>0</v>
      </c>
      <c r="AM21" s="6"/>
      <c r="AN21" s="5"/>
      <c r="AO21" s="8"/>
      <c r="AP21" s="6">
        <v>0</v>
      </c>
      <c r="AQ21" s="5">
        <v>0</v>
      </c>
      <c r="AR21" s="8">
        <v>0</v>
      </c>
      <c r="AS21" s="6">
        <v>1.4E-2</v>
      </c>
      <c r="AT21" s="5">
        <v>2.4</v>
      </c>
      <c r="AU21" s="8">
        <f t="shared" ref="AU21" si="57">AT21/AS21*1000</f>
        <v>171428.57142857142</v>
      </c>
      <c r="AV21" s="6">
        <v>0</v>
      </c>
      <c r="AW21" s="5">
        <v>0</v>
      </c>
      <c r="AX21" s="8">
        <v>0</v>
      </c>
      <c r="AY21" s="6">
        <v>2.1560000000000001</v>
      </c>
      <c r="AZ21" s="5">
        <v>4.3099999999999996</v>
      </c>
      <c r="BA21" s="8">
        <f t="shared" si="43"/>
        <v>1999.0723562152132</v>
      </c>
      <c r="BB21" s="6">
        <v>0</v>
      </c>
      <c r="BC21" s="5">
        <v>0</v>
      </c>
      <c r="BD21" s="8">
        <v>0</v>
      </c>
      <c r="BE21" s="6">
        <v>0</v>
      </c>
      <c r="BF21" s="5">
        <v>0</v>
      </c>
      <c r="BG21" s="8">
        <v>0</v>
      </c>
      <c r="BH21" s="6">
        <v>32908.455999999998</v>
      </c>
      <c r="BI21" s="5">
        <v>255904.9</v>
      </c>
      <c r="BJ21" s="8">
        <f t="shared" si="44"/>
        <v>7776.2657719341196</v>
      </c>
      <c r="BK21" s="6"/>
      <c r="BL21" s="5"/>
      <c r="BM21" s="8"/>
      <c r="BN21" s="6">
        <v>0</v>
      </c>
      <c r="BO21" s="5">
        <v>0</v>
      </c>
      <c r="BP21" s="8">
        <f t="shared" si="45"/>
        <v>0</v>
      </c>
      <c r="BQ21" s="6">
        <v>0</v>
      </c>
      <c r="BR21" s="5">
        <v>0</v>
      </c>
      <c r="BS21" s="8">
        <v>0</v>
      </c>
      <c r="BT21" s="6">
        <v>9233.0580000000009</v>
      </c>
      <c r="BU21" s="5">
        <v>77367.56</v>
      </c>
      <c r="BV21" s="8">
        <f t="shared" si="46"/>
        <v>8379.4079924549369</v>
      </c>
      <c r="BW21" s="6">
        <v>0</v>
      </c>
      <c r="BX21" s="5">
        <v>0</v>
      </c>
      <c r="BY21" s="8">
        <v>0</v>
      </c>
      <c r="BZ21" s="6">
        <v>0</v>
      </c>
      <c r="CA21" s="5">
        <v>0</v>
      </c>
      <c r="CB21" s="8">
        <v>0</v>
      </c>
      <c r="CC21" s="6">
        <v>0</v>
      </c>
      <c r="CD21" s="5">
        <v>0</v>
      </c>
      <c r="CE21" s="8">
        <v>0</v>
      </c>
      <c r="CF21" s="6">
        <v>0</v>
      </c>
      <c r="CG21" s="5">
        <v>0</v>
      </c>
      <c r="CH21" s="8">
        <v>0</v>
      </c>
      <c r="CI21" s="6">
        <v>19.372</v>
      </c>
      <c r="CJ21" s="5">
        <v>51.97</v>
      </c>
      <c r="CK21" s="8">
        <f t="shared" si="48"/>
        <v>2682.7379723311997</v>
      </c>
      <c r="CL21" s="6">
        <v>0</v>
      </c>
      <c r="CM21" s="5">
        <v>0</v>
      </c>
      <c r="CN21" s="8">
        <v>0</v>
      </c>
      <c r="CO21" s="6">
        <v>0</v>
      </c>
      <c r="CP21" s="5">
        <v>0</v>
      </c>
      <c r="CQ21" s="8">
        <v>0</v>
      </c>
      <c r="CR21" s="6">
        <v>0</v>
      </c>
      <c r="CS21" s="5">
        <v>0</v>
      </c>
      <c r="CT21" s="8">
        <v>0</v>
      </c>
      <c r="CU21" s="6">
        <v>0</v>
      </c>
      <c r="CV21" s="5">
        <v>0</v>
      </c>
      <c r="CW21" s="8">
        <f t="shared" si="49"/>
        <v>0</v>
      </c>
      <c r="CX21" s="6">
        <v>0</v>
      </c>
      <c r="CY21" s="5">
        <v>0</v>
      </c>
      <c r="CZ21" s="8">
        <f t="shared" si="50"/>
        <v>0</v>
      </c>
      <c r="DA21" s="6">
        <v>0</v>
      </c>
      <c r="DB21" s="5">
        <v>0</v>
      </c>
      <c r="DC21" s="8">
        <f t="shared" si="51"/>
        <v>0</v>
      </c>
      <c r="DD21" s="6">
        <v>209.02</v>
      </c>
      <c r="DE21" s="5">
        <v>2237.14</v>
      </c>
      <c r="DF21" s="8">
        <f t="shared" ref="DF21" si="58">DE21/DD21*1000</f>
        <v>10702.994928714954</v>
      </c>
      <c r="DG21" s="6">
        <v>0</v>
      </c>
      <c r="DH21" s="5">
        <v>0</v>
      </c>
      <c r="DI21" s="8">
        <v>0</v>
      </c>
      <c r="DJ21" s="6">
        <v>0</v>
      </c>
      <c r="DK21" s="5">
        <v>0</v>
      </c>
      <c r="DL21" s="8">
        <v>0</v>
      </c>
      <c r="DM21" s="6">
        <v>0</v>
      </c>
      <c r="DN21" s="5">
        <v>0</v>
      </c>
      <c r="DO21" s="8">
        <v>0</v>
      </c>
      <c r="DP21" s="6">
        <v>0</v>
      </c>
      <c r="DQ21" s="5">
        <v>0</v>
      </c>
      <c r="DR21" s="8">
        <f t="shared" si="54"/>
        <v>0</v>
      </c>
      <c r="DS21" s="6">
        <f t="shared" si="55"/>
        <v>42372.076000000001</v>
      </c>
      <c r="DT21" s="8">
        <f t="shared" si="56"/>
        <v>335568.28</v>
      </c>
    </row>
    <row r="22" spans="1:124" x14ac:dyDescent="0.3">
      <c r="A22" s="44">
        <v>2018</v>
      </c>
      <c r="B22" s="45" t="s">
        <v>5</v>
      </c>
      <c r="C22" s="6">
        <v>3810</v>
      </c>
      <c r="D22" s="5">
        <v>29658.53</v>
      </c>
      <c r="E22" s="8">
        <f t="shared" ref="E22:E30" si="59">D22/C22*1000</f>
        <v>7784.3910761154848</v>
      </c>
      <c r="F22" s="6"/>
      <c r="G22" s="5"/>
      <c r="H22" s="8"/>
      <c r="I22" s="6">
        <v>0</v>
      </c>
      <c r="J22" s="5">
        <v>0</v>
      </c>
      <c r="K22" s="8">
        <v>0</v>
      </c>
      <c r="L22" s="6"/>
      <c r="M22" s="5"/>
      <c r="N22" s="8"/>
      <c r="O22" s="6">
        <v>0</v>
      </c>
      <c r="P22" s="5">
        <v>0</v>
      </c>
      <c r="Q22" s="8">
        <v>0</v>
      </c>
      <c r="R22" s="6">
        <v>0</v>
      </c>
      <c r="S22" s="5">
        <v>0</v>
      </c>
      <c r="T22" s="8">
        <v>0</v>
      </c>
      <c r="U22" s="6">
        <v>0</v>
      </c>
      <c r="V22" s="5">
        <v>0</v>
      </c>
      <c r="W22" s="8">
        <f t="shared" si="41"/>
        <v>0</v>
      </c>
      <c r="X22" s="6">
        <v>0</v>
      </c>
      <c r="Y22" s="5">
        <v>0</v>
      </c>
      <c r="Z22" s="8">
        <v>0</v>
      </c>
      <c r="AA22" s="6">
        <v>5.8000000000000003E-2</v>
      </c>
      <c r="AB22" s="5">
        <v>0.25</v>
      </c>
      <c r="AC22" s="8">
        <f t="shared" si="42"/>
        <v>4310.3448275862065</v>
      </c>
      <c r="AD22" s="6">
        <v>0</v>
      </c>
      <c r="AE22" s="5">
        <v>0</v>
      </c>
      <c r="AF22" s="8">
        <v>0</v>
      </c>
      <c r="AG22" s="6">
        <v>0</v>
      </c>
      <c r="AH22" s="5">
        <v>0</v>
      </c>
      <c r="AI22" s="8">
        <v>0</v>
      </c>
      <c r="AJ22" s="6">
        <v>0</v>
      </c>
      <c r="AK22" s="5">
        <v>0</v>
      </c>
      <c r="AL22" s="8">
        <v>0</v>
      </c>
      <c r="AM22" s="6"/>
      <c r="AN22" s="5"/>
      <c r="AO22" s="8"/>
      <c r="AP22" s="6">
        <v>8.2739999999999991</v>
      </c>
      <c r="AQ22" s="5">
        <v>32.090000000000003</v>
      </c>
      <c r="AR22" s="8">
        <f t="shared" ref="AR22:AR25" si="60">AQ22/AP22*1000</f>
        <v>3878.4143098863919</v>
      </c>
      <c r="AS22" s="6">
        <v>0</v>
      </c>
      <c r="AT22" s="5">
        <v>0</v>
      </c>
      <c r="AU22" s="8">
        <v>0</v>
      </c>
      <c r="AV22" s="6">
        <v>0</v>
      </c>
      <c r="AW22" s="5">
        <v>0</v>
      </c>
      <c r="AX22" s="8">
        <v>0</v>
      </c>
      <c r="AY22" s="6">
        <v>19.773</v>
      </c>
      <c r="AZ22" s="5">
        <v>48.27</v>
      </c>
      <c r="BA22" s="8">
        <f t="shared" si="43"/>
        <v>2441.2077074798972</v>
      </c>
      <c r="BB22" s="6">
        <v>0</v>
      </c>
      <c r="BC22" s="5">
        <v>0</v>
      </c>
      <c r="BD22" s="8">
        <v>0</v>
      </c>
      <c r="BE22" s="6">
        <v>0</v>
      </c>
      <c r="BF22" s="5">
        <v>0</v>
      </c>
      <c r="BG22" s="8">
        <v>0</v>
      </c>
      <c r="BH22" s="6">
        <v>11275.851000000001</v>
      </c>
      <c r="BI22" s="5">
        <v>87553.600000000006</v>
      </c>
      <c r="BJ22" s="8">
        <f t="shared" si="44"/>
        <v>7764.6999769684789</v>
      </c>
      <c r="BK22" s="6"/>
      <c r="BL22" s="5"/>
      <c r="BM22" s="8"/>
      <c r="BN22" s="6">
        <v>0</v>
      </c>
      <c r="BO22" s="5">
        <v>0</v>
      </c>
      <c r="BP22" s="8">
        <f t="shared" si="45"/>
        <v>0</v>
      </c>
      <c r="BQ22" s="6">
        <v>0</v>
      </c>
      <c r="BR22" s="5">
        <v>0</v>
      </c>
      <c r="BS22" s="8">
        <v>0</v>
      </c>
      <c r="BT22" s="6">
        <v>8513.3950000000004</v>
      </c>
      <c r="BU22" s="5">
        <v>70730.69</v>
      </c>
      <c r="BV22" s="8">
        <f t="shared" si="46"/>
        <v>8308.1649565185216</v>
      </c>
      <c r="BW22" s="6">
        <v>0</v>
      </c>
      <c r="BX22" s="5">
        <v>0</v>
      </c>
      <c r="BY22" s="8"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>
        <v>2E-3</v>
      </c>
      <c r="CG22" s="5">
        <v>0.13</v>
      </c>
      <c r="CH22" s="8">
        <f t="shared" si="47"/>
        <v>65000</v>
      </c>
      <c r="CI22" s="6">
        <v>2.0459999999999998</v>
      </c>
      <c r="CJ22" s="5">
        <v>12.13</v>
      </c>
      <c r="CK22" s="8">
        <f t="shared" si="48"/>
        <v>5928.6412512218976</v>
      </c>
      <c r="CL22" s="6">
        <v>0</v>
      </c>
      <c r="CM22" s="5">
        <v>0</v>
      </c>
      <c r="CN22" s="8">
        <v>0</v>
      </c>
      <c r="CO22" s="6">
        <v>0</v>
      </c>
      <c r="CP22" s="5">
        <v>0</v>
      </c>
      <c r="CQ22" s="8">
        <v>0</v>
      </c>
      <c r="CR22" s="6">
        <v>0</v>
      </c>
      <c r="CS22" s="5">
        <v>0</v>
      </c>
      <c r="CT22" s="8">
        <v>0</v>
      </c>
      <c r="CU22" s="6">
        <v>0</v>
      </c>
      <c r="CV22" s="5">
        <v>0</v>
      </c>
      <c r="CW22" s="8">
        <f t="shared" si="49"/>
        <v>0</v>
      </c>
      <c r="CX22" s="6">
        <v>0</v>
      </c>
      <c r="CY22" s="5">
        <v>0</v>
      </c>
      <c r="CZ22" s="8">
        <f t="shared" si="50"/>
        <v>0</v>
      </c>
      <c r="DA22" s="6">
        <v>0</v>
      </c>
      <c r="DB22" s="5">
        <v>0</v>
      </c>
      <c r="DC22" s="8">
        <f t="shared" si="51"/>
        <v>0</v>
      </c>
      <c r="DD22" s="6">
        <v>0</v>
      </c>
      <c r="DE22" s="5">
        <v>0</v>
      </c>
      <c r="DF22" s="8">
        <v>0</v>
      </c>
      <c r="DG22" s="6">
        <v>1E-3</v>
      </c>
      <c r="DH22" s="5">
        <v>0.81</v>
      </c>
      <c r="DI22" s="8">
        <f t="shared" si="52"/>
        <v>810000</v>
      </c>
      <c r="DJ22" s="6">
        <v>0</v>
      </c>
      <c r="DK22" s="5">
        <v>0</v>
      </c>
      <c r="DL22" s="8">
        <v>0</v>
      </c>
      <c r="DM22" s="6">
        <v>0</v>
      </c>
      <c r="DN22" s="5">
        <v>0</v>
      </c>
      <c r="DO22" s="8">
        <v>0</v>
      </c>
      <c r="DP22" s="6">
        <v>0</v>
      </c>
      <c r="DQ22" s="5">
        <v>0</v>
      </c>
      <c r="DR22" s="8">
        <f t="shared" si="54"/>
        <v>0</v>
      </c>
      <c r="DS22" s="6">
        <f t="shared" si="55"/>
        <v>23629.4</v>
      </c>
      <c r="DT22" s="8">
        <f t="shared" si="56"/>
        <v>188036.50000000003</v>
      </c>
    </row>
    <row r="23" spans="1:124" x14ac:dyDescent="0.3">
      <c r="A23" s="44">
        <v>2018</v>
      </c>
      <c r="B23" s="45" t="s">
        <v>6</v>
      </c>
      <c r="C23" s="6">
        <v>0</v>
      </c>
      <c r="D23" s="5">
        <v>0</v>
      </c>
      <c r="E23" s="8">
        <v>0</v>
      </c>
      <c r="F23" s="6"/>
      <c r="G23" s="5"/>
      <c r="H23" s="8"/>
      <c r="I23" s="6">
        <v>0</v>
      </c>
      <c r="J23" s="5">
        <v>0</v>
      </c>
      <c r="K23" s="8">
        <v>0</v>
      </c>
      <c r="L23" s="6"/>
      <c r="M23" s="5"/>
      <c r="N23" s="8"/>
      <c r="O23" s="6">
        <v>0</v>
      </c>
      <c r="P23" s="5">
        <v>0</v>
      </c>
      <c r="Q23" s="8">
        <v>0</v>
      </c>
      <c r="R23" s="6">
        <v>0</v>
      </c>
      <c r="S23" s="5">
        <v>0</v>
      </c>
      <c r="T23" s="8">
        <v>0</v>
      </c>
      <c r="U23" s="6">
        <v>0</v>
      </c>
      <c r="V23" s="5">
        <v>0</v>
      </c>
      <c r="W23" s="8">
        <f t="shared" si="41"/>
        <v>0</v>
      </c>
      <c r="X23" s="6">
        <v>0</v>
      </c>
      <c r="Y23" s="5">
        <v>0</v>
      </c>
      <c r="Z23" s="8">
        <v>0</v>
      </c>
      <c r="AA23" s="6">
        <v>0</v>
      </c>
      <c r="AB23" s="5">
        <v>0</v>
      </c>
      <c r="AC23" s="8">
        <v>0</v>
      </c>
      <c r="AD23" s="6">
        <v>0</v>
      </c>
      <c r="AE23" s="5">
        <v>0</v>
      </c>
      <c r="AF23" s="8">
        <v>0</v>
      </c>
      <c r="AG23" s="6">
        <v>0</v>
      </c>
      <c r="AH23" s="5">
        <v>0</v>
      </c>
      <c r="AI23" s="8">
        <v>0</v>
      </c>
      <c r="AJ23" s="6">
        <v>0</v>
      </c>
      <c r="AK23" s="5">
        <v>0</v>
      </c>
      <c r="AL23" s="8">
        <f t="shared" ref="AL23:AL30" si="61">IF(AJ23=0,0,AK23/AJ23*1000)</f>
        <v>0</v>
      </c>
      <c r="AM23" s="6"/>
      <c r="AN23" s="5"/>
      <c r="AO23" s="8"/>
      <c r="AP23" s="6">
        <v>0.83799999999999997</v>
      </c>
      <c r="AQ23" s="5">
        <v>66.3</v>
      </c>
      <c r="AR23" s="8">
        <f t="shared" si="60"/>
        <v>79116.945107398569</v>
      </c>
      <c r="AS23" s="6">
        <v>0</v>
      </c>
      <c r="AT23" s="5">
        <v>0</v>
      </c>
      <c r="AU23" s="8">
        <v>0</v>
      </c>
      <c r="AV23" s="6">
        <v>0</v>
      </c>
      <c r="AW23" s="5">
        <v>0</v>
      </c>
      <c r="AX23" s="8">
        <v>0</v>
      </c>
      <c r="AY23" s="6">
        <v>5.5170000000000003</v>
      </c>
      <c r="AZ23" s="5">
        <v>14.96</v>
      </c>
      <c r="BA23" s="8">
        <f t="shared" si="43"/>
        <v>2711.6186333152073</v>
      </c>
      <c r="BB23" s="6">
        <v>0</v>
      </c>
      <c r="BC23" s="5">
        <v>0</v>
      </c>
      <c r="BD23" s="8">
        <v>0</v>
      </c>
      <c r="BE23" s="6">
        <v>0</v>
      </c>
      <c r="BF23" s="5">
        <v>0</v>
      </c>
      <c r="BG23" s="8">
        <v>0</v>
      </c>
      <c r="BH23" s="6">
        <v>26640.236000000001</v>
      </c>
      <c r="BI23" s="5">
        <v>214332.57</v>
      </c>
      <c r="BJ23" s="8">
        <f t="shared" si="44"/>
        <v>8045.4456184247028</v>
      </c>
      <c r="BK23" s="6"/>
      <c r="BL23" s="5"/>
      <c r="BM23" s="8"/>
      <c r="BN23" s="6">
        <v>0</v>
      </c>
      <c r="BO23" s="5">
        <v>0</v>
      </c>
      <c r="BP23" s="8">
        <f t="shared" si="45"/>
        <v>0</v>
      </c>
      <c r="BQ23" s="6">
        <v>0</v>
      </c>
      <c r="BR23" s="5">
        <v>0</v>
      </c>
      <c r="BS23" s="8">
        <v>0</v>
      </c>
      <c r="BT23" s="6">
        <v>9015.6949999999997</v>
      </c>
      <c r="BU23" s="5">
        <v>79675.33</v>
      </c>
      <c r="BV23" s="8">
        <f t="shared" si="46"/>
        <v>8837.4029955538663</v>
      </c>
      <c r="BW23" s="6">
        <v>0</v>
      </c>
      <c r="BX23" s="5">
        <v>0</v>
      </c>
      <c r="BY23" s="8">
        <v>0</v>
      </c>
      <c r="BZ23" s="6">
        <v>0</v>
      </c>
      <c r="CA23" s="5">
        <v>0</v>
      </c>
      <c r="CB23" s="8">
        <v>0</v>
      </c>
      <c r="CC23" s="6">
        <v>0</v>
      </c>
      <c r="CD23" s="5">
        <v>0</v>
      </c>
      <c r="CE23" s="8">
        <v>0</v>
      </c>
      <c r="CF23" s="6">
        <v>5</v>
      </c>
      <c r="CG23" s="5">
        <v>120.74</v>
      </c>
      <c r="CH23" s="8">
        <f t="shared" si="47"/>
        <v>24148</v>
      </c>
      <c r="CI23" s="6">
        <v>16.471</v>
      </c>
      <c r="CJ23" s="5">
        <v>42.71</v>
      </c>
      <c r="CK23" s="8">
        <f t="shared" si="48"/>
        <v>2593.042316799223</v>
      </c>
      <c r="CL23" s="6">
        <v>0</v>
      </c>
      <c r="CM23" s="5">
        <v>0</v>
      </c>
      <c r="CN23" s="8">
        <v>0</v>
      </c>
      <c r="CO23" s="6">
        <v>0</v>
      </c>
      <c r="CP23" s="5">
        <v>0</v>
      </c>
      <c r="CQ23" s="8">
        <v>0</v>
      </c>
      <c r="CR23" s="6">
        <v>0</v>
      </c>
      <c r="CS23" s="5">
        <v>0</v>
      </c>
      <c r="CT23" s="8">
        <v>0</v>
      </c>
      <c r="CU23" s="6">
        <v>0</v>
      </c>
      <c r="CV23" s="5">
        <v>0</v>
      </c>
      <c r="CW23" s="8">
        <f t="shared" si="49"/>
        <v>0</v>
      </c>
      <c r="CX23" s="6">
        <v>0</v>
      </c>
      <c r="CY23" s="5">
        <v>0</v>
      </c>
      <c r="CZ23" s="8">
        <f t="shared" si="50"/>
        <v>0</v>
      </c>
      <c r="DA23" s="6">
        <v>0</v>
      </c>
      <c r="DB23" s="5">
        <v>0</v>
      </c>
      <c r="DC23" s="8">
        <f t="shared" si="51"/>
        <v>0</v>
      </c>
      <c r="DD23" s="6">
        <v>0</v>
      </c>
      <c r="DE23" s="5">
        <v>0</v>
      </c>
      <c r="DF23" s="8">
        <v>0</v>
      </c>
      <c r="DG23" s="6">
        <v>1E-3</v>
      </c>
      <c r="DH23" s="5">
        <v>0.81</v>
      </c>
      <c r="DI23" s="8">
        <f t="shared" si="52"/>
        <v>810000</v>
      </c>
      <c r="DJ23" s="6">
        <v>0</v>
      </c>
      <c r="DK23" s="5">
        <v>0</v>
      </c>
      <c r="DL23" s="8">
        <v>0</v>
      </c>
      <c r="DM23" s="6">
        <v>0</v>
      </c>
      <c r="DN23" s="5">
        <v>0</v>
      </c>
      <c r="DO23" s="8">
        <v>0</v>
      </c>
      <c r="DP23" s="6">
        <v>0</v>
      </c>
      <c r="DQ23" s="5">
        <v>0</v>
      </c>
      <c r="DR23" s="8">
        <f t="shared" si="54"/>
        <v>0</v>
      </c>
      <c r="DS23" s="6">
        <f t="shared" si="55"/>
        <v>35683.757999999994</v>
      </c>
      <c r="DT23" s="8">
        <f t="shared" si="56"/>
        <v>294253.42000000004</v>
      </c>
    </row>
    <row r="24" spans="1:124" x14ac:dyDescent="0.3">
      <c r="A24" s="44">
        <v>2018</v>
      </c>
      <c r="B24" s="45" t="s">
        <v>7</v>
      </c>
      <c r="C24" s="6">
        <v>0</v>
      </c>
      <c r="D24" s="5">
        <v>0</v>
      </c>
      <c r="E24" s="8">
        <v>0</v>
      </c>
      <c r="F24" s="6"/>
      <c r="G24" s="5"/>
      <c r="H24" s="8"/>
      <c r="I24" s="6">
        <v>0</v>
      </c>
      <c r="J24" s="5">
        <v>0</v>
      </c>
      <c r="K24" s="8">
        <v>0</v>
      </c>
      <c r="L24" s="6"/>
      <c r="M24" s="5"/>
      <c r="N24" s="8"/>
      <c r="O24" s="6">
        <v>0</v>
      </c>
      <c r="P24" s="5">
        <v>0</v>
      </c>
      <c r="Q24" s="8">
        <v>0</v>
      </c>
      <c r="R24" s="6">
        <v>0</v>
      </c>
      <c r="S24" s="5">
        <v>0</v>
      </c>
      <c r="T24" s="8">
        <v>0</v>
      </c>
      <c r="U24" s="6">
        <v>0</v>
      </c>
      <c r="V24" s="5">
        <v>0</v>
      </c>
      <c r="W24" s="8">
        <f t="shared" si="41"/>
        <v>0</v>
      </c>
      <c r="X24" s="6">
        <v>0</v>
      </c>
      <c r="Y24" s="5">
        <v>0</v>
      </c>
      <c r="Z24" s="8">
        <v>0</v>
      </c>
      <c r="AA24" s="6">
        <v>0</v>
      </c>
      <c r="AB24" s="5">
        <v>0</v>
      </c>
      <c r="AC24" s="8">
        <v>0</v>
      </c>
      <c r="AD24" s="6">
        <v>0</v>
      </c>
      <c r="AE24" s="5">
        <v>0</v>
      </c>
      <c r="AF24" s="8">
        <v>0</v>
      </c>
      <c r="AG24" s="6">
        <v>20</v>
      </c>
      <c r="AH24" s="5">
        <v>271.517</v>
      </c>
      <c r="AI24" s="8">
        <f t="shared" ref="AI24:AI26" si="62">AH24/AG24*1000</f>
        <v>13575.849999999999</v>
      </c>
      <c r="AJ24" s="6">
        <v>0</v>
      </c>
      <c r="AK24" s="5">
        <v>0</v>
      </c>
      <c r="AL24" s="8">
        <f t="shared" si="61"/>
        <v>0</v>
      </c>
      <c r="AM24" s="6"/>
      <c r="AN24" s="5"/>
      <c r="AO24" s="8"/>
      <c r="AP24" s="6">
        <v>0.36</v>
      </c>
      <c r="AQ24" s="5">
        <v>34.561999999999998</v>
      </c>
      <c r="AR24" s="8">
        <f t="shared" si="60"/>
        <v>96005.555555555547</v>
      </c>
      <c r="AS24" s="6">
        <v>0</v>
      </c>
      <c r="AT24" s="5">
        <v>0</v>
      </c>
      <c r="AU24" s="8">
        <v>0</v>
      </c>
      <c r="AV24" s="6">
        <v>0</v>
      </c>
      <c r="AW24" s="5">
        <v>0</v>
      </c>
      <c r="AX24" s="8">
        <v>0</v>
      </c>
      <c r="AY24" s="6">
        <v>5.0620000000000003</v>
      </c>
      <c r="AZ24" s="5">
        <v>10.531000000000001</v>
      </c>
      <c r="BA24" s="8">
        <f t="shared" si="43"/>
        <v>2080.4030027657054</v>
      </c>
      <c r="BB24" s="6">
        <v>0</v>
      </c>
      <c r="BC24" s="5">
        <v>0</v>
      </c>
      <c r="BD24" s="8">
        <v>0</v>
      </c>
      <c r="BE24" s="6">
        <v>0</v>
      </c>
      <c r="BF24" s="5">
        <v>0</v>
      </c>
      <c r="BG24" s="8">
        <v>0</v>
      </c>
      <c r="BH24" s="6">
        <v>20304.647000000001</v>
      </c>
      <c r="BI24" s="5">
        <v>163504.22</v>
      </c>
      <c r="BJ24" s="8">
        <f t="shared" si="44"/>
        <v>8052.5517139007634</v>
      </c>
      <c r="BK24" s="6"/>
      <c r="BL24" s="5"/>
      <c r="BM24" s="8"/>
      <c r="BN24" s="6">
        <v>0</v>
      </c>
      <c r="BO24" s="5">
        <v>0</v>
      </c>
      <c r="BP24" s="8">
        <f t="shared" si="45"/>
        <v>0</v>
      </c>
      <c r="BQ24" s="6">
        <v>0</v>
      </c>
      <c r="BR24" s="5">
        <v>0</v>
      </c>
      <c r="BS24" s="8">
        <v>0</v>
      </c>
      <c r="BT24" s="6">
        <v>22037.248</v>
      </c>
      <c r="BU24" s="5">
        <v>173377.53099999999</v>
      </c>
      <c r="BV24" s="8">
        <f t="shared" si="46"/>
        <v>7867.4765106786472</v>
      </c>
      <c r="BW24" s="6">
        <v>0</v>
      </c>
      <c r="BX24" s="5">
        <v>0</v>
      </c>
      <c r="BY24" s="8"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>
        <v>0</v>
      </c>
      <c r="CG24" s="5">
        <v>0</v>
      </c>
      <c r="CH24" s="8">
        <v>0</v>
      </c>
      <c r="CI24" s="6">
        <v>8.6972999999999985</v>
      </c>
      <c r="CJ24" s="5">
        <v>28.689</v>
      </c>
      <c r="CK24" s="8">
        <f t="shared" si="48"/>
        <v>3298.6099134214073</v>
      </c>
      <c r="CL24" s="6">
        <v>0</v>
      </c>
      <c r="CM24" s="5">
        <v>0</v>
      </c>
      <c r="CN24" s="8">
        <v>0</v>
      </c>
      <c r="CO24" s="6">
        <v>0</v>
      </c>
      <c r="CP24" s="5">
        <v>0</v>
      </c>
      <c r="CQ24" s="8">
        <v>0</v>
      </c>
      <c r="CR24" s="6">
        <v>0</v>
      </c>
      <c r="CS24" s="5">
        <v>0</v>
      </c>
      <c r="CT24" s="8">
        <v>0</v>
      </c>
      <c r="CU24" s="6">
        <v>0</v>
      </c>
      <c r="CV24" s="5">
        <v>0</v>
      </c>
      <c r="CW24" s="8">
        <f t="shared" si="49"/>
        <v>0</v>
      </c>
      <c r="CX24" s="6">
        <v>0</v>
      </c>
      <c r="CY24" s="5">
        <v>0</v>
      </c>
      <c r="CZ24" s="8">
        <f t="shared" si="50"/>
        <v>0</v>
      </c>
      <c r="DA24" s="6">
        <v>0</v>
      </c>
      <c r="DB24" s="5">
        <v>0</v>
      </c>
      <c r="DC24" s="8">
        <f t="shared" si="51"/>
        <v>0</v>
      </c>
      <c r="DD24" s="6">
        <v>0</v>
      </c>
      <c r="DE24" s="5">
        <v>0</v>
      </c>
      <c r="DF24" s="8">
        <v>0</v>
      </c>
      <c r="DG24" s="6">
        <v>0</v>
      </c>
      <c r="DH24" s="5">
        <v>0</v>
      </c>
      <c r="DI24" s="8">
        <v>0</v>
      </c>
      <c r="DJ24" s="6">
        <v>0</v>
      </c>
      <c r="DK24" s="5">
        <v>0</v>
      </c>
      <c r="DL24" s="8">
        <v>0</v>
      </c>
      <c r="DM24" s="6">
        <v>0</v>
      </c>
      <c r="DN24" s="5">
        <v>0</v>
      </c>
      <c r="DO24" s="8">
        <v>0</v>
      </c>
      <c r="DP24" s="6">
        <v>0</v>
      </c>
      <c r="DQ24" s="5">
        <v>0</v>
      </c>
      <c r="DR24" s="8">
        <f t="shared" si="54"/>
        <v>0</v>
      </c>
      <c r="DS24" s="6">
        <f t="shared" si="55"/>
        <v>42376.014299999995</v>
      </c>
      <c r="DT24" s="8">
        <f t="shared" si="56"/>
        <v>337227.05</v>
      </c>
    </row>
    <row r="25" spans="1:124" x14ac:dyDescent="0.3">
      <c r="A25" s="44">
        <v>2018</v>
      </c>
      <c r="B25" s="45" t="s">
        <v>8</v>
      </c>
      <c r="C25" s="6">
        <v>0</v>
      </c>
      <c r="D25" s="5">
        <v>0</v>
      </c>
      <c r="E25" s="8">
        <v>0</v>
      </c>
      <c r="F25" s="6"/>
      <c r="G25" s="5"/>
      <c r="H25" s="8"/>
      <c r="I25" s="6">
        <v>0</v>
      </c>
      <c r="J25" s="5">
        <v>0</v>
      </c>
      <c r="K25" s="8">
        <v>0</v>
      </c>
      <c r="L25" s="6"/>
      <c r="M25" s="5"/>
      <c r="N25" s="8"/>
      <c r="O25" s="6">
        <v>0</v>
      </c>
      <c r="P25" s="5">
        <v>0</v>
      </c>
      <c r="Q25" s="8">
        <v>0</v>
      </c>
      <c r="R25" s="6">
        <v>0</v>
      </c>
      <c r="S25" s="5">
        <v>0</v>
      </c>
      <c r="T25" s="8">
        <v>0</v>
      </c>
      <c r="U25" s="6">
        <v>0</v>
      </c>
      <c r="V25" s="5">
        <v>0</v>
      </c>
      <c r="W25" s="8">
        <f t="shared" si="41"/>
        <v>0</v>
      </c>
      <c r="X25" s="6">
        <v>0</v>
      </c>
      <c r="Y25" s="5">
        <v>0</v>
      </c>
      <c r="Z25" s="8">
        <v>0</v>
      </c>
      <c r="AA25" s="6">
        <v>0</v>
      </c>
      <c r="AB25" s="5">
        <v>0</v>
      </c>
      <c r="AC25" s="8">
        <v>0</v>
      </c>
      <c r="AD25" s="6">
        <v>0</v>
      </c>
      <c r="AE25" s="5">
        <v>0</v>
      </c>
      <c r="AF25" s="8">
        <v>0</v>
      </c>
      <c r="AG25" s="6">
        <v>0</v>
      </c>
      <c r="AH25" s="5">
        <v>0</v>
      </c>
      <c r="AI25" s="8">
        <v>0</v>
      </c>
      <c r="AJ25" s="6">
        <v>0</v>
      </c>
      <c r="AK25" s="5">
        <v>0</v>
      </c>
      <c r="AL25" s="8">
        <f t="shared" si="61"/>
        <v>0</v>
      </c>
      <c r="AM25" s="6"/>
      <c r="AN25" s="5"/>
      <c r="AO25" s="8"/>
      <c r="AP25" s="6">
        <v>1.1399999999999999</v>
      </c>
      <c r="AQ25" s="5">
        <v>108.15900000000001</v>
      </c>
      <c r="AR25" s="8">
        <f t="shared" si="60"/>
        <v>94876.315789473694</v>
      </c>
      <c r="AS25" s="6">
        <v>0</v>
      </c>
      <c r="AT25" s="5">
        <v>0</v>
      </c>
      <c r="AU25" s="8">
        <v>0</v>
      </c>
      <c r="AV25" s="6">
        <v>0</v>
      </c>
      <c r="AW25" s="5">
        <v>0</v>
      </c>
      <c r="AX25" s="8">
        <v>0</v>
      </c>
      <c r="AY25" s="6">
        <v>5.5206999999999997</v>
      </c>
      <c r="AZ25" s="5">
        <v>10.436</v>
      </c>
      <c r="BA25" s="8">
        <f t="shared" si="43"/>
        <v>1890.3399931168151</v>
      </c>
      <c r="BB25" s="6">
        <v>0</v>
      </c>
      <c r="BC25" s="5">
        <v>0</v>
      </c>
      <c r="BD25" s="8">
        <v>0</v>
      </c>
      <c r="BE25" s="6">
        <v>0</v>
      </c>
      <c r="BF25" s="5">
        <v>0</v>
      </c>
      <c r="BG25" s="8">
        <v>0</v>
      </c>
      <c r="BH25" s="6">
        <v>15756.223</v>
      </c>
      <c r="BI25" s="5">
        <v>133848.44399999999</v>
      </c>
      <c r="BJ25" s="8">
        <f t="shared" si="44"/>
        <v>8494.9574526839333</v>
      </c>
      <c r="BK25" s="6"/>
      <c r="BL25" s="5"/>
      <c r="BM25" s="8"/>
      <c r="BN25" s="6">
        <v>0</v>
      </c>
      <c r="BO25" s="5">
        <v>0</v>
      </c>
      <c r="BP25" s="8">
        <f t="shared" si="45"/>
        <v>0</v>
      </c>
      <c r="BQ25" s="6">
        <v>0</v>
      </c>
      <c r="BR25" s="5">
        <v>0</v>
      </c>
      <c r="BS25" s="8">
        <v>0</v>
      </c>
      <c r="BT25" s="6">
        <v>18943.546999999999</v>
      </c>
      <c r="BU25" s="5">
        <v>157031.54</v>
      </c>
      <c r="BV25" s="8">
        <f t="shared" si="46"/>
        <v>8289.4475886696418</v>
      </c>
      <c r="BW25" s="6">
        <v>0</v>
      </c>
      <c r="BX25" s="5">
        <v>0</v>
      </c>
      <c r="BY25" s="8"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>
        <v>0</v>
      </c>
      <c r="CG25" s="5">
        <v>0</v>
      </c>
      <c r="CH25" s="8">
        <v>0</v>
      </c>
      <c r="CI25" s="6">
        <v>8.8089999999999993</v>
      </c>
      <c r="CJ25" s="5">
        <v>24.890999999999998</v>
      </c>
      <c r="CK25" s="8">
        <f t="shared" si="48"/>
        <v>2825.6328754682709</v>
      </c>
      <c r="CL25" s="6">
        <v>0</v>
      </c>
      <c r="CM25" s="5">
        <v>0</v>
      </c>
      <c r="CN25" s="8">
        <v>0</v>
      </c>
      <c r="CO25" s="6">
        <v>0</v>
      </c>
      <c r="CP25" s="5">
        <v>0</v>
      </c>
      <c r="CQ25" s="8">
        <v>0</v>
      </c>
      <c r="CR25" s="6">
        <v>0</v>
      </c>
      <c r="CS25" s="5">
        <v>0</v>
      </c>
      <c r="CT25" s="8">
        <v>0</v>
      </c>
      <c r="CU25" s="6">
        <v>0</v>
      </c>
      <c r="CV25" s="5">
        <v>0</v>
      </c>
      <c r="CW25" s="8">
        <f t="shared" si="49"/>
        <v>0</v>
      </c>
      <c r="CX25" s="6">
        <v>0</v>
      </c>
      <c r="CY25" s="5">
        <v>0</v>
      </c>
      <c r="CZ25" s="8">
        <f t="shared" si="50"/>
        <v>0</v>
      </c>
      <c r="DA25" s="6">
        <v>0</v>
      </c>
      <c r="DB25" s="5">
        <v>0</v>
      </c>
      <c r="DC25" s="8">
        <f t="shared" si="51"/>
        <v>0</v>
      </c>
      <c r="DD25" s="6">
        <v>0</v>
      </c>
      <c r="DE25" s="5">
        <v>0</v>
      </c>
      <c r="DF25" s="8">
        <v>0</v>
      </c>
      <c r="DG25" s="6">
        <v>6.3800000000000003E-3</v>
      </c>
      <c r="DH25" s="5">
        <v>0.85</v>
      </c>
      <c r="DI25" s="8">
        <f t="shared" si="52"/>
        <v>133228.84012539181</v>
      </c>
      <c r="DJ25" s="6">
        <v>0</v>
      </c>
      <c r="DK25" s="5">
        <v>0</v>
      </c>
      <c r="DL25" s="8">
        <v>0</v>
      </c>
      <c r="DM25" s="6">
        <v>0</v>
      </c>
      <c r="DN25" s="5">
        <v>0</v>
      </c>
      <c r="DO25" s="8">
        <v>0</v>
      </c>
      <c r="DP25" s="6">
        <v>0</v>
      </c>
      <c r="DQ25" s="5">
        <v>0</v>
      </c>
      <c r="DR25" s="8">
        <f t="shared" si="54"/>
        <v>0</v>
      </c>
      <c r="DS25" s="6">
        <f t="shared" si="55"/>
        <v>34715.246079999997</v>
      </c>
      <c r="DT25" s="8">
        <f t="shared" si="56"/>
        <v>291024.32</v>
      </c>
    </row>
    <row r="26" spans="1:124" x14ac:dyDescent="0.3">
      <c r="A26" s="44">
        <v>2018</v>
      </c>
      <c r="B26" s="45" t="s">
        <v>9</v>
      </c>
      <c r="C26" s="6">
        <v>0</v>
      </c>
      <c r="D26" s="5">
        <v>0</v>
      </c>
      <c r="E26" s="8">
        <v>0</v>
      </c>
      <c r="F26" s="6"/>
      <c r="G26" s="5"/>
      <c r="H26" s="8"/>
      <c r="I26" s="6">
        <v>0</v>
      </c>
      <c r="J26" s="5">
        <v>0</v>
      </c>
      <c r="K26" s="8">
        <v>0</v>
      </c>
      <c r="L26" s="6"/>
      <c r="M26" s="5"/>
      <c r="N26" s="8"/>
      <c r="O26" s="6">
        <v>0</v>
      </c>
      <c r="P26" s="5">
        <v>0</v>
      </c>
      <c r="Q26" s="8">
        <v>0</v>
      </c>
      <c r="R26" s="6">
        <v>0</v>
      </c>
      <c r="S26" s="5">
        <v>0</v>
      </c>
      <c r="T26" s="8">
        <v>0</v>
      </c>
      <c r="U26" s="6">
        <v>0</v>
      </c>
      <c r="V26" s="5">
        <v>0</v>
      </c>
      <c r="W26" s="8">
        <f t="shared" si="41"/>
        <v>0</v>
      </c>
      <c r="X26" s="6">
        <v>0</v>
      </c>
      <c r="Y26" s="5">
        <v>0</v>
      </c>
      <c r="Z26" s="8">
        <v>0</v>
      </c>
      <c r="AA26" s="6">
        <v>0</v>
      </c>
      <c r="AB26" s="5">
        <v>0</v>
      </c>
      <c r="AC26" s="8">
        <v>0</v>
      </c>
      <c r="AD26" s="6">
        <v>0</v>
      </c>
      <c r="AE26" s="5">
        <v>0</v>
      </c>
      <c r="AF26" s="8">
        <v>0</v>
      </c>
      <c r="AG26" s="6">
        <v>40</v>
      </c>
      <c r="AH26" s="5">
        <v>560.25599999999997</v>
      </c>
      <c r="AI26" s="8">
        <f t="shared" si="62"/>
        <v>14006.4</v>
      </c>
      <c r="AJ26" s="6">
        <v>0</v>
      </c>
      <c r="AK26" s="5">
        <v>0</v>
      </c>
      <c r="AL26" s="8">
        <f t="shared" si="61"/>
        <v>0</v>
      </c>
      <c r="AM26" s="6"/>
      <c r="AN26" s="5"/>
      <c r="AO26" s="8"/>
      <c r="AP26" s="6">
        <v>0</v>
      </c>
      <c r="AQ26" s="5">
        <v>0</v>
      </c>
      <c r="AR26" s="8">
        <v>0</v>
      </c>
      <c r="AS26" s="6">
        <v>0</v>
      </c>
      <c r="AT26" s="5">
        <v>0</v>
      </c>
      <c r="AU26" s="8">
        <v>0</v>
      </c>
      <c r="AV26" s="6">
        <v>0</v>
      </c>
      <c r="AW26" s="5">
        <v>0</v>
      </c>
      <c r="AX26" s="8">
        <v>0</v>
      </c>
      <c r="AY26" s="6">
        <v>9.25</v>
      </c>
      <c r="AZ26" s="5">
        <v>24.87</v>
      </c>
      <c r="BA26" s="8">
        <f t="shared" si="43"/>
        <v>2688.6486486486488</v>
      </c>
      <c r="BB26" s="6">
        <v>0</v>
      </c>
      <c r="BC26" s="5">
        <v>0</v>
      </c>
      <c r="BD26" s="8">
        <v>0</v>
      </c>
      <c r="BE26" s="6">
        <v>0</v>
      </c>
      <c r="BF26" s="5">
        <v>0</v>
      </c>
      <c r="BG26" s="8">
        <v>0</v>
      </c>
      <c r="BH26" s="6">
        <v>32579.109</v>
      </c>
      <c r="BI26" s="5">
        <v>266206</v>
      </c>
      <c r="BJ26" s="8">
        <f t="shared" si="44"/>
        <v>8171.064469565451</v>
      </c>
      <c r="BK26" s="6"/>
      <c r="BL26" s="5"/>
      <c r="BM26" s="8"/>
      <c r="BN26" s="6">
        <v>0</v>
      </c>
      <c r="BO26" s="5">
        <v>0</v>
      </c>
      <c r="BP26" s="8">
        <f t="shared" si="45"/>
        <v>0</v>
      </c>
      <c r="BQ26" s="6">
        <v>0</v>
      </c>
      <c r="BR26" s="5">
        <v>0</v>
      </c>
      <c r="BS26" s="8">
        <v>0</v>
      </c>
      <c r="BT26" s="6">
        <v>16486.183000000001</v>
      </c>
      <c r="BU26" s="5">
        <v>134236.671</v>
      </c>
      <c r="BV26" s="8">
        <f t="shared" si="46"/>
        <v>8142.3741929832986</v>
      </c>
      <c r="BW26" s="6">
        <v>0</v>
      </c>
      <c r="BX26" s="5">
        <v>0</v>
      </c>
      <c r="BY26" s="8">
        <v>0</v>
      </c>
      <c r="BZ26" s="6">
        <v>0</v>
      </c>
      <c r="CA26" s="5">
        <v>0</v>
      </c>
      <c r="CB26" s="8">
        <v>0</v>
      </c>
      <c r="CC26" s="6">
        <v>0</v>
      </c>
      <c r="CD26" s="5">
        <v>0</v>
      </c>
      <c r="CE26" s="8">
        <v>0</v>
      </c>
      <c r="CF26" s="6">
        <v>0.6</v>
      </c>
      <c r="CG26" s="5">
        <v>25.241</v>
      </c>
      <c r="CH26" s="8">
        <f t="shared" si="47"/>
        <v>42068.333333333336</v>
      </c>
      <c r="CI26" s="6">
        <v>18.511599999999998</v>
      </c>
      <c r="CJ26" s="5">
        <v>57.326999999999998</v>
      </c>
      <c r="CK26" s="8">
        <f t="shared" si="48"/>
        <v>3096.8149700728195</v>
      </c>
      <c r="CL26" s="6">
        <v>0</v>
      </c>
      <c r="CM26" s="5">
        <v>0</v>
      </c>
      <c r="CN26" s="8">
        <v>0</v>
      </c>
      <c r="CO26" s="6">
        <v>0</v>
      </c>
      <c r="CP26" s="5">
        <v>0</v>
      </c>
      <c r="CQ26" s="8">
        <v>0</v>
      </c>
      <c r="CR26" s="6">
        <v>0</v>
      </c>
      <c r="CS26" s="5">
        <v>0</v>
      </c>
      <c r="CT26" s="8">
        <v>0</v>
      </c>
      <c r="CU26" s="6">
        <v>0</v>
      </c>
      <c r="CV26" s="5">
        <v>0</v>
      </c>
      <c r="CW26" s="8">
        <f t="shared" si="49"/>
        <v>0</v>
      </c>
      <c r="CX26" s="6">
        <v>0</v>
      </c>
      <c r="CY26" s="5">
        <v>0</v>
      </c>
      <c r="CZ26" s="8">
        <f t="shared" si="50"/>
        <v>0</v>
      </c>
      <c r="DA26" s="6">
        <v>0</v>
      </c>
      <c r="DB26" s="5">
        <v>0</v>
      </c>
      <c r="DC26" s="8">
        <f t="shared" si="51"/>
        <v>0</v>
      </c>
      <c r="DD26" s="6">
        <v>0</v>
      </c>
      <c r="DE26" s="5">
        <v>0</v>
      </c>
      <c r="DF26" s="8">
        <v>0</v>
      </c>
      <c r="DG26" s="6">
        <v>0</v>
      </c>
      <c r="DH26" s="5">
        <v>0</v>
      </c>
      <c r="DI26" s="8">
        <v>0</v>
      </c>
      <c r="DJ26" s="6">
        <v>0</v>
      </c>
      <c r="DK26" s="5">
        <v>0</v>
      </c>
      <c r="DL26" s="8">
        <v>0</v>
      </c>
      <c r="DM26" s="6">
        <v>0</v>
      </c>
      <c r="DN26" s="5">
        <v>0</v>
      </c>
      <c r="DO26" s="8">
        <v>0</v>
      </c>
      <c r="DP26" s="6">
        <v>0</v>
      </c>
      <c r="DQ26" s="5">
        <v>0</v>
      </c>
      <c r="DR26" s="8">
        <f t="shared" si="54"/>
        <v>0</v>
      </c>
      <c r="DS26" s="6">
        <f t="shared" si="55"/>
        <v>49133.653599999998</v>
      </c>
      <c r="DT26" s="8">
        <f t="shared" si="56"/>
        <v>401110.36499999993</v>
      </c>
    </row>
    <row r="27" spans="1:124" x14ac:dyDescent="0.3">
      <c r="A27" s="44">
        <v>2018</v>
      </c>
      <c r="B27" s="45" t="s">
        <v>10</v>
      </c>
      <c r="C27" s="6">
        <v>0</v>
      </c>
      <c r="D27" s="5">
        <v>0</v>
      </c>
      <c r="E27" s="8">
        <v>0</v>
      </c>
      <c r="F27" s="6"/>
      <c r="G27" s="5"/>
      <c r="H27" s="8"/>
      <c r="I27" s="6">
        <v>0</v>
      </c>
      <c r="J27" s="5">
        <v>0</v>
      </c>
      <c r="K27" s="8">
        <v>0</v>
      </c>
      <c r="L27" s="6"/>
      <c r="M27" s="5"/>
      <c r="N27" s="8"/>
      <c r="O27" s="6">
        <v>0</v>
      </c>
      <c r="P27" s="5">
        <v>0</v>
      </c>
      <c r="Q27" s="8">
        <v>0</v>
      </c>
      <c r="R27" s="6">
        <v>0</v>
      </c>
      <c r="S27" s="5">
        <v>0</v>
      </c>
      <c r="T27" s="8">
        <v>0</v>
      </c>
      <c r="U27" s="6">
        <v>0</v>
      </c>
      <c r="V27" s="5">
        <v>0</v>
      </c>
      <c r="W27" s="8">
        <f t="shared" si="41"/>
        <v>0</v>
      </c>
      <c r="X27" s="6">
        <v>0</v>
      </c>
      <c r="Y27" s="5">
        <v>0</v>
      </c>
      <c r="Z27" s="8">
        <v>0</v>
      </c>
      <c r="AA27" s="6">
        <v>0</v>
      </c>
      <c r="AB27" s="5">
        <v>0</v>
      </c>
      <c r="AC27" s="8">
        <v>0</v>
      </c>
      <c r="AD27" s="6">
        <v>0</v>
      </c>
      <c r="AE27" s="5">
        <v>0</v>
      </c>
      <c r="AF27" s="8">
        <v>0</v>
      </c>
      <c r="AG27" s="6">
        <v>0</v>
      </c>
      <c r="AH27" s="5">
        <v>0</v>
      </c>
      <c r="AI27" s="8">
        <v>0</v>
      </c>
      <c r="AJ27" s="6">
        <v>0</v>
      </c>
      <c r="AK27" s="5">
        <v>0</v>
      </c>
      <c r="AL27" s="8">
        <f t="shared" si="61"/>
        <v>0</v>
      </c>
      <c r="AM27" s="6"/>
      <c r="AN27" s="5"/>
      <c r="AO27" s="8"/>
      <c r="AP27" s="6">
        <v>0</v>
      </c>
      <c r="AQ27" s="5">
        <v>0</v>
      </c>
      <c r="AR27" s="8">
        <v>0</v>
      </c>
      <c r="AS27" s="6">
        <v>0</v>
      </c>
      <c r="AT27" s="5">
        <v>0</v>
      </c>
      <c r="AU27" s="8">
        <v>0</v>
      </c>
      <c r="AV27" s="6">
        <v>0</v>
      </c>
      <c r="AW27" s="5">
        <v>0</v>
      </c>
      <c r="AX27" s="8">
        <v>0</v>
      </c>
      <c r="AY27" s="6">
        <v>15.84099</v>
      </c>
      <c r="AZ27" s="5">
        <v>44.472999999999999</v>
      </c>
      <c r="BA27" s="8">
        <f t="shared" si="43"/>
        <v>2807.4634224249871</v>
      </c>
      <c r="BB27" s="6">
        <v>0</v>
      </c>
      <c r="BC27" s="5">
        <v>0</v>
      </c>
      <c r="BD27" s="8">
        <v>0</v>
      </c>
      <c r="BE27" s="6">
        <v>0</v>
      </c>
      <c r="BF27" s="5">
        <v>0</v>
      </c>
      <c r="BG27" s="8">
        <v>0</v>
      </c>
      <c r="BH27" s="6">
        <v>26222.870999999999</v>
      </c>
      <c r="BI27" s="5">
        <v>221121.12100000001</v>
      </c>
      <c r="BJ27" s="8">
        <f t="shared" si="44"/>
        <v>8432.3764930239722</v>
      </c>
      <c r="BK27" s="6"/>
      <c r="BL27" s="5"/>
      <c r="BM27" s="8"/>
      <c r="BN27" s="6">
        <v>0</v>
      </c>
      <c r="BO27" s="5">
        <v>0</v>
      </c>
      <c r="BP27" s="8">
        <f t="shared" si="45"/>
        <v>0</v>
      </c>
      <c r="BQ27" s="6">
        <v>0</v>
      </c>
      <c r="BR27" s="5">
        <v>0</v>
      </c>
      <c r="BS27" s="8">
        <v>0</v>
      </c>
      <c r="BT27" s="6">
        <v>21473.578000000001</v>
      </c>
      <c r="BU27" s="5">
        <v>183777.58</v>
      </c>
      <c r="BV27" s="8">
        <f t="shared" si="46"/>
        <v>8558.3119869450711</v>
      </c>
      <c r="BW27" s="6">
        <v>0</v>
      </c>
      <c r="BX27" s="5">
        <v>0</v>
      </c>
      <c r="BY27" s="8">
        <v>0</v>
      </c>
      <c r="BZ27" s="6">
        <v>0</v>
      </c>
      <c r="CA27" s="5">
        <v>0</v>
      </c>
      <c r="CB27" s="8">
        <v>0</v>
      </c>
      <c r="CC27" s="6">
        <v>0</v>
      </c>
      <c r="CD27" s="5">
        <v>0</v>
      </c>
      <c r="CE27" s="8">
        <v>0</v>
      </c>
      <c r="CF27" s="6">
        <v>0</v>
      </c>
      <c r="CG27" s="5">
        <v>0</v>
      </c>
      <c r="CH27" s="8">
        <v>0</v>
      </c>
      <c r="CI27" s="6">
        <v>15.4148</v>
      </c>
      <c r="CJ27" s="5">
        <v>25.859000000000002</v>
      </c>
      <c r="CK27" s="8">
        <f t="shared" si="48"/>
        <v>1677.5436593403742</v>
      </c>
      <c r="CL27" s="6">
        <v>0</v>
      </c>
      <c r="CM27" s="5">
        <v>0</v>
      </c>
      <c r="CN27" s="8">
        <v>0</v>
      </c>
      <c r="CO27" s="6">
        <v>0</v>
      </c>
      <c r="CP27" s="5">
        <v>0</v>
      </c>
      <c r="CQ27" s="8">
        <v>0</v>
      </c>
      <c r="CR27" s="6">
        <v>0</v>
      </c>
      <c r="CS27" s="5">
        <v>0</v>
      </c>
      <c r="CT27" s="8">
        <v>0</v>
      </c>
      <c r="CU27" s="6">
        <v>0</v>
      </c>
      <c r="CV27" s="5">
        <v>0</v>
      </c>
      <c r="CW27" s="8">
        <f t="shared" si="49"/>
        <v>0</v>
      </c>
      <c r="CX27" s="6">
        <v>0</v>
      </c>
      <c r="CY27" s="5">
        <v>0</v>
      </c>
      <c r="CZ27" s="8">
        <f t="shared" si="50"/>
        <v>0</v>
      </c>
      <c r="DA27" s="6">
        <v>0</v>
      </c>
      <c r="DB27" s="5">
        <v>0</v>
      </c>
      <c r="DC27" s="8">
        <f t="shared" si="51"/>
        <v>0</v>
      </c>
      <c r="DD27" s="6">
        <v>0</v>
      </c>
      <c r="DE27" s="5">
        <v>0</v>
      </c>
      <c r="DF27" s="8">
        <v>0</v>
      </c>
      <c r="DG27" s="6">
        <v>0</v>
      </c>
      <c r="DH27" s="5">
        <v>0</v>
      </c>
      <c r="DI27" s="8">
        <v>0</v>
      </c>
      <c r="DJ27" s="6">
        <v>0</v>
      </c>
      <c r="DK27" s="5">
        <v>0</v>
      </c>
      <c r="DL27" s="8">
        <v>0</v>
      </c>
      <c r="DM27" s="6">
        <v>0</v>
      </c>
      <c r="DN27" s="5">
        <v>0</v>
      </c>
      <c r="DO27" s="8">
        <v>0</v>
      </c>
      <c r="DP27" s="6">
        <v>0</v>
      </c>
      <c r="DQ27" s="5">
        <v>0</v>
      </c>
      <c r="DR27" s="8">
        <f t="shared" si="54"/>
        <v>0</v>
      </c>
      <c r="DS27" s="6">
        <f t="shared" si="55"/>
        <v>47727.704790000003</v>
      </c>
      <c r="DT27" s="8">
        <f t="shared" si="56"/>
        <v>404969.033</v>
      </c>
    </row>
    <row r="28" spans="1:124" x14ac:dyDescent="0.3">
      <c r="A28" s="44">
        <v>2018</v>
      </c>
      <c r="B28" s="45" t="s">
        <v>11</v>
      </c>
      <c r="C28" s="6">
        <v>0</v>
      </c>
      <c r="D28" s="5">
        <v>0</v>
      </c>
      <c r="E28" s="8">
        <v>0</v>
      </c>
      <c r="F28" s="6"/>
      <c r="G28" s="5"/>
      <c r="H28" s="8"/>
      <c r="I28" s="6">
        <v>0</v>
      </c>
      <c r="J28" s="5">
        <v>0</v>
      </c>
      <c r="K28" s="8">
        <v>0</v>
      </c>
      <c r="L28" s="6"/>
      <c r="M28" s="5"/>
      <c r="N28" s="8"/>
      <c r="O28" s="6">
        <v>0</v>
      </c>
      <c r="P28" s="5">
        <v>0</v>
      </c>
      <c r="Q28" s="8">
        <v>0</v>
      </c>
      <c r="R28" s="6">
        <v>0</v>
      </c>
      <c r="S28" s="5">
        <v>0</v>
      </c>
      <c r="T28" s="8">
        <v>0</v>
      </c>
      <c r="U28" s="6">
        <v>0</v>
      </c>
      <c r="V28" s="5">
        <v>0</v>
      </c>
      <c r="W28" s="8">
        <f t="shared" si="41"/>
        <v>0</v>
      </c>
      <c r="X28" s="6">
        <v>0</v>
      </c>
      <c r="Y28" s="5">
        <v>0</v>
      </c>
      <c r="Z28" s="8">
        <v>0</v>
      </c>
      <c r="AA28" s="6">
        <v>0</v>
      </c>
      <c r="AB28" s="5">
        <v>0</v>
      </c>
      <c r="AC28" s="8">
        <v>0</v>
      </c>
      <c r="AD28" s="6">
        <v>0</v>
      </c>
      <c r="AE28" s="5">
        <v>0</v>
      </c>
      <c r="AF28" s="8">
        <v>0</v>
      </c>
      <c r="AG28" s="6">
        <v>0</v>
      </c>
      <c r="AH28" s="5">
        <v>0</v>
      </c>
      <c r="AI28" s="8">
        <v>0</v>
      </c>
      <c r="AJ28" s="6">
        <v>0</v>
      </c>
      <c r="AK28" s="5">
        <v>0</v>
      </c>
      <c r="AL28" s="8">
        <f t="shared" si="61"/>
        <v>0</v>
      </c>
      <c r="AM28" s="6"/>
      <c r="AN28" s="5"/>
      <c r="AO28" s="8"/>
      <c r="AP28" s="6">
        <v>0</v>
      </c>
      <c r="AQ28" s="5">
        <v>0</v>
      </c>
      <c r="AR28" s="8">
        <v>0</v>
      </c>
      <c r="AS28" s="6">
        <v>0</v>
      </c>
      <c r="AT28" s="5">
        <v>0</v>
      </c>
      <c r="AU28" s="8">
        <v>0</v>
      </c>
      <c r="AV28" s="6">
        <v>0</v>
      </c>
      <c r="AW28" s="5">
        <v>0</v>
      </c>
      <c r="AX28" s="8">
        <v>0</v>
      </c>
      <c r="AY28" s="6">
        <v>7.0401999999999996</v>
      </c>
      <c r="AZ28" s="5">
        <v>17.117999999999999</v>
      </c>
      <c r="BA28" s="8">
        <f t="shared" si="43"/>
        <v>2431.4650151984315</v>
      </c>
      <c r="BB28" s="6">
        <v>0</v>
      </c>
      <c r="BC28" s="5">
        <v>0</v>
      </c>
      <c r="BD28" s="8">
        <v>0</v>
      </c>
      <c r="BE28" s="6">
        <v>0</v>
      </c>
      <c r="BF28" s="5">
        <v>0</v>
      </c>
      <c r="BG28" s="8">
        <v>0</v>
      </c>
      <c r="BH28" s="6">
        <v>24220.833999999999</v>
      </c>
      <c r="BI28" s="5">
        <v>203330.628</v>
      </c>
      <c r="BJ28" s="8">
        <f t="shared" si="44"/>
        <v>8394.8648506488262</v>
      </c>
      <c r="BK28" s="6"/>
      <c r="BL28" s="5"/>
      <c r="BM28" s="8"/>
      <c r="BN28" s="6">
        <v>0</v>
      </c>
      <c r="BO28" s="5">
        <v>0</v>
      </c>
      <c r="BP28" s="8">
        <f t="shared" si="45"/>
        <v>0</v>
      </c>
      <c r="BQ28" s="6">
        <v>0</v>
      </c>
      <c r="BR28" s="5">
        <v>0</v>
      </c>
      <c r="BS28" s="8">
        <v>0</v>
      </c>
      <c r="BT28" s="6">
        <v>16375.405000000001</v>
      </c>
      <c r="BU28" s="5">
        <v>134993.201</v>
      </c>
      <c r="BV28" s="8">
        <f t="shared" si="46"/>
        <v>8243.6557141640151</v>
      </c>
      <c r="BW28" s="6">
        <v>0</v>
      </c>
      <c r="BX28" s="5">
        <v>0</v>
      </c>
      <c r="BY28" s="8"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>
        <v>0</v>
      </c>
      <c r="CG28" s="5">
        <v>0</v>
      </c>
      <c r="CH28" s="8">
        <v>0</v>
      </c>
      <c r="CI28" s="6">
        <v>2.8620000000000001</v>
      </c>
      <c r="CJ28" s="5">
        <v>11.295999999999999</v>
      </c>
      <c r="CK28" s="8">
        <f t="shared" si="48"/>
        <v>3946.890286512928</v>
      </c>
      <c r="CL28" s="6">
        <v>0</v>
      </c>
      <c r="CM28" s="5">
        <v>0</v>
      </c>
      <c r="CN28" s="8">
        <v>0</v>
      </c>
      <c r="CO28" s="6">
        <v>0</v>
      </c>
      <c r="CP28" s="5">
        <v>0</v>
      </c>
      <c r="CQ28" s="8">
        <v>0</v>
      </c>
      <c r="CR28" s="6">
        <v>5.1999999999999998E-2</v>
      </c>
      <c r="CS28" s="5">
        <v>0.159</v>
      </c>
      <c r="CT28" s="8">
        <f t="shared" ref="CT28" si="63">CS28/CR28*1000</f>
        <v>3057.6923076923081</v>
      </c>
      <c r="CU28" s="6">
        <v>0</v>
      </c>
      <c r="CV28" s="5">
        <v>0</v>
      </c>
      <c r="CW28" s="8">
        <f t="shared" si="49"/>
        <v>0</v>
      </c>
      <c r="CX28" s="6">
        <v>0</v>
      </c>
      <c r="CY28" s="5">
        <v>0</v>
      </c>
      <c r="CZ28" s="8">
        <f t="shared" si="50"/>
        <v>0</v>
      </c>
      <c r="DA28" s="6">
        <v>0</v>
      </c>
      <c r="DB28" s="5">
        <v>0</v>
      </c>
      <c r="DC28" s="8">
        <f t="shared" si="51"/>
        <v>0</v>
      </c>
      <c r="DD28" s="6">
        <v>0</v>
      </c>
      <c r="DE28" s="5">
        <v>0</v>
      </c>
      <c r="DF28" s="8">
        <v>0</v>
      </c>
      <c r="DG28" s="6">
        <v>0</v>
      </c>
      <c r="DH28" s="5">
        <v>0</v>
      </c>
      <c r="DI28" s="8">
        <v>0</v>
      </c>
      <c r="DJ28" s="6">
        <v>0</v>
      </c>
      <c r="DK28" s="5">
        <v>0</v>
      </c>
      <c r="DL28" s="8">
        <v>0</v>
      </c>
      <c r="DM28" s="6">
        <v>0</v>
      </c>
      <c r="DN28" s="5">
        <v>0</v>
      </c>
      <c r="DO28" s="8">
        <v>0</v>
      </c>
      <c r="DP28" s="6">
        <v>0</v>
      </c>
      <c r="DQ28" s="5">
        <v>0</v>
      </c>
      <c r="DR28" s="8">
        <f t="shared" si="54"/>
        <v>0</v>
      </c>
      <c r="DS28" s="6">
        <f>R28+AA28+AD28+AP28+AV28+AY28+BB28+BH28+BQ28+BT28+CC28+CF28+CI28+CL28+DP28+O28+DG28+C28+DD28+AS28+AG28+CR28</f>
        <v>40606.193200000002</v>
      </c>
      <c r="DT28" s="8">
        <f>S28+AB28+AE28+AQ28+AW28+AZ28+BC28+BI28+BR28+BU28+CD28+CG28+CJ28+CM28+DQ28+P28+DH28+D28+DE28+AT28+AH28+CS28</f>
        <v>338352.40199999994</v>
      </c>
    </row>
    <row r="29" spans="1:124" x14ac:dyDescent="0.3">
      <c r="A29" s="44">
        <v>2018</v>
      </c>
      <c r="B29" s="45" t="s">
        <v>12</v>
      </c>
      <c r="C29" s="6">
        <v>0</v>
      </c>
      <c r="D29" s="5">
        <v>0</v>
      </c>
      <c r="E29" s="8">
        <v>0</v>
      </c>
      <c r="F29" s="6"/>
      <c r="G29" s="5"/>
      <c r="H29" s="8"/>
      <c r="I29" s="6">
        <v>0</v>
      </c>
      <c r="J29" s="5">
        <v>0</v>
      </c>
      <c r="K29" s="8">
        <v>0</v>
      </c>
      <c r="L29" s="6"/>
      <c r="M29" s="5"/>
      <c r="N29" s="8"/>
      <c r="O29" s="6">
        <v>0</v>
      </c>
      <c r="P29" s="5">
        <v>0</v>
      </c>
      <c r="Q29" s="8">
        <v>0</v>
      </c>
      <c r="R29" s="6">
        <v>0</v>
      </c>
      <c r="S29" s="5">
        <v>0</v>
      </c>
      <c r="T29" s="8">
        <v>0</v>
      </c>
      <c r="U29" s="6">
        <v>0</v>
      </c>
      <c r="V29" s="5">
        <v>0</v>
      </c>
      <c r="W29" s="8">
        <f t="shared" si="41"/>
        <v>0</v>
      </c>
      <c r="X29" s="6">
        <v>0</v>
      </c>
      <c r="Y29" s="5">
        <v>0</v>
      </c>
      <c r="Z29" s="8">
        <v>0</v>
      </c>
      <c r="AA29" s="6">
        <v>0</v>
      </c>
      <c r="AB29" s="5">
        <v>0</v>
      </c>
      <c r="AC29" s="8">
        <v>0</v>
      </c>
      <c r="AD29" s="6">
        <v>0</v>
      </c>
      <c r="AE29" s="5">
        <v>0</v>
      </c>
      <c r="AF29" s="8">
        <v>0</v>
      </c>
      <c r="AG29" s="6">
        <v>0</v>
      </c>
      <c r="AH29" s="5">
        <v>0</v>
      </c>
      <c r="AI29" s="8">
        <v>0</v>
      </c>
      <c r="AJ29" s="6">
        <v>0</v>
      </c>
      <c r="AK29" s="5">
        <v>0</v>
      </c>
      <c r="AL29" s="8">
        <f t="shared" si="61"/>
        <v>0</v>
      </c>
      <c r="AM29" s="6"/>
      <c r="AN29" s="5"/>
      <c r="AO29" s="8"/>
      <c r="AP29" s="6">
        <v>0</v>
      </c>
      <c r="AQ29" s="5">
        <v>0</v>
      </c>
      <c r="AR29" s="8">
        <v>0</v>
      </c>
      <c r="AS29" s="6">
        <v>0</v>
      </c>
      <c r="AT29" s="5">
        <v>0</v>
      </c>
      <c r="AU29" s="8">
        <v>0</v>
      </c>
      <c r="AV29" s="6">
        <v>0</v>
      </c>
      <c r="AW29" s="5">
        <v>0</v>
      </c>
      <c r="AX29" s="8">
        <v>0</v>
      </c>
      <c r="AY29" s="6">
        <v>11.329799999999999</v>
      </c>
      <c r="AZ29" s="5">
        <v>23.988</v>
      </c>
      <c r="BA29" s="8">
        <f t="shared" si="43"/>
        <v>2117.2483185934443</v>
      </c>
      <c r="BB29" s="6">
        <v>0</v>
      </c>
      <c r="BC29" s="5">
        <v>0</v>
      </c>
      <c r="BD29" s="8">
        <v>0</v>
      </c>
      <c r="BE29" s="6">
        <v>0</v>
      </c>
      <c r="BF29" s="5">
        <v>0</v>
      </c>
      <c r="BG29" s="8">
        <v>0</v>
      </c>
      <c r="BH29" s="6">
        <v>19164.310000000001</v>
      </c>
      <c r="BI29" s="5">
        <v>150106.66399999999</v>
      </c>
      <c r="BJ29" s="8">
        <f t="shared" si="44"/>
        <v>7832.6151058921496</v>
      </c>
      <c r="BK29" s="6"/>
      <c r="BL29" s="5"/>
      <c r="BM29" s="8"/>
      <c r="BN29" s="6">
        <v>0</v>
      </c>
      <c r="BO29" s="5">
        <v>0</v>
      </c>
      <c r="BP29" s="8">
        <f t="shared" si="45"/>
        <v>0</v>
      </c>
      <c r="BQ29" s="6">
        <v>0</v>
      </c>
      <c r="BR29" s="5">
        <v>0</v>
      </c>
      <c r="BS29" s="8">
        <v>0</v>
      </c>
      <c r="BT29" s="6">
        <v>10877.8555</v>
      </c>
      <c r="BU29" s="5">
        <v>93477.857999999993</v>
      </c>
      <c r="BV29" s="8">
        <f t="shared" si="46"/>
        <v>8593.4086916304404</v>
      </c>
      <c r="BW29" s="6">
        <v>0</v>
      </c>
      <c r="BX29" s="5">
        <v>0</v>
      </c>
      <c r="BY29" s="8">
        <v>0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>
        <v>0</v>
      </c>
      <c r="CG29" s="5">
        <v>0</v>
      </c>
      <c r="CH29" s="8">
        <v>0</v>
      </c>
      <c r="CI29" s="6">
        <v>11.74452</v>
      </c>
      <c r="CJ29" s="5">
        <v>32.869999999999997</v>
      </c>
      <c r="CK29" s="8">
        <f t="shared" si="48"/>
        <v>2798.7520988512088</v>
      </c>
      <c r="CL29" s="6">
        <v>0</v>
      </c>
      <c r="CM29" s="5">
        <v>0</v>
      </c>
      <c r="CN29" s="8">
        <v>0</v>
      </c>
      <c r="CO29" s="6">
        <v>0</v>
      </c>
      <c r="CP29" s="5">
        <v>0</v>
      </c>
      <c r="CQ29" s="8">
        <v>0</v>
      </c>
      <c r="CR29" s="6">
        <v>0</v>
      </c>
      <c r="CS29" s="5">
        <v>0</v>
      </c>
      <c r="CT29" s="8">
        <v>0</v>
      </c>
      <c r="CU29" s="6">
        <v>0</v>
      </c>
      <c r="CV29" s="5">
        <v>0</v>
      </c>
      <c r="CW29" s="8">
        <f t="shared" si="49"/>
        <v>0</v>
      </c>
      <c r="CX29" s="6">
        <v>0</v>
      </c>
      <c r="CY29" s="5">
        <v>0</v>
      </c>
      <c r="CZ29" s="8">
        <f t="shared" si="50"/>
        <v>0</v>
      </c>
      <c r="DA29" s="6">
        <v>0</v>
      </c>
      <c r="DB29" s="5">
        <v>0</v>
      </c>
      <c r="DC29" s="8">
        <f t="shared" si="51"/>
        <v>0</v>
      </c>
      <c r="DD29" s="6">
        <v>0</v>
      </c>
      <c r="DE29" s="5">
        <v>0</v>
      </c>
      <c r="DF29" s="8">
        <v>0</v>
      </c>
      <c r="DG29" s="6">
        <v>2E-3</v>
      </c>
      <c r="DH29" s="5">
        <v>0.90400000000000003</v>
      </c>
      <c r="DI29" s="8">
        <f t="shared" si="52"/>
        <v>452000</v>
      </c>
      <c r="DJ29" s="6">
        <v>0.36287999999999998</v>
      </c>
      <c r="DK29" s="5">
        <v>12.46</v>
      </c>
      <c r="DL29" s="8">
        <f t="shared" ref="DL29" si="64">DK29/DJ29*1000</f>
        <v>34336.419753086426</v>
      </c>
      <c r="DM29" s="6">
        <v>0</v>
      </c>
      <c r="DN29" s="5">
        <v>0</v>
      </c>
      <c r="DO29" s="8">
        <v>0</v>
      </c>
      <c r="DP29" s="6">
        <v>0</v>
      </c>
      <c r="DQ29" s="5">
        <v>0</v>
      </c>
      <c r="DR29" s="8">
        <f t="shared" si="54"/>
        <v>0</v>
      </c>
      <c r="DS29" s="6">
        <f t="shared" ref="DS29:DS31" si="65">R29+AA29+AD29+AP29+AV29+AY29+BB29+BH29+BQ29+BT29+CC29+CF29+CI29+CL29+DP29+O29+DG29+C29+DD29+AS29+AG29+CR29</f>
        <v>30065.241820000003</v>
      </c>
      <c r="DT29" s="8">
        <f t="shared" ref="DT29:DT31" si="66">S29+AB29+AE29+AQ29+AW29+AZ29+BC29+BI29+BR29+BU29+CD29+CG29+CJ29+CM29+DQ29+P29+DH29+D29+DE29+AT29+AH29+CS29</f>
        <v>243642.28400000001</v>
      </c>
    </row>
    <row r="30" spans="1:124" x14ac:dyDescent="0.3">
      <c r="A30" s="44">
        <v>2018</v>
      </c>
      <c r="B30" s="45" t="s">
        <v>13</v>
      </c>
      <c r="C30" s="6">
        <v>2967.9070000000002</v>
      </c>
      <c r="D30" s="5">
        <v>23315.032999999999</v>
      </c>
      <c r="E30" s="8">
        <f t="shared" si="59"/>
        <v>7855.7154924328825</v>
      </c>
      <c r="F30" s="6"/>
      <c r="G30" s="5"/>
      <c r="H30" s="8"/>
      <c r="I30" s="6">
        <v>0</v>
      </c>
      <c r="J30" s="5">
        <v>0</v>
      </c>
      <c r="K30" s="8">
        <v>0</v>
      </c>
      <c r="L30" s="6"/>
      <c r="M30" s="5"/>
      <c r="N30" s="8"/>
      <c r="O30" s="6">
        <v>0</v>
      </c>
      <c r="P30" s="5">
        <v>0</v>
      </c>
      <c r="Q30" s="8">
        <v>0</v>
      </c>
      <c r="R30" s="6">
        <v>0</v>
      </c>
      <c r="S30" s="5">
        <v>0</v>
      </c>
      <c r="T30" s="8">
        <v>0</v>
      </c>
      <c r="U30" s="6">
        <v>0</v>
      </c>
      <c r="V30" s="5">
        <v>0</v>
      </c>
      <c r="W30" s="8">
        <f t="shared" si="41"/>
        <v>0</v>
      </c>
      <c r="X30" s="6">
        <v>0</v>
      </c>
      <c r="Y30" s="5">
        <v>0</v>
      </c>
      <c r="Z30" s="8">
        <v>0</v>
      </c>
      <c r="AA30" s="6">
        <v>0</v>
      </c>
      <c r="AB30" s="5">
        <v>0</v>
      </c>
      <c r="AC30" s="8">
        <v>0</v>
      </c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v>0</v>
      </c>
      <c r="AJ30" s="6">
        <v>0</v>
      </c>
      <c r="AK30" s="5">
        <v>0</v>
      </c>
      <c r="AL30" s="8">
        <f t="shared" si="61"/>
        <v>0</v>
      </c>
      <c r="AM30" s="6"/>
      <c r="AN30" s="5"/>
      <c r="AO30" s="8"/>
      <c r="AP30" s="6">
        <v>0</v>
      </c>
      <c r="AQ30" s="5">
        <v>0</v>
      </c>
      <c r="AR30" s="8">
        <v>0</v>
      </c>
      <c r="AS30" s="6">
        <v>0</v>
      </c>
      <c r="AT30" s="5">
        <v>0</v>
      </c>
      <c r="AU30" s="8">
        <v>0</v>
      </c>
      <c r="AV30" s="6">
        <v>0</v>
      </c>
      <c r="AW30" s="5">
        <v>0</v>
      </c>
      <c r="AX30" s="8">
        <v>0</v>
      </c>
      <c r="AY30" s="6">
        <v>1.264</v>
      </c>
      <c r="AZ30" s="5">
        <v>3.2719999999999998</v>
      </c>
      <c r="BA30" s="8">
        <f t="shared" si="43"/>
        <v>2588.6075949367087</v>
      </c>
      <c r="BB30" s="6">
        <v>0</v>
      </c>
      <c r="BC30" s="5">
        <v>0</v>
      </c>
      <c r="BD30" s="8">
        <v>0</v>
      </c>
      <c r="BE30" s="6">
        <v>0</v>
      </c>
      <c r="BF30" s="5">
        <v>0</v>
      </c>
      <c r="BG30" s="8">
        <v>0</v>
      </c>
      <c r="BH30" s="6">
        <v>9434.5560000000005</v>
      </c>
      <c r="BI30" s="5">
        <v>81571.275999999998</v>
      </c>
      <c r="BJ30" s="8">
        <f t="shared" si="44"/>
        <v>8646.0111106447384</v>
      </c>
      <c r="BK30" s="6"/>
      <c r="BL30" s="5"/>
      <c r="BM30" s="8"/>
      <c r="BN30" s="6">
        <v>0</v>
      </c>
      <c r="BO30" s="5">
        <v>0</v>
      </c>
      <c r="BP30" s="8">
        <f t="shared" si="45"/>
        <v>0</v>
      </c>
      <c r="BQ30" s="6">
        <v>0</v>
      </c>
      <c r="BR30" s="5">
        <v>0</v>
      </c>
      <c r="BS30" s="8">
        <v>0</v>
      </c>
      <c r="BT30" s="6">
        <v>17280.794999999998</v>
      </c>
      <c r="BU30" s="5">
        <v>134719.416</v>
      </c>
      <c r="BV30" s="8">
        <f t="shared" si="46"/>
        <v>7795.9038342854028</v>
      </c>
      <c r="BW30" s="6">
        <v>0</v>
      </c>
      <c r="BX30" s="5">
        <v>0</v>
      </c>
      <c r="BY30" s="8">
        <v>0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>
        <v>5</v>
      </c>
      <c r="CG30" s="5">
        <v>123.652</v>
      </c>
      <c r="CH30" s="8">
        <f t="shared" si="47"/>
        <v>24730.399999999998</v>
      </c>
      <c r="CI30" s="6">
        <v>6.0685000000000002</v>
      </c>
      <c r="CJ30" s="5">
        <v>11.425000000000001</v>
      </c>
      <c r="CK30" s="8">
        <f t="shared" si="48"/>
        <v>1882.6728186537036</v>
      </c>
      <c r="CL30" s="6">
        <v>0</v>
      </c>
      <c r="CM30" s="5">
        <v>0</v>
      </c>
      <c r="CN30" s="8">
        <v>0</v>
      </c>
      <c r="CO30" s="6">
        <v>0</v>
      </c>
      <c r="CP30" s="5">
        <v>0</v>
      </c>
      <c r="CQ30" s="8">
        <v>0</v>
      </c>
      <c r="CR30" s="6">
        <v>0</v>
      </c>
      <c r="CS30" s="5">
        <v>0</v>
      </c>
      <c r="CT30" s="8">
        <v>0</v>
      </c>
      <c r="CU30" s="6">
        <v>0</v>
      </c>
      <c r="CV30" s="5">
        <v>0</v>
      </c>
      <c r="CW30" s="8">
        <f t="shared" si="49"/>
        <v>0</v>
      </c>
      <c r="CX30" s="6">
        <v>0</v>
      </c>
      <c r="CY30" s="5">
        <v>0</v>
      </c>
      <c r="CZ30" s="8">
        <f t="shared" si="50"/>
        <v>0</v>
      </c>
      <c r="DA30" s="6">
        <v>0</v>
      </c>
      <c r="DB30" s="5">
        <v>0</v>
      </c>
      <c r="DC30" s="8">
        <f t="shared" si="51"/>
        <v>0</v>
      </c>
      <c r="DD30" s="6">
        <v>0</v>
      </c>
      <c r="DE30" s="5">
        <v>0</v>
      </c>
      <c r="DF30" s="8">
        <v>0</v>
      </c>
      <c r="DG30" s="6">
        <v>0</v>
      </c>
      <c r="DH30" s="5">
        <v>0</v>
      </c>
      <c r="DI30" s="8">
        <v>0</v>
      </c>
      <c r="DJ30" s="6">
        <v>0</v>
      </c>
      <c r="DK30" s="5">
        <v>0</v>
      </c>
      <c r="DL30" s="8">
        <v>0</v>
      </c>
      <c r="DM30" s="6">
        <v>0</v>
      </c>
      <c r="DN30" s="5">
        <v>0</v>
      </c>
      <c r="DO30" s="8">
        <v>0</v>
      </c>
      <c r="DP30" s="6">
        <v>0</v>
      </c>
      <c r="DQ30" s="5">
        <v>0</v>
      </c>
      <c r="DR30" s="8">
        <f t="shared" si="54"/>
        <v>0</v>
      </c>
      <c r="DS30" s="6">
        <f t="shared" si="65"/>
        <v>29695.590499999998</v>
      </c>
      <c r="DT30" s="8">
        <f t="shared" si="66"/>
        <v>239744.07399999996</v>
      </c>
    </row>
    <row r="31" spans="1:124" ht="15" thickBot="1" x14ac:dyDescent="0.35">
      <c r="A31" s="46"/>
      <c r="B31" s="47" t="s">
        <v>14</v>
      </c>
      <c r="C31" s="17">
        <f>SUM(C19:C30)</f>
        <v>6777.9070000000002</v>
      </c>
      <c r="D31" s="16">
        <f>SUM(D19:D30)</f>
        <v>52973.562999999995</v>
      </c>
      <c r="E31" s="18"/>
      <c r="F31" s="17"/>
      <c r="G31" s="16"/>
      <c r="H31" s="18"/>
      <c r="I31" s="17">
        <f>SUM(I19:I30)</f>
        <v>0</v>
      </c>
      <c r="J31" s="16">
        <f>SUM(J19:J30)</f>
        <v>0</v>
      </c>
      <c r="K31" s="18"/>
      <c r="L31" s="17"/>
      <c r="M31" s="16"/>
      <c r="N31" s="18"/>
      <c r="O31" s="17">
        <f>SUM(O19:O30)</f>
        <v>0</v>
      </c>
      <c r="P31" s="16">
        <f>SUM(P19:P30)</f>
        <v>0</v>
      </c>
      <c r="Q31" s="18"/>
      <c r="R31" s="17">
        <f>SUM(R19:R30)</f>
        <v>0</v>
      </c>
      <c r="S31" s="16">
        <f>SUM(S19:S30)</f>
        <v>0</v>
      </c>
      <c r="T31" s="18"/>
      <c r="U31" s="17">
        <f t="shared" ref="U31:V31" si="67">SUM(U19:U30)</f>
        <v>0</v>
      </c>
      <c r="V31" s="16">
        <f t="shared" si="67"/>
        <v>0</v>
      </c>
      <c r="W31" s="18"/>
      <c r="X31" s="17">
        <f>SUM(X19:X30)</f>
        <v>0</v>
      </c>
      <c r="Y31" s="16">
        <f>SUM(Y19:Y30)</f>
        <v>0</v>
      </c>
      <c r="Z31" s="18"/>
      <c r="AA31" s="17">
        <f>SUM(AA19:AA30)</f>
        <v>0.13800000000000001</v>
      </c>
      <c r="AB31" s="16">
        <f>SUM(AB19:AB30)</f>
        <v>0.75</v>
      </c>
      <c r="AC31" s="18"/>
      <c r="AD31" s="17">
        <f>SUM(AD19:AD30)</f>
        <v>0</v>
      </c>
      <c r="AE31" s="16">
        <f>SUM(AE19:AE30)</f>
        <v>0</v>
      </c>
      <c r="AF31" s="18"/>
      <c r="AG31" s="17">
        <f>SUM(AG19:AG30)</f>
        <v>60</v>
      </c>
      <c r="AH31" s="16">
        <f>SUM(AH19:AH30)</f>
        <v>831.77299999999991</v>
      </c>
      <c r="AI31" s="18"/>
      <c r="AJ31" s="17">
        <f>SUM(AJ19:AJ30)</f>
        <v>0</v>
      </c>
      <c r="AK31" s="16">
        <f>SUM(AK19:AK30)</f>
        <v>0</v>
      </c>
      <c r="AL31" s="18"/>
      <c r="AM31" s="17"/>
      <c r="AN31" s="16"/>
      <c r="AO31" s="18"/>
      <c r="AP31" s="17">
        <f>SUM(AP19:AP30)</f>
        <v>10.611999999999998</v>
      </c>
      <c r="AQ31" s="16">
        <f>SUM(AQ19:AQ30)</f>
        <v>241.11099999999999</v>
      </c>
      <c r="AR31" s="18"/>
      <c r="AS31" s="17">
        <f>SUM(AS19:AS30)</f>
        <v>1.4E-2</v>
      </c>
      <c r="AT31" s="16">
        <f>SUM(AT19:AT30)</f>
        <v>2.4</v>
      </c>
      <c r="AU31" s="18"/>
      <c r="AV31" s="17">
        <f>SUM(AV19:AV30)</f>
        <v>0</v>
      </c>
      <c r="AW31" s="16">
        <f>SUM(AW19:AW30)</f>
        <v>0</v>
      </c>
      <c r="AX31" s="18"/>
      <c r="AY31" s="17">
        <f>SUM(AY19:AY30)</f>
        <v>96.445689999999999</v>
      </c>
      <c r="AZ31" s="16">
        <f>SUM(AZ19:AZ30)</f>
        <v>227.70800000000003</v>
      </c>
      <c r="BA31" s="18"/>
      <c r="BB31" s="17">
        <f>SUM(BB19:BB30)</f>
        <v>0</v>
      </c>
      <c r="BC31" s="16">
        <f>SUM(BC19:BC30)</f>
        <v>0</v>
      </c>
      <c r="BD31" s="18"/>
      <c r="BE31" s="17">
        <f>SUM(BE19:BE30)</f>
        <v>0</v>
      </c>
      <c r="BF31" s="16">
        <f>SUM(BF19:BF30)</f>
        <v>0</v>
      </c>
      <c r="BG31" s="18"/>
      <c r="BH31" s="17">
        <f>SUM(BH19:BH30)</f>
        <v>273209.41100000002</v>
      </c>
      <c r="BI31" s="16">
        <f>SUM(BI19:BI30)</f>
        <v>2248731.463</v>
      </c>
      <c r="BJ31" s="18"/>
      <c r="BK31" s="17"/>
      <c r="BL31" s="16"/>
      <c r="BM31" s="18"/>
      <c r="BN31" s="17">
        <f t="shared" ref="BN31:BO31" si="68">SUM(BN19:BN30)</f>
        <v>0</v>
      </c>
      <c r="BO31" s="16">
        <f t="shared" si="68"/>
        <v>0</v>
      </c>
      <c r="BP31" s="18"/>
      <c r="BQ31" s="17">
        <f>SUM(BQ19:BQ30)</f>
        <v>0</v>
      </c>
      <c r="BR31" s="16">
        <f>SUM(BR19:BR30)</f>
        <v>0</v>
      </c>
      <c r="BS31" s="18"/>
      <c r="BT31" s="17">
        <f>SUM(BT19:BT30)</f>
        <v>185760.44449999998</v>
      </c>
      <c r="BU31" s="16">
        <f>SUM(BU19:BU30)</f>
        <v>1544483.8869999999</v>
      </c>
      <c r="BV31" s="18"/>
      <c r="BW31" s="17">
        <f>SUM(BW19:BW30)</f>
        <v>0</v>
      </c>
      <c r="BX31" s="16">
        <f>SUM(BX19:BX30)</f>
        <v>0</v>
      </c>
      <c r="BY31" s="18"/>
      <c r="BZ31" s="17">
        <f>SUM(BZ19:BZ30)</f>
        <v>0</v>
      </c>
      <c r="CA31" s="16">
        <f>SUM(CA19:CA30)</f>
        <v>0</v>
      </c>
      <c r="CB31" s="18"/>
      <c r="CC31" s="17">
        <f>SUM(CC19:CC30)</f>
        <v>0</v>
      </c>
      <c r="CD31" s="16">
        <f>SUM(CD19:CD30)</f>
        <v>0</v>
      </c>
      <c r="CE31" s="18"/>
      <c r="CF31" s="17">
        <f>SUM(CF19:CF30)</f>
        <v>15.901999999999999</v>
      </c>
      <c r="CG31" s="16">
        <f>SUM(CG19:CG30)</f>
        <v>418.12299999999999</v>
      </c>
      <c r="CH31" s="18"/>
      <c r="CI31" s="17">
        <f>SUM(CI19:CI30)</f>
        <v>130.50271999999998</v>
      </c>
      <c r="CJ31" s="16">
        <f>SUM(CJ19:CJ30)</f>
        <v>346.44699999999995</v>
      </c>
      <c r="CK31" s="18"/>
      <c r="CL31" s="17">
        <f>SUM(CL19:CL30)</f>
        <v>0</v>
      </c>
      <c r="CM31" s="16">
        <f>SUM(CM19:CM30)</f>
        <v>0</v>
      </c>
      <c r="CN31" s="18"/>
      <c r="CO31" s="17">
        <v>0</v>
      </c>
      <c r="CP31" s="16">
        <v>0</v>
      </c>
      <c r="CQ31" s="18"/>
      <c r="CR31" s="17">
        <f>SUM(CR19:CR30)</f>
        <v>5.1999999999999998E-2</v>
      </c>
      <c r="CS31" s="16">
        <f>SUM(CS19:CS30)</f>
        <v>0.159</v>
      </c>
      <c r="CT31" s="18"/>
      <c r="CU31" s="17">
        <f t="shared" ref="CU31:CV31" si="69">SUM(CU19:CU30)</f>
        <v>0</v>
      </c>
      <c r="CV31" s="16">
        <f t="shared" si="69"/>
        <v>0</v>
      </c>
      <c r="CW31" s="18"/>
      <c r="CX31" s="17">
        <f>SUM(CX19:CX30)</f>
        <v>0</v>
      </c>
      <c r="CY31" s="16">
        <f>SUM(CY19:CY30)</f>
        <v>0</v>
      </c>
      <c r="CZ31" s="18"/>
      <c r="DA31" s="17">
        <f t="shared" ref="DA31:DB31" si="70">SUM(DA19:DA30)</f>
        <v>0</v>
      </c>
      <c r="DB31" s="16">
        <f t="shared" si="70"/>
        <v>0</v>
      </c>
      <c r="DC31" s="18"/>
      <c r="DD31" s="17">
        <f>SUM(DD19:DD30)</f>
        <v>209.02</v>
      </c>
      <c r="DE31" s="16">
        <f>SUM(DE19:DE30)</f>
        <v>2237.14</v>
      </c>
      <c r="DF31" s="18"/>
      <c r="DG31" s="17">
        <f>SUM(DG19:DG30)</f>
        <v>4.3380000000000002E-2</v>
      </c>
      <c r="DH31" s="16">
        <f>SUM(DH19:DH30)</f>
        <v>5.8639999999999999</v>
      </c>
      <c r="DI31" s="18"/>
      <c r="DJ31" s="17">
        <f>SUM(DJ19:DJ30)</f>
        <v>0.55987999999999993</v>
      </c>
      <c r="DK31" s="16">
        <f>SUM(DK19:DK30)</f>
        <v>18.39</v>
      </c>
      <c r="DL31" s="18"/>
      <c r="DM31" s="17">
        <f>SUM(DM19:DM30)</f>
        <v>0</v>
      </c>
      <c r="DN31" s="16">
        <f>SUM(DN19:DN30)</f>
        <v>0</v>
      </c>
      <c r="DO31" s="18"/>
      <c r="DP31" s="17">
        <f t="shared" ref="DP31:DQ31" si="71">SUM(DP19:DP30)</f>
        <v>0</v>
      </c>
      <c r="DQ31" s="16">
        <f t="shared" si="71"/>
        <v>0</v>
      </c>
      <c r="DR31" s="18"/>
      <c r="DS31" s="17">
        <f t="shared" si="65"/>
        <v>466270.49229000008</v>
      </c>
      <c r="DT31" s="18">
        <f t="shared" si="66"/>
        <v>3850500.3880000003</v>
      </c>
    </row>
    <row r="32" spans="1:124" x14ac:dyDescent="0.3">
      <c r="A32" s="44">
        <v>2019</v>
      </c>
      <c r="B32" s="43" t="s">
        <v>2</v>
      </c>
      <c r="C32" s="6">
        <v>0</v>
      </c>
      <c r="D32" s="5">
        <v>0</v>
      </c>
      <c r="E32" s="8">
        <v>0</v>
      </c>
      <c r="F32" s="6"/>
      <c r="G32" s="5"/>
      <c r="H32" s="8"/>
      <c r="I32" s="6">
        <v>0.44600000000000001</v>
      </c>
      <c r="J32" s="5">
        <v>11.999000000000001</v>
      </c>
      <c r="K32" s="8">
        <f t="shared" ref="K32" si="72">J32/I32*1000</f>
        <v>26903.587443946191</v>
      </c>
      <c r="L32" s="6"/>
      <c r="M32" s="5"/>
      <c r="N32" s="8"/>
      <c r="O32" s="6">
        <v>0</v>
      </c>
      <c r="P32" s="5">
        <v>0</v>
      </c>
      <c r="Q32" s="8">
        <v>0</v>
      </c>
      <c r="R32" s="6">
        <v>0</v>
      </c>
      <c r="S32" s="5">
        <v>0</v>
      </c>
      <c r="T32" s="8">
        <v>0</v>
      </c>
      <c r="U32" s="6">
        <v>0</v>
      </c>
      <c r="V32" s="5">
        <v>0</v>
      </c>
      <c r="W32" s="8">
        <f t="shared" ref="W32:W43" si="73">IF(U32=0,0,V32/U32*1000)</f>
        <v>0</v>
      </c>
      <c r="X32" s="6">
        <v>0</v>
      </c>
      <c r="Y32" s="5">
        <v>0</v>
      </c>
      <c r="Z32" s="8">
        <v>0</v>
      </c>
      <c r="AA32" s="6">
        <v>5.1999999999999998E-2</v>
      </c>
      <c r="AB32" s="5">
        <v>0.29199999999999998</v>
      </c>
      <c r="AC32" s="8">
        <f t="shared" ref="AC32:AC36" si="74">AB32/AA32*1000</f>
        <v>5615.3846153846152</v>
      </c>
      <c r="AD32" s="6">
        <v>0</v>
      </c>
      <c r="AE32" s="5">
        <v>0</v>
      </c>
      <c r="AF32" s="8">
        <v>0</v>
      </c>
      <c r="AG32" s="6">
        <v>0</v>
      </c>
      <c r="AH32" s="5">
        <v>0</v>
      </c>
      <c r="AI32" s="8">
        <v>0</v>
      </c>
      <c r="AJ32" s="6">
        <v>0</v>
      </c>
      <c r="AK32" s="5">
        <v>0</v>
      </c>
      <c r="AL32" s="8">
        <v>0</v>
      </c>
      <c r="AM32" s="6"/>
      <c r="AN32" s="5"/>
      <c r="AO32" s="8"/>
      <c r="AP32" s="6">
        <v>0.72</v>
      </c>
      <c r="AQ32" s="5">
        <v>74.962000000000003</v>
      </c>
      <c r="AR32" s="8">
        <f t="shared" ref="AR32:AR43" si="75">AQ32/AP32*1000</f>
        <v>104113.88888888889</v>
      </c>
      <c r="AS32" s="6">
        <v>0</v>
      </c>
      <c r="AT32" s="5">
        <v>0</v>
      </c>
      <c r="AU32" s="8">
        <v>0</v>
      </c>
      <c r="AV32" s="6">
        <v>0</v>
      </c>
      <c r="AW32" s="5">
        <v>0</v>
      </c>
      <c r="AX32" s="8">
        <v>0</v>
      </c>
      <c r="AY32" s="6">
        <v>8.044220000000001</v>
      </c>
      <c r="AZ32" s="5">
        <v>19.815000000000001</v>
      </c>
      <c r="BA32" s="8">
        <f t="shared" ref="BA32:BA43" si="76">AZ32/AY32*1000</f>
        <v>2463.2593340311428</v>
      </c>
      <c r="BB32" s="6">
        <v>0</v>
      </c>
      <c r="BC32" s="5">
        <v>0</v>
      </c>
      <c r="BD32" s="8">
        <v>0</v>
      </c>
      <c r="BE32" s="6">
        <v>0</v>
      </c>
      <c r="BF32" s="5">
        <v>0</v>
      </c>
      <c r="BG32" s="8">
        <v>0</v>
      </c>
      <c r="BH32" s="6">
        <v>39114.169600000001</v>
      </c>
      <c r="BI32" s="5">
        <v>284611.94400000002</v>
      </c>
      <c r="BJ32" s="8">
        <f t="shared" ref="BJ32:BJ43" si="77">BI32/BH32*1000</f>
        <v>7276.4409141386959</v>
      </c>
      <c r="BK32" s="6"/>
      <c r="BL32" s="5"/>
      <c r="BM32" s="8"/>
      <c r="BN32" s="6">
        <v>0</v>
      </c>
      <c r="BO32" s="5">
        <v>0</v>
      </c>
      <c r="BP32" s="8">
        <f t="shared" ref="BP32:BP43" si="78">IF(BN32=0,0,BO32/BN32*1000)</f>
        <v>0</v>
      </c>
      <c r="BQ32" s="6">
        <v>0</v>
      </c>
      <c r="BR32" s="5">
        <v>0</v>
      </c>
      <c r="BS32" s="8">
        <v>0</v>
      </c>
      <c r="BT32" s="6">
        <v>10200.084000000001</v>
      </c>
      <c r="BU32" s="5">
        <v>79092.910999999993</v>
      </c>
      <c r="BV32" s="8">
        <f t="shared" ref="BV32:BV43" si="79">BU32/BT32*1000</f>
        <v>7754.1431031352276</v>
      </c>
      <c r="BW32" s="6">
        <v>0</v>
      </c>
      <c r="BX32" s="5">
        <v>0</v>
      </c>
      <c r="BY32" s="8"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>
        <v>1E-3</v>
      </c>
      <c r="CG32" s="5">
        <v>7.0999999999999994E-2</v>
      </c>
      <c r="CH32" s="8">
        <f t="shared" ref="CH32:CH42" si="80">CG32/CF32*1000</f>
        <v>70999.999999999985</v>
      </c>
      <c r="CI32" s="6">
        <v>14.97161</v>
      </c>
      <c r="CJ32" s="5">
        <v>53.334000000000003</v>
      </c>
      <c r="CK32" s="8">
        <f t="shared" ref="CK32:CK43" si="81">CJ32/CI32*1000</f>
        <v>3562.3423265767678</v>
      </c>
      <c r="CL32" s="6">
        <v>0</v>
      </c>
      <c r="CM32" s="5">
        <v>0</v>
      </c>
      <c r="CN32" s="8">
        <v>0</v>
      </c>
      <c r="CO32" s="6">
        <v>0</v>
      </c>
      <c r="CP32" s="5">
        <v>0</v>
      </c>
      <c r="CQ32" s="8">
        <v>0</v>
      </c>
      <c r="CR32" s="6">
        <v>0</v>
      </c>
      <c r="CS32" s="5">
        <v>0</v>
      </c>
      <c r="CT32" s="8">
        <v>0</v>
      </c>
      <c r="CU32" s="6">
        <v>0</v>
      </c>
      <c r="CV32" s="5">
        <v>0</v>
      </c>
      <c r="CW32" s="8">
        <f t="shared" ref="CW32:CW43" si="82">IF(CU32=0,0,CV32/CU32*1000)</f>
        <v>0</v>
      </c>
      <c r="CX32" s="6">
        <v>0</v>
      </c>
      <c r="CY32" s="5">
        <v>0</v>
      </c>
      <c r="CZ32" s="8">
        <v>0</v>
      </c>
      <c r="DA32" s="6">
        <v>0</v>
      </c>
      <c r="DB32" s="5">
        <v>0</v>
      </c>
      <c r="DC32" s="8">
        <f t="shared" ref="DC32:DC43" si="83">IF(DA32=0,0,DB32/DA32*1000)</f>
        <v>0</v>
      </c>
      <c r="DD32" s="6">
        <v>0</v>
      </c>
      <c r="DE32" s="5">
        <v>0</v>
      </c>
      <c r="DF32" s="8">
        <v>0</v>
      </c>
      <c r="DG32" s="6">
        <v>0</v>
      </c>
      <c r="DH32" s="5">
        <v>0</v>
      </c>
      <c r="DI32" s="8">
        <v>0</v>
      </c>
      <c r="DJ32" s="6">
        <v>0</v>
      </c>
      <c r="DK32" s="5">
        <v>0</v>
      </c>
      <c r="DL32" s="8">
        <v>0</v>
      </c>
      <c r="DM32" s="6">
        <v>0</v>
      </c>
      <c r="DN32" s="5">
        <v>0</v>
      </c>
      <c r="DO32" s="8">
        <v>0</v>
      </c>
      <c r="DP32" s="6">
        <v>0</v>
      </c>
      <c r="DQ32" s="5">
        <v>0</v>
      </c>
      <c r="DR32" s="8">
        <f t="shared" ref="DR32:DR43" si="84">IF(DP32=0,0,DQ32/DP32*1000)</f>
        <v>0</v>
      </c>
      <c r="DS32" s="6">
        <f t="shared" ref="DS32:DS37" si="85">R32+AA32+AD32+AP32+AV32+AY32+BB32+BH32+BQ32+BT32+CC32+CF32+CI32+CL32+DP32+O32+DG32+C32+DD32+AS32+AG32+CR32+I32+DJ32+X32+BZ32+BW32</f>
        <v>49338.488430000005</v>
      </c>
      <c r="DT32" s="8">
        <f t="shared" ref="DT32:DT37" si="86">S32+AB32+AE32+AQ32+AW32+AZ32+BC32+BI32+BR32+BU32+CD32+CG32+CJ32+CM32+DQ32+P32+DH32+D32+DE32+AT32+AH32+CS32+J32+DK32+Y32+CA32+BX32</f>
        <v>363865.32799999998</v>
      </c>
    </row>
    <row r="33" spans="1:124" x14ac:dyDescent="0.3">
      <c r="A33" s="44">
        <v>2019</v>
      </c>
      <c r="B33" s="45" t="s">
        <v>3</v>
      </c>
      <c r="C33" s="6">
        <v>0</v>
      </c>
      <c r="D33" s="5">
        <v>0</v>
      </c>
      <c r="E33" s="8">
        <v>0</v>
      </c>
      <c r="F33" s="6"/>
      <c r="G33" s="5"/>
      <c r="H33" s="8"/>
      <c r="I33" s="6">
        <v>0</v>
      </c>
      <c r="J33" s="5">
        <v>0</v>
      </c>
      <c r="K33" s="8">
        <v>0</v>
      </c>
      <c r="L33" s="6"/>
      <c r="M33" s="5"/>
      <c r="N33" s="8"/>
      <c r="O33" s="6">
        <v>0</v>
      </c>
      <c r="P33" s="5">
        <v>0</v>
      </c>
      <c r="Q33" s="8">
        <v>0</v>
      </c>
      <c r="R33" s="6">
        <v>0</v>
      </c>
      <c r="S33" s="5">
        <v>0</v>
      </c>
      <c r="T33" s="8">
        <v>0</v>
      </c>
      <c r="U33" s="6">
        <v>0</v>
      </c>
      <c r="V33" s="5">
        <v>0</v>
      </c>
      <c r="W33" s="8">
        <f t="shared" si="73"/>
        <v>0</v>
      </c>
      <c r="X33" s="6">
        <v>0.5</v>
      </c>
      <c r="Y33" s="5">
        <v>11.071999999999999</v>
      </c>
      <c r="Z33" s="8">
        <f t="shared" ref="Z33" si="87">Y33/X33*1000</f>
        <v>22144</v>
      </c>
      <c r="AA33" s="6">
        <v>0</v>
      </c>
      <c r="AB33" s="5">
        <v>0</v>
      </c>
      <c r="AC33" s="8">
        <v>0</v>
      </c>
      <c r="AD33" s="6">
        <v>0</v>
      </c>
      <c r="AE33" s="5">
        <v>0</v>
      </c>
      <c r="AF33" s="8">
        <v>0</v>
      </c>
      <c r="AG33" s="6">
        <v>0</v>
      </c>
      <c r="AH33" s="5">
        <v>0</v>
      </c>
      <c r="AI33" s="8">
        <v>0</v>
      </c>
      <c r="AJ33" s="6">
        <v>0</v>
      </c>
      <c r="AK33" s="5">
        <v>0</v>
      </c>
      <c r="AL33" s="8">
        <v>0</v>
      </c>
      <c r="AM33" s="6"/>
      <c r="AN33" s="5"/>
      <c r="AO33" s="8"/>
      <c r="AP33" s="6">
        <v>0</v>
      </c>
      <c r="AQ33" s="5">
        <v>0</v>
      </c>
      <c r="AR33" s="8">
        <v>0</v>
      </c>
      <c r="AS33" s="6">
        <v>0</v>
      </c>
      <c r="AT33" s="5">
        <v>0</v>
      </c>
      <c r="AU33" s="8">
        <v>0</v>
      </c>
      <c r="AV33" s="6">
        <v>0</v>
      </c>
      <c r="AW33" s="5">
        <v>0</v>
      </c>
      <c r="AX33" s="8">
        <v>0</v>
      </c>
      <c r="AY33" s="6">
        <v>16.619</v>
      </c>
      <c r="AZ33" s="5">
        <v>37.537999999999997</v>
      </c>
      <c r="BA33" s="8">
        <f t="shared" si="76"/>
        <v>2258.7399963896742</v>
      </c>
      <c r="BB33" s="6">
        <v>0</v>
      </c>
      <c r="BC33" s="5">
        <v>0</v>
      </c>
      <c r="BD33" s="8">
        <v>0</v>
      </c>
      <c r="BE33" s="6">
        <v>0</v>
      </c>
      <c r="BF33" s="5">
        <v>0</v>
      </c>
      <c r="BG33" s="8">
        <v>0</v>
      </c>
      <c r="BH33" s="6">
        <v>26478.395</v>
      </c>
      <c r="BI33" s="5">
        <v>199998.421</v>
      </c>
      <c r="BJ33" s="8">
        <f t="shared" si="77"/>
        <v>7553.2682777789205</v>
      </c>
      <c r="BK33" s="6"/>
      <c r="BL33" s="5"/>
      <c r="BM33" s="8"/>
      <c r="BN33" s="6">
        <v>0</v>
      </c>
      <c r="BO33" s="5">
        <v>0</v>
      </c>
      <c r="BP33" s="8">
        <f t="shared" si="78"/>
        <v>0</v>
      </c>
      <c r="BQ33" s="6">
        <v>0</v>
      </c>
      <c r="BR33" s="5">
        <v>0</v>
      </c>
      <c r="BS33" s="8">
        <v>0</v>
      </c>
      <c r="BT33" s="6">
        <v>9817.8870000000006</v>
      </c>
      <c r="BU33" s="5">
        <v>76574.820000000007</v>
      </c>
      <c r="BV33" s="8">
        <f t="shared" si="79"/>
        <v>7799.5214245183315</v>
      </c>
      <c r="BW33" s="6">
        <v>0</v>
      </c>
      <c r="BX33" s="5">
        <v>0</v>
      </c>
      <c r="BY33" s="8">
        <v>0</v>
      </c>
      <c r="BZ33" s="6">
        <v>0</v>
      </c>
      <c r="CA33" s="5">
        <v>0</v>
      </c>
      <c r="CB33" s="8">
        <v>0</v>
      </c>
      <c r="CC33" s="6">
        <v>0</v>
      </c>
      <c r="CD33" s="5">
        <v>0</v>
      </c>
      <c r="CE33" s="8">
        <v>0</v>
      </c>
      <c r="CF33" s="6">
        <v>0</v>
      </c>
      <c r="CG33" s="5">
        <v>0</v>
      </c>
      <c r="CH33" s="8">
        <v>0</v>
      </c>
      <c r="CI33" s="6">
        <v>14.145</v>
      </c>
      <c r="CJ33" s="5">
        <v>35.234000000000002</v>
      </c>
      <c r="CK33" s="8">
        <f t="shared" si="81"/>
        <v>2490.9155178508308</v>
      </c>
      <c r="CL33" s="6">
        <v>0</v>
      </c>
      <c r="CM33" s="5">
        <v>0</v>
      </c>
      <c r="CN33" s="8">
        <v>0</v>
      </c>
      <c r="CO33" s="6">
        <v>0</v>
      </c>
      <c r="CP33" s="5">
        <v>0</v>
      </c>
      <c r="CQ33" s="8">
        <v>0</v>
      </c>
      <c r="CR33" s="6">
        <v>0</v>
      </c>
      <c r="CS33" s="5">
        <v>0</v>
      </c>
      <c r="CT33" s="8">
        <v>0</v>
      </c>
      <c r="CU33" s="6">
        <v>0</v>
      </c>
      <c r="CV33" s="5">
        <v>0</v>
      </c>
      <c r="CW33" s="8">
        <f t="shared" si="82"/>
        <v>0</v>
      </c>
      <c r="CX33" s="6">
        <v>0</v>
      </c>
      <c r="CY33" s="5">
        <v>0</v>
      </c>
      <c r="CZ33" s="8">
        <v>0</v>
      </c>
      <c r="DA33" s="6">
        <v>0</v>
      </c>
      <c r="DB33" s="5">
        <v>0</v>
      </c>
      <c r="DC33" s="8">
        <f t="shared" si="83"/>
        <v>0</v>
      </c>
      <c r="DD33" s="6">
        <v>0</v>
      </c>
      <c r="DE33" s="5">
        <v>0</v>
      </c>
      <c r="DF33" s="8">
        <v>0</v>
      </c>
      <c r="DG33" s="6">
        <v>0</v>
      </c>
      <c r="DH33" s="5">
        <v>0</v>
      </c>
      <c r="DI33" s="8">
        <v>0</v>
      </c>
      <c r="DJ33" s="6">
        <v>0</v>
      </c>
      <c r="DK33" s="5">
        <v>0</v>
      </c>
      <c r="DL33" s="8">
        <v>0</v>
      </c>
      <c r="DM33" s="6">
        <v>3.7999999999999999E-2</v>
      </c>
      <c r="DN33" s="5">
        <v>0.81699999999999995</v>
      </c>
      <c r="DO33" s="8">
        <f t="shared" ref="DO33" si="88">DN33/DM33*1000</f>
        <v>21500</v>
      </c>
      <c r="DP33" s="6">
        <v>0</v>
      </c>
      <c r="DQ33" s="5">
        <v>0</v>
      </c>
      <c r="DR33" s="8">
        <f t="shared" si="84"/>
        <v>0</v>
      </c>
      <c r="DS33" s="6">
        <f t="shared" si="85"/>
        <v>36327.545999999995</v>
      </c>
      <c r="DT33" s="8">
        <f t="shared" si="86"/>
        <v>276657.08499999996</v>
      </c>
    </row>
    <row r="34" spans="1:124" x14ac:dyDescent="0.3">
      <c r="A34" s="44">
        <v>2019</v>
      </c>
      <c r="B34" s="45" t="s">
        <v>4</v>
      </c>
      <c r="C34" s="6">
        <v>0</v>
      </c>
      <c r="D34" s="5">
        <v>0</v>
      </c>
      <c r="E34" s="8">
        <v>0</v>
      </c>
      <c r="F34" s="6"/>
      <c r="G34" s="5"/>
      <c r="H34" s="8"/>
      <c r="I34" s="6">
        <v>0</v>
      </c>
      <c r="J34" s="5">
        <v>0</v>
      </c>
      <c r="K34" s="8">
        <v>0</v>
      </c>
      <c r="L34" s="6"/>
      <c r="M34" s="5"/>
      <c r="N34" s="8"/>
      <c r="O34" s="6">
        <v>0</v>
      </c>
      <c r="P34" s="5">
        <v>0</v>
      </c>
      <c r="Q34" s="8">
        <v>0</v>
      </c>
      <c r="R34" s="6">
        <v>0</v>
      </c>
      <c r="S34" s="5">
        <v>0</v>
      </c>
      <c r="T34" s="8">
        <v>0</v>
      </c>
      <c r="U34" s="6">
        <v>0</v>
      </c>
      <c r="V34" s="5">
        <v>0</v>
      </c>
      <c r="W34" s="8">
        <f t="shared" si="73"/>
        <v>0</v>
      </c>
      <c r="X34" s="6">
        <v>0</v>
      </c>
      <c r="Y34" s="5">
        <v>0</v>
      </c>
      <c r="Z34" s="8">
        <v>0</v>
      </c>
      <c r="AA34" s="6">
        <v>0</v>
      </c>
      <c r="AB34" s="5">
        <v>0</v>
      </c>
      <c r="AC34" s="8">
        <v>0</v>
      </c>
      <c r="AD34" s="6">
        <v>0</v>
      </c>
      <c r="AE34" s="5">
        <v>0</v>
      </c>
      <c r="AF34" s="8">
        <v>0</v>
      </c>
      <c r="AG34" s="6">
        <v>0</v>
      </c>
      <c r="AH34" s="5">
        <v>0</v>
      </c>
      <c r="AI34" s="8">
        <v>0</v>
      </c>
      <c r="AJ34" s="6">
        <v>0</v>
      </c>
      <c r="AK34" s="5">
        <v>0</v>
      </c>
      <c r="AL34" s="8">
        <v>0</v>
      </c>
      <c r="AM34" s="6"/>
      <c r="AN34" s="5"/>
      <c r="AO34" s="8"/>
      <c r="AP34" s="6">
        <v>0</v>
      </c>
      <c r="AQ34" s="5">
        <v>0</v>
      </c>
      <c r="AR34" s="8">
        <v>0</v>
      </c>
      <c r="AS34" s="6">
        <v>0</v>
      </c>
      <c r="AT34" s="5">
        <v>0</v>
      </c>
      <c r="AU34" s="8">
        <v>0</v>
      </c>
      <c r="AV34" s="6">
        <v>0</v>
      </c>
      <c r="AW34" s="5">
        <v>0</v>
      </c>
      <c r="AX34" s="8">
        <v>0</v>
      </c>
      <c r="AY34" s="6">
        <v>0</v>
      </c>
      <c r="AZ34" s="5">
        <v>0</v>
      </c>
      <c r="BA34" s="8">
        <v>0</v>
      </c>
      <c r="BB34" s="6">
        <v>0</v>
      </c>
      <c r="BC34" s="5">
        <v>0</v>
      </c>
      <c r="BD34" s="8">
        <v>0</v>
      </c>
      <c r="BE34" s="6">
        <v>0</v>
      </c>
      <c r="BF34" s="5">
        <v>0</v>
      </c>
      <c r="BG34" s="8">
        <v>0</v>
      </c>
      <c r="BH34" s="6">
        <v>30394.498</v>
      </c>
      <c r="BI34" s="5">
        <v>228424.242</v>
      </c>
      <c r="BJ34" s="8">
        <f t="shared" si="77"/>
        <v>7515.3155021675311</v>
      </c>
      <c r="BK34" s="6"/>
      <c r="BL34" s="5"/>
      <c r="BM34" s="8"/>
      <c r="BN34" s="6">
        <v>0</v>
      </c>
      <c r="BO34" s="5">
        <v>0</v>
      </c>
      <c r="BP34" s="8">
        <f t="shared" si="78"/>
        <v>0</v>
      </c>
      <c r="BQ34" s="6">
        <v>0</v>
      </c>
      <c r="BR34" s="5">
        <v>0</v>
      </c>
      <c r="BS34" s="8">
        <v>0</v>
      </c>
      <c r="BT34" s="6">
        <v>15639.993</v>
      </c>
      <c r="BU34" s="5">
        <v>121659.32799999999</v>
      </c>
      <c r="BV34" s="8">
        <f t="shared" si="79"/>
        <v>7778.732893294773</v>
      </c>
      <c r="BW34" s="6">
        <v>0</v>
      </c>
      <c r="BX34" s="5">
        <v>0</v>
      </c>
      <c r="BY34" s="8"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>
        <v>0</v>
      </c>
      <c r="CG34" s="5">
        <v>0</v>
      </c>
      <c r="CH34" s="8">
        <v>0</v>
      </c>
      <c r="CI34" s="6">
        <v>15.273999999999999</v>
      </c>
      <c r="CJ34" s="5">
        <v>49.143000000000001</v>
      </c>
      <c r="CK34" s="8">
        <f t="shared" si="81"/>
        <v>3217.4283095456335</v>
      </c>
      <c r="CL34" s="6">
        <v>0</v>
      </c>
      <c r="CM34" s="5">
        <v>0</v>
      </c>
      <c r="CN34" s="8">
        <v>0</v>
      </c>
      <c r="CO34" s="6">
        <v>0</v>
      </c>
      <c r="CP34" s="5">
        <v>0</v>
      </c>
      <c r="CQ34" s="8">
        <v>0</v>
      </c>
      <c r="CR34" s="6">
        <v>0</v>
      </c>
      <c r="CS34" s="5">
        <v>0</v>
      </c>
      <c r="CT34" s="8">
        <v>0</v>
      </c>
      <c r="CU34" s="6">
        <v>0</v>
      </c>
      <c r="CV34" s="5">
        <v>0</v>
      </c>
      <c r="CW34" s="8">
        <f t="shared" si="82"/>
        <v>0</v>
      </c>
      <c r="CX34" s="6">
        <v>0</v>
      </c>
      <c r="CY34" s="5">
        <v>0</v>
      </c>
      <c r="CZ34" s="8">
        <v>0</v>
      </c>
      <c r="DA34" s="6">
        <v>0</v>
      </c>
      <c r="DB34" s="5">
        <v>0</v>
      </c>
      <c r="DC34" s="8">
        <f t="shared" si="83"/>
        <v>0</v>
      </c>
      <c r="DD34" s="6">
        <v>0</v>
      </c>
      <c r="DE34" s="5">
        <v>0</v>
      </c>
      <c r="DF34" s="8">
        <v>0</v>
      </c>
      <c r="DG34" s="6">
        <v>0</v>
      </c>
      <c r="DH34" s="5">
        <v>0</v>
      </c>
      <c r="DI34" s="8">
        <v>0</v>
      </c>
      <c r="DJ34" s="6">
        <v>0</v>
      </c>
      <c r="DK34" s="5">
        <v>0</v>
      </c>
      <c r="DL34" s="8">
        <v>0</v>
      </c>
      <c r="DM34" s="6">
        <v>0</v>
      </c>
      <c r="DN34" s="5">
        <v>0</v>
      </c>
      <c r="DO34" s="8">
        <v>0</v>
      </c>
      <c r="DP34" s="6">
        <v>0</v>
      </c>
      <c r="DQ34" s="5">
        <v>0</v>
      </c>
      <c r="DR34" s="8">
        <f t="shared" si="84"/>
        <v>0</v>
      </c>
      <c r="DS34" s="6">
        <f t="shared" si="85"/>
        <v>46049.764999999999</v>
      </c>
      <c r="DT34" s="8">
        <f t="shared" si="86"/>
        <v>350132.71299999999</v>
      </c>
    </row>
    <row r="35" spans="1:124" x14ac:dyDescent="0.3">
      <c r="A35" s="44">
        <v>2019</v>
      </c>
      <c r="B35" s="45" t="s">
        <v>5</v>
      </c>
      <c r="C35" s="6">
        <v>0</v>
      </c>
      <c r="D35" s="5">
        <v>0</v>
      </c>
      <c r="E35" s="8">
        <v>0</v>
      </c>
      <c r="F35" s="6"/>
      <c r="G35" s="5"/>
      <c r="H35" s="8"/>
      <c r="I35" s="6">
        <v>0</v>
      </c>
      <c r="J35" s="5">
        <v>0</v>
      </c>
      <c r="K35" s="8">
        <v>0</v>
      </c>
      <c r="L35" s="6"/>
      <c r="M35" s="5"/>
      <c r="N35" s="8"/>
      <c r="O35" s="6">
        <v>0</v>
      </c>
      <c r="P35" s="5">
        <v>0</v>
      </c>
      <c r="Q35" s="8">
        <v>0</v>
      </c>
      <c r="R35" s="6">
        <v>0</v>
      </c>
      <c r="S35" s="5">
        <v>0</v>
      </c>
      <c r="T35" s="8">
        <v>0</v>
      </c>
      <c r="U35" s="6">
        <v>0</v>
      </c>
      <c r="V35" s="5">
        <v>0</v>
      </c>
      <c r="W35" s="8">
        <f t="shared" si="73"/>
        <v>0</v>
      </c>
      <c r="X35" s="6">
        <v>0</v>
      </c>
      <c r="Y35" s="5">
        <v>0</v>
      </c>
      <c r="Z35" s="8">
        <v>0</v>
      </c>
      <c r="AA35" s="6">
        <v>0</v>
      </c>
      <c r="AB35" s="5">
        <v>0</v>
      </c>
      <c r="AC35" s="8">
        <v>0</v>
      </c>
      <c r="AD35" s="6">
        <v>0</v>
      </c>
      <c r="AE35" s="5">
        <v>0</v>
      </c>
      <c r="AF35" s="8">
        <v>0</v>
      </c>
      <c r="AG35" s="6">
        <v>0</v>
      </c>
      <c r="AH35" s="5">
        <v>0</v>
      </c>
      <c r="AI35" s="8">
        <v>0</v>
      </c>
      <c r="AJ35" s="6">
        <v>0</v>
      </c>
      <c r="AK35" s="5">
        <v>0</v>
      </c>
      <c r="AL35" s="8">
        <v>0</v>
      </c>
      <c r="AM35" s="6"/>
      <c r="AN35" s="5"/>
      <c r="AO35" s="8"/>
      <c r="AP35" s="6">
        <v>0</v>
      </c>
      <c r="AQ35" s="5">
        <v>0</v>
      </c>
      <c r="AR35" s="8">
        <v>0</v>
      </c>
      <c r="AS35" s="6">
        <v>0</v>
      </c>
      <c r="AT35" s="5">
        <v>0</v>
      </c>
      <c r="AU35" s="8">
        <v>0</v>
      </c>
      <c r="AV35" s="6">
        <v>0</v>
      </c>
      <c r="AW35" s="5">
        <v>0</v>
      </c>
      <c r="AX35" s="8">
        <v>0</v>
      </c>
      <c r="AY35" s="6">
        <v>18.687000000000001</v>
      </c>
      <c r="AZ35" s="5">
        <v>32.744</v>
      </c>
      <c r="BA35" s="8">
        <f t="shared" si="76"/>
        <v>1752.2341734895917</v>
      </c>
      <c r="BB35" s="6">
        <v>0</v>
      </c>
      <c r="BC35" s="5">
        <v>0</v>
      </c>
      <c r="BD35" s="8">
        <v>0</v>
      </c>
      <c r="BE35" s="6">
        <v>0</v>
      </c>
      <c r="BF35" s="5">
        <v>0</v>
      </c>
      <c r="BG35" s="8">
        <v>0</v>
      </c>
      <c r="BH35" s="6">
        <v>7711.56</v>
      </c>
      <c r="BI35" s="5">
        <v>59459.010999999999</v>
      </c>
      <c r="BJ35" s="8">
        <f t="shared" si="77"/>
        <v>7710.3739061875931</v>
      </c>
      <c r="BK35" s="6"/>
      <c r="BL35" s="5"/>
      <c r="BM35" s="8"/>
      <c r="BN35" s="6">
        <v>0</v>
      </c>
      <c r="BO35" s="5">
        <v>0</v>
      </c>
      <c r="BP35" s="8">
        <f t="shared" si="78"/>
        <v>0</v>
      </c>
      <c r="BQ35" s="6">
        <v>119.7</v>
      </c>
      <c r="BR35" s="5">
        <v>1364.922</v>
      </c>
      <c r="BS35" s="8">
        <f t="shared" ref="BS35" si="89">BR35/BQ35*1000</f>
        <v>11402.857142857141</v>
      </c>
      <c r="BT35" s="6">
        <v>30868.084999999999</v>
      </c>
      <c r="BU35" s="5">
        <v>239076.43799999999</v>
      </c>
      <c r="BV35" s="8">
        <f t="shared" si="79"/>
        <v>7745.1010647404919</v>
      </c>
      <c r="BW35" s="6">
        <v>0</v>
      </c>
      <c r="BX35" s="5">
        <v>0</v>
      </c>
      <c r="BY35" s="8">
        <v>0</v>
      </c>
      <c r="BZ35" s="6">
        <v>28.74</v>
      </c>
      <c r="CA35" s="5">
        <v>219.97900000000001</v>
      </c>
      <c r="CB35" s="8">
        <f t="shared" ref="CB35:CB39" si="90">CA35/BZ35*1000</f>
        <v>7654.1057759220603</v>
      </c>
      <c r="CC35" s="6">
        <v>0</v>
      </c>
      <c r="CD35" s="5">
        <v>0</v>
      </c>
      <c r="CE35" s="8">
        <v>0</v>
      </c>
      <c r="CF35" s="6">
        <v>0</v>
      </c>
      <c r="CG35" s="5">
        <v>0</v>
      </c>
      <c r="CH35" s="8">
        <v>0</v>
      </c>
      <c r="CI35" s="6">
        <v>17.173999999999999</v>
      </c>
      <c r="CJ35" s="5">
        <v>34.024999999999999</v>
      </c>
      <c r="CK35" s="8">
        <f t="shared" si="81"/>
        <v>1981.1925002911378</v>
      </c>
      <c r="CL35" s="6">
        <v>0</v>
      </c>
      <c r="CM35" s="5">
        <v>0</v>
      </c>
      <c r="CN35" s="8">
        <v>0</v>
      </c>
      <c r="CO35" s="6">
        <v>0</v>
      </c>
      <c r="CP35" s="5">
        <v>0</v>
      </c>
      <c r="CQ35" s="8">
        <v>0</v>
      </c>
      <c r="CR35" s="6">
        <v>0</v>
      </c>
      <c r="CS35" s="5">
        <v>0</v>
      </c>
      <c r="CT35" s="8">
        <v>0</v>
      </c>
      <c r="CU35" s="6">
        <v>0</v>
      </c>
      <c r="CV35" s="5">
        <v>0</v>
      </c>
      <c r="CW35" s="8">
        <f t="shared" si="82"/>
        <v>0</v>
      </c>
      <c r="CX35" s="6">
        <v>0</v>
      </c>
      <c r="CY35" s="5">
        <v>0</v>
      </c>
      <c r="CZ35" s="8">
        <v>0</v>
      </c>
      <c r="DA35" s="6">
        <v>0</v>
      </c>
      <c r="DB35" s="5">
        <v>0</v>
      </c>
      <c r="DC35" s="8">
        <f t="shared" si="83"/>
        <v>0</v>
      </c>
      <c r="DD35" s="6">
        <v>0</v>
      </c>
      <c r="DE35" s="5">
        <v>0</v>
      </c>
      <c r="DF35" s="8">
        <v>0</v>
      </c>
      <c r="DG35" s="6">
        <v>0</v>
      </c>
      <c r="DH35" s="5">
        <v>0</v>
      </c>
      <c r="DI35" s="8">
        <v>0</v>
      </c>
      <c r="DJ35" s="6">
        <v>0</v>
      </c>
      <c r="DK35" s="5">
        <v>0</v>
      </c>
      <c r="DL35" s="8">
        <v>0</v>
      </c>
      <c r="DM35" s="6">
        <v>0</v>
      </c>
      <c r="DN35" s="5">
        <v>0</v>
      </c>
      <c r="DO35" s="8">
        <v>0</v>
      </c>
      <c r="DP35" s="6">
        <v>0</v>
      </c>
      <c r="DQ35" s="5">
        <v>0</v>
      </c>
      <c r="DR35" s="8">
        <f t="shared" si="84"/>
        <v>0</v>
      </c>
      <c r="DS35" s="6">
        <f t="shared" si="85"/>
        <v>38763.945999999996</v>
      </c>
      <c r="DT35" s="58">
        <f t="shared" si="86"/>
        <v>300187.11900000001</v>
      </c>
    </row>
    <row r="36" spans="1:124" x14ac:dyDescent="0.3">
      <c r="A36" s="44">
        <v>2019</v>
      </c>
      <c r="B36" s="45" t="s">
        <v>6</v>
      </c>
      <c r="C36" s="6">
        <v>0</v>
      </c>
      <c r="D36" s="5">
        <v>0</v>
      </c>
      <c r="E36" s="8">
        <v>0</v>
      </c>
      <c r="F36" s="6"/>
      <c r="G36" s="5"/>
      <c r="H36" s="8"/>
      <c r="I36" s="6">
        <v>0</v>
      </c>
      <c r="J36" s="5">
        <v>0</v>
      </c>
      <c r="K36" s="8">
        <v>0</v>
      </c>
      <c r="L36" s="6"/>
      <c r="M36" s="5"/>
      <c r="N36" s="8"/>
      <c r="O36" s="6">
        <v>0</v>
      </c>
      <c r="P36" s="5">
        <v>0</v>
      </c>
      <c r="Q36" s="8">
        <v>0</v>
      </c>
      <c r="R36" s="6">
        <v>0</v>
      </c>
      <c r="S36" s="5">
        <v>0</v>
      </c>
      <c r="T36" s="8">
        <v>0</v>
      </c>
      <c r="U36" s="6">
        <v>0</v>
      </c>
      <c r="V36" s="5">
        <v>0</v>
      </c>
      <c r="W36" s="8">
        <f t="shared" si="73"/>
        <v>0</v>
      </c>
      <c r="X36" s="6">
        <v>0</v>
      </c>
      <c r="Y36" s="5">
        <v>0</v>
      </c>
      <c r="Z36" s="8">
        <v>0</v>
      </c>
      <c r="AA36" s="6">
        <v>0.15</v>
      </c>
      <c r="AB36" s="5">
        <v>0.29099999999999998</v>
      </c>
      <c r="AC36" s="8">
        <f t="shared" si="74"/>
        <v>1940</v>
      </c>
      <c r="AD36" s="6">
        <v>0</v>
      </c>
      <c r="AE36" s="5">
        <v>0</v>
      </c>
      <c r="AF36" s="8">
        <v>0</v>
      </c>
      <c r="AG36" s="6">
        <v>0</v>
      </c>
      <c r="AH36" s="5">
        <v>0</v>
      </c>
      <c r="AI36" s="8">
        <v>0</v>
      </c>
      <c r="AJ36" s="6">
        <v>0</v>
      </c>
      <c r="AK36" s="5">
        <v>0</v>
      </c>
      <c r="AL36" s="8">
        <f t="shared" ref="AL36:AL43" si="91">IF(AJ36=0,0,AK36/AJ36*1000)</f>
        <v>0</v>
      </c>
      <c r="AM36" s="6"/>
      <c r="AN36" s="5"/>
      <c r="AO36" s="8"/>
      <c r="AP36" s="6">
        <v>0.36</v>
      </c>
      <c r="AQ36" s="5">
        <v>37.265000000000001</v>
      </c>
      <c r="AR36" s="8">
        <f t="shared" si="75"/>
        <v>103513.88888888891</v>
      </c>
      <c r="AS36" s="6">
        <v>0</v>
      </c>
      <c r="AT36" s="5">
        <v>0</v>
      </c>
      <c r="AU36" s="8">
        <v>0</v>
      </c>
      <c r="AV36" s="6">
        <v>0</v>
      </c>
      <c r="AW36" s="5">
        <v>0</v>
      </c>
      <c r="AX36" s="8">
        <v>0</v>
      </c>
      <c r="AY36" s="6">
        <v>14.51</v>
      </c>
      <c r="AZ36" s="5">
        <v>29.593</v>
      </c>
      <c r="BA36" s="8">
        <f t="shared" si="76"/>
        <v>2039.4900068917989</v>
      </c>
      <c r="BB36" s="6">
        <v>594.80899999999997</v>
      </c>
      <c r="BC36" s="5">
        <v>4380.7920000000004</v>
      </c>
      <c r="BD36" s="8">
        <f t="shared" ref="BD36" si="92">BC36/BB36*1000</f>
        <v>7365.0398699414445</v>
      </c>
      <c r="BE36" s="6">
        <v>0</v>
      </c>
      <c r="BF36" s="5">
        <v>0</v>
      </c>
      <c r="BG36" s="8">
        <v>0</v>
      </c>
      <c r="BH36" s="6">
        <v>38433.648200000003</v>
      </c>
      <c r="BI36" s="5">
        <v>283643.43699999998</v>
      </c>
      <c r="BJ36" s="8">
        <f t="shared" si="77"/>
        <v>7380.0810041238792</v>
      </c>
      <c r="BK36" s="6"/>
      <c r="BL36" s="5"/>
      <c r="BM36" s="8"/>
      <c r="BN36" s="6">
        <v>0</v>
      </c>
      <c r="BO36" s="5">
        <v>0</v>
      </c>
      <c r="BP36" s="8">
        <f t="shared" si="78"/>
        <v>0</v>
      </c>
      <c r="BQ36" s="6">
        <v>0</v>
      </c>
      <c r="BR36" s="5">
        <v>0</v>
      </c>
      <c r="BS36" s="8">
        <v>0</v>
      </c>
      <c r="BT36" s="6">
        <v>15404.537</v>
      </c>
      <c r="BU36" s="5">
        <v>119444.18</v>
      </c>
      <c r="BV36" s="8">
        <f t="shared" si="79"/>
        <v>7753.8312251773614</v>
      </c>
      <c r="BW36" s="6">
        <v>0</v>
      </c>
      <c r="BX36" s="5">
        <v>0</v>
      </c>
      <c r="BY36" s="8">
        <v>0</v>
      </c>
      <c r="BZ36" s="6">
        <v>0</v>
      </c>
      <c r="CA36" s="5">
        <v>0</v>
      </c>
      <c r="CB36" s="8">
        <v>0</v>
      </c>
      <c r="CC36" s="6">
        <v>0</v>
      </c>
      <c r="CD36" s="5">
        <v>0</v>
      </c>
      <c r="CE36" s="8">
        <v>0</v>
      </c>
      <c r="CF36" s="6">
        <v>0</v>
      </c>
      <c r="CG36" s="5">
        <v>0</v>
      </c>
      <c r="CH36" s="8">
        <v>0</v>
      </c>
      <c r="CI36" s="6">
        <v>23.533999999999999</v>
      </c>
      <c r="CJ36" s="5">
        <v>46.94</v>
      </c>
      <c r="CK36" s="8">
        <f t="shared" si="81"/>
        <v>1994.5610605931843</v>
      </c>
      <c r="CL36" s="6">
        <v>0</v>
      </c>
      <c r="CM36" s="5">
        <v>0</v>
      </c>
      <c r="CN36" s="8">
        <v>0</v>
      </c>
      <c r="CO36" s="6">
        <v>0</v>
      </c>
      <c r="CP36" s="5">
        <v>0</v>
      </c>
      <c r="CQ36" s="8">
        <v>0</v>
      </c>
      <c r="CR36" s="6">
        <v>0</v>
      </c>
      <c r="CS36" s="5">
        <v>0</v>
      </c>
      <c r="CT36" s="8">
        <v>0</v>
      </c>
      <c r="CU36" s="6">
        <v>0</v>
      </c>
      <c r="CV36" s="5">
        <v>0</v>
      </c>
      <c r="CW36" s="8">
        <f t="shared" si="82"/>
        <v>0</v>
      </c>
      <c r="CX36" s="6">
        <v>0</v>
      </c>
      <c r="CY36" s="5">
        <v>0</v>
      </c>
      <c r="CZ36" s="8">
        <v>0</v>
      </c>
      <c r="DA36" s="6">
        <v>0</v>
      </c>
      <c r="DB36" s="5">
        <v>0</v>
      </c>
      <c r="DC36" s="8">
        <f t="shared" si="83"/>
        <v>0</v>
      </c>
      <c r="DD36" s="6">
        <v>0</v>
      </c>
      <c r="DE36" s="5">
        <v>0</v>
      </c>
      <c r="DF36" s="8">
        <v>0</v>
      </c>
      <c r="DG36" s="6">
        <v>1E-3</v>
      </c>
      <c r="DH36" s="5">
        <v>0.89100000000000001</v>
      </c>
      <c r="DI36" s="8">
        <f t="shared" ref="DI36:DI40" si="93">DH36/DG36*1000</f>
        <v>891000</v>
      </c>
      <c r="DJ36" s="6">
        <v>0</v>
      </c>
      <c r="DK36" s="5">
        <v>0</v>
      </c>
      <c r="DL36" s="8">
        <v>0</v>
      </c>
      <c r="DM36" s="6">
        <v>0</v>
      </c>
      <c r="DN36" s="5">
        <v>0</v>
      </c>
      <c r="DO36" s="8">
        <v>0</v>
      </c>
      <c r="DP36" s="6">
        <v>0</v>
      </c>
      <c r="DQ36" s="5">
        <v>0</v>
      </c>
      <c r="DR36" s="8">
        <f t="shared" si="84"/>
        <v>0</v>
      </c>
      <c r="DS36" s="6">
        <f t="shared" si="85"/>
        <v>54471.549200000001</v>
      </c>
      <c r="DT36" s="8">
        <f t="shared" si="86"/>
        <v>407583.38899999997</v>
      </c>
    </row>
    <row r="37" spans="1:124" x14ac:dyDescent="0.3">
      <c r="A37" s="44">
        <v>2019</v>
      </c>
      <c r="B37" s="45" t="s">
        <v>7</v>
      </c>
      <c r="C37" s="6">
        <v>0</v>
      </c>
      <c r="D37" s="5">
        <v>0</v>
      </c>
      <c r="E37" s="8">
        <v>0</v>
      </c>
      <c r="F37" s="6"/>
      <c r="G37" s="5"/>
      <c r="H37" s="8"/>
      <c r="I37" s="6">
        <v>0</v>
      </c>
      <c r="J37" s="5">
        <v>0</v>
      </c>
      <c r="K37" s="8">
        <v>0</v>
      </c>
      <c r="L37" s="6"/>
      <c r="M37" s="5"/>
      <c r="N37" s="8"/>
      <c r="O37" s="6">
        <v>0</v>
      </c>
      <c r="P37" s="5">
        <v>0</v>
      </c>
      <c r="Q37" s="8">
        <v>0</v>
      </c>
      <c r="R37" s="6">
        <v>0</v>
      </c>
      <c r="S37" s="5">
        <v>0</v>
      </c>
      <c r="T37" s="8">
        <v>0</v>
      </c>
      <c r="U37" s="6">
        <v>0</v>
      </c>
      <c r="V37" s="5">
        <v>0</v>
      </c>
      <c r="W37" s="8">
        <f t="shared" si="73"/>
        <v>0</v>
      </c>
      <c r="X37" s="6">
        <v>0</v>
      </c>
      <c r="Y37" s="5">
        <v>0</v>
      </c>
      <c r="Z37" s="8">
        <v>0</v>
      </c>
      <c r="AA37" s="6">
        <v>0</v>
      </c>
      <c r="AB37" s="5">
        <v>0</v>
      </c>
      <c r="AC37" s="8">
        <v>0</v>
      </c>
      <c r="AD37" s="6">
        <v>0</v>
      </c>
      <c r="AE37" s="5">
        <v>0</v>
      </c>
      <c r="AF37" s="8">
        <v>0</v>
      </c>
      <c r="AG37" s="6">
        <v>0</v>
      </c>
      <c r="AH37" s="5">
        <v>0</v>
      </c>
      <c r="AI37" s="8">
        <v>0</v>
      </c>
      <c r="AJ37" s="6">
        <v>0</v>
      </c>
      <c r="AK37" s="5">
        <v>0</v>
      </c>
      <c r="AL37" s="8">
        <f t="shared" si="91"/>
        <v>0</v>
      </c>
      <c r="AM37" s="6"/>
      <c r="AN37" s="5"/>
      <c r="AO37" s="8"/>
      <c r="AP37" s="6">
        <v>0</v>
      </c>
      <c r="AQ37" s="5">
        <v>0</v>
      </c>
      <c r="AR37" s="8">
        <v>0</v>
      </c>
      <c r="AS37" s="6">
        <v>0</v>
      </c>
      <c r="AT37" s="5">
        <v>0</v>
      </c>
      <c r="AU37" s="8">
        <v>0</v>
      </c>
      <c r="AV37" s="6">
        <v>0</v>
      </c>
      <c r="AW37" s="5">
        <v>0</v>
      </c>
      <c r="AX37" s="8">
        <v>0</v>
      </c>
      <c r="AY37" s="6">
        <v>4.3840000000000003</v>
      </c>
      <c r="AZ37" s="5">
        <v>7.8289999999999997</v>
      </c>
      <c r="BA37" s="8">
        <f t="shared" si="76"/>
        <v>1785.8120437956202</v>
      </c>
      <c r="BB37" s="6">
        <v>0</v>
      </c>
      <c r="BC37" s="5">
        <v>0</v>
      </c>
      <c r="BD37" s="8">
        <v>0</v>
      </c>
      <c r="BE37" s="6">
        <v>0</v>
      </c>
      <c r="BF37" s="5">
        <v>0</v>
      </c>
      <c r="BG37" s="8">
        <v>0</v>
      </c>
      <c r="BH37" s="6">
        <v>17425.671999999999</v>
      </c>
      <c r="BI37" s="5">
        <v>129423.886</v>
      </c>
      <c r="BJ37" s="8">
        <f t="shared" si="77"/>
        <v>7427.1962653721475</v>
      </c>
      <c r="BK37" s="6"/>
      <c r="BL37" s="5"/>
      <c r="BM37" s="8"/>
      <c r="BN37" s="6">
        <v>0</v>
      </c>
      <c r="BO37" s="5">
        <v>0</v>
      </c>
      <c r="BP37" s="8">
        <f t="shared" si="78"/>
        <v>0</v>
      </c>
      <c r="BQ37" s="6">
        <v>0</v>
      </c>
      <c r="BR37" s="5">
        <v>0</v>
      </c>
      <c r="BS37" s="8">
        <v>0</v>
      </c>
      <c r="BT37" s="6">
        <v>12706.418</v>
      </c>
      <c r="BU37" s="5">
        <v>96908.328999999998</v>
      </c>
      <c r="BV37" s="8">
        <f t="shared" si="79"/>
        <v>7626.7228891730156</v>
      </c>
      <c r="BW37" s="6">
        <v>0</v>
      </c>
      <c r="BX37" s="5">
        <v>0</v>
      </c>
      <c r="BY37" s="8">
        <v>0</v>
      </c>
      <c r="BZ37" s="6">
        <v>0</v>
      </c>
      <c r="CA37" s="5">
        <v>0</v>
      </c>
      <c r="CB37" s="8">
        <v>0</v>
      </c>
      <c r="CC37" s="6">
        <v>0</v>
      </c>
      <c r="CD37" s="5">
        <v>0</v>
      </c>
      <c r="CE37" s="8">
        <v>0</v>
      </c>
      <c r="CF37" s="6">
        <v>2E-3</v>
      </c>
      <c r="CG37" s="5">
        <v>7.5999999999999998E-2</v>
      </c>
      <c r="CH37" s="8">
        <f t="shared" si="80"/>
        <v>38000</v>
      </c>
      <c r="CI37" s="6">
        <v>6.9370000000000003</v>
      </c>
      <c r="CJ37" s="5">
        <v>21.315000000000001</v>
      </c>
      <c r="CK37" s="8">
        <f t="shared" si="81"/>
        <v>3072.6538849646822</v>
      </c>
      <c r="CL37" s="6">
        <v>0</v>
      </c>
      <c r="CM37" s="5">
        <v>0</v>
      </c>
      <c r="CN37" s="8">
        <v>0</v>
      </c>
      <c r="CO37" s="6">
        <v>0</v>
      </c>
      <c r="CP37" s="5">
        <v>0</v>
      </c>
      <c r="CQ37" s="8">
        <v>0</v>
      </c>
      <c r="CR37" s="6">
        <v>0</v>
      </c>
      <c r="CS37" s="5">
        <v>0</v>
      </c>
      <c r="CT37" s="8">
        <v>0</v>
      </c>
      <c r="CU37" s="6">
        <v>0</v>
      </c>
      <c r="CV37" s="5">
        <v>0</v>
      </c>
      <c r="CW37" s="8">
        <f t="shared" si="82"/>
        <v>0</v>
      </c>
      <c r="CX37" s="6">
        <v>0</v>
      </c>
      <c r="CY37" s="5">
        <v>0</v>
      </c>
      <c r="CZ37" s="8">
        <v>0</v>
      </c>
      <c r="DA37" s="6">
        <v>0</v>
      </c>
      <c r="DB37" s="5">
        <v>0</v>
      </c>
      <c r="DC37" s="8">
        <f t="shared" si="83"/>
        <v>0</v>
      </c>
      <c r="DD37" s="6">
        <v>0</v>
      </c>
      <c r="DE37" s="5">
        <v>0</v>
      </c>
      <c r="DF37" s="8">
        <v>0</v>
      </c>
      <c r="DG37" s="6">
        <v>0</v>
      </c>
      <c r="DH37" s="5">
        <v>0</v>
      </c>
      <c r="DI37" s="8">
        <v>0</v>
      </c>
      <c r="DJ37" s="6">
        <v>0</v>
      </c>
      <c r="DK37" s="5">
        <v>0</v>
      </c>
      <c r="DL37" s="8">
        <v>0</v>
      </c>
      <c r="DM37" s="6">
        <v>0</v>
      </c>
      <c r="DN37" s="5">
        <v>0</v>
      </c>
      <c r="DO37" s="8">
        <v>0</v>
      </c>
      <c r="DP37" s="6">
        <v>0</v>
      </c>
      <c r="DQ37" s="5">
        <v>0</v>
      </c>
      <c r="DR37" s="8">
        <f t="shared" si="84"/>
        <v>0</v>
      </c>
      <c r="DS37" s="6">
        <f t="shared" si="85"/>
        <v>30143.412999999997</v>
      </c>
      <c r="DT37" s="8">
        <f t="shared" si="86"/>
        <v>226361.435</v>
      </c>
    </row>
    <row r="38" spans="1:124" x14ac:dyDescent="0.3">
      <c r="A38" s="44">
        <v>2019</v>
      </c>
      <c r="B38" s="45" t="s">
        <v>8</v>
      </c>
      <c r="C38" s="6">
        <v>1987.789</v>
      </c>
      <c r="D38" s="5">
        <v>14362.222</v>
      </c>
      <c r="E38" s="8">
        <f t="shared" ref="E38" si="94">D38/C38*1000</f>
        <v>7225.2246088493303</v>
      </c>
      <c r="F38" s="6"/>
      <c r="G38" s="5"/>
      <c r="H38" s="8"/>
      <c r="I38" s="6">
        <v>0</v>
      </c>
      <c r="J38" s="5">
        <v>0</v>
      </c>
      <c r="K38" s="8">
        <v>0</v>
      </c>
      <c r="L38" s="6"/>
      <c r="M38" s="5"/>
      <c r="N38" s="8"/>
      <c r="O38" s="6">
        <v>0</v>
      </c>
      <c r="P38" s="5">
        <v>0</v>
      </c>
      <c r="Q38" s="8">
        <v>0</v>
      </c>
      <c r="R38" s="6">
        <v>0</v>
      </c>
      <c r="S38" s="5">
        <v>0</v>
      </c>
      <c r="T38" s="8">
        <v>0</v>
      </c>
      <c r="U38" s="6">
        <v>0</v>
      </c>
      <c r="V38" s="5">
        <v>0</v>
      </c>
      <c r="W38" s="8">
        <f t="shared" si="73"/>
        <v>0</v>
      </c>
      <c r="X38" s="6">
        <v>0</v>
      </c>
      <c r="Y38" s="5">
        <v>0</v>
      </c>
      <c r="Z38" s="8">
        <v>0</v>
      </c>
      <c r="AA38" s="6">
        <v>0</v>
      </c>
      <c r="AB38" s="5">
        <v>0</v>
      </c>
      <c r="AC38" s="8">
        <v>0</v>
      </c>
      <c r="AD38" s="6">
        <v>0</v>
      </c>
      <c r="AE38" s="5">
        <v>0</v>
      </c>
      <c r="AF38" s="8">
        <v>0</v>
      </c>
      <c r="AG38" s="6">
        <v>0</v>
      </c>
      <c r="AH38" s="5">
        <v>0</v>
      </c>
      <c r="AI38" s="8">
        <v>0</v>
      </c>
      <c r="AJ38" s="6">
        <v>0</v>
      </c>
      <c r="AK38" s="5">
        <v>0</v>
      </c>
      <c r="AL38" s="8">
        <f t="shared" si="91"/>
        <v>0</v>
      </c>
      <c r="AM38" s="6"/>
      <c r="AN38" s="5"/>
      <c r="AO38" s="8"/>
      <c r="AP38" s="6">
        <v>0</v>
      </c>
      <c r="AQ38" s="5">
        <v>0</v>
      </c>
      <c r="AR38" s="8">
        <v>0</v>
      </c>
      <c r="AS38" s="6">
        <v>0</v>
      </c>
      <c r="AT38" s="5">
        <v>0</v>
      </c>
      <c r="AU38" s="8">
        <v>0</v>
      </c>
      <c r="AV38" s="6">
        <v>0</v>
      </c>
      <c r="AW38" s="5">
        <v>0</v>
      </c>
      <c r="AX38" s="8">
        <v>0</v>
      </c>
      <c r="AY38" s="6">
        <v>2.952</v>
      </c>
      <c r="AZ38" s="5">
        <v>6.4569999999999999</v>
      </c>
      <c r="BA38" s="8">
        <f t="shared" si="76"/>
        <v>2187.3306233062331</v>
      </c>
      <c r="BB38" s="6">
        <v>0</v>
      </c>
      <c r="BC38" s="5">
        <v>0</v>
      </c>
      <c r="BD38" s="8">
        <v>0</v>
      </c>
      <c r="BE38" s="6">
        <v>0</v>
      </c>
      <c r="BF38" s="5">
        <v>0</v>
      </c>
      <c r="BG38" s="8">
        <v>0</v>
      </c>
      <c r="BH38" s="6">
        <v>38998.648000000001</v>
      </c>
      <c r="BI38" s="5">
        <v>293758.74800000002</v>
      </c>
      <c r="BJ38" s="8">
        <f t="shared" si="77"/>
        <v>7532.536717683136</v>
      </c>
      <c r="BK38" s="6"/>
      <c r="BL38" s="5"/>
      <c r="BM38" s="8"/>
      <c r="BN38" s="6">
        <v>0</v>
      </c>
      <c r="BO38" s="5">
        <v>0</v>
      </c>
      <c r="BP38" s="8">
        <f t="shared" si="78"/>
        <v>0</v>
      </c>
      <c r="BQ38" s="6">
        <v>0</v>
      </c>
      <c r="BR38" s="5">
        <v>0</v>
      </c>
      <c r="BS38" s="8">
        <v>0</v>
      </c>
      <c r="BT38" s="6">
        <v>10766.411</v>
      </c>
      <c r="BU38" s="5">
        <v>81008.433999999994</v>
      </c>
      <c r="BV38" s="8">
        <f t="shared" si="79"/>
        <v>7524.1818280948028</v>
      </c>
      <c r="BW38" s="6">
        <v>292.76</v>
      </c>
      <c r="BX38" s="5">
        <v>2362.1619999999998</v>
      </c>
      <c r="BY38" s="8">
        <f t="shared" ref="BY38:BY39" si="95">BX38/BW38*1000</f>
        <v>8068.5954365350444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>
        <v>5.0999999999999996</v>
      </c>
      <c r="CG38" s="5">
        <v>133.76400000000001</v>
      </c>
      <c r="CH38" s="8">
        <f t="shared" si="80"/>
        <v>26228.23529411765</v>
      </c>
      <c r="CI38" s="6">
        <v>21.553999999999998</v>
      </c>
      <c r="CJ38" s="5">
        <v>49.546999999999997</v>
      </c>
      <c r="CK38" s="8">
        <f t="shared" si="81"/>
        <v>2298.7380532615757</v>
      </c>
      <c r="CL38" s="6">
        <v>0</v>
      </c>
      <c r="CM38" s="5">
        <v>0</v>
      </c>
      <c r="CN38" s="8">
        <v>0</v>
      </c>
      <c r="CO38" s="6">
        <v>0</v>
      </c>
      <c r="CP38" s="5">
        <v>0</v>
      </c>
      <c r="CQ38" s="8">
        <v>0</v>
      </c>
      <c r="CR38" s="6">
        <v>0</v>
      </c>
      <c r="CS38" s="5">
        <v>0</v>
      </c>
      <c r="CT38" s="8">
        <v>0</v>
      </c>
      <c r="CU38" s="6">
        <v>0</v>
      </c>
      <c r="CV38" s="5">
        <v>0</v>
      </c>
      <c r="CW38" s="8">
        <f t="shared" si="82"/>
        <v>0</v>
      </c>
      <c r="CX38" s="6">
        <v>0</v>
      </c>
      <c r="CY38" s="5">
        <v>0</v>
      </c>
      <c r="CZ38" s="8">
        <v>0</v>
      </c>
      <c r="DA38" s="6">
        <v>0</v>
      </c>
      <c r="DB38" s="5">
        <v>0</v>
      </c>
      <c r="DC38" s="8">
        <f t="shared" si="83"/>
        <v>0</v>
      </c>
      <c r="DD38" s="6">
        <v>0</v>
      </c>
      <c r="DE38" s="5">
        <v>0</v>
      </c>
      <c r="DF38" s="8">
        <v>0</v>
      </c>
      <c r="DG38" s="6">
        <v>0</v>
      </c>
      <c r="DH38" s="5">
        <v>0</v>
      </c>
      <c r="DI38" s="8">
        <v>0</v>
      </c>
      <c r="DJ38" s="6">
        <v>0</v>
      </c>
      <c r="DK38" s="5">
        <v>0</v>
      </c>
      <c r="DL38" s="8">
        <v>0</v>
      </c>
      <c r="DM38" s="6">
        <v>0</v>
      </c>
      <c r="DN38" s="5">
        <v>0</v>
      </c>
      <c r="DO38" s="8">
        <v>0</v>
      </c>
      <c r="DP38" s="6">
        <v>0</v>
      </c>
      <c r="DQ38" s="5">
        <v>0</v>
      </c>
      <c r="DR38" s="8">
        <f t="shared" si="84"/>
        <v>0</v>
      </c>
      <c r="DS38" s="6">
        <f>R38+AA38+AD38+AP38+AV38+AY38+BB38+BH38+BQ38+BT38+CC38+CF38+CI38+CL38+DP38+O38+DG38+C38+DD38+AS38+AG38+CR38+I38+DJ38+X38+BZ38+BW38</f>
        <v>52075.213999999993</v>
      </c>
      <c r="DT38" s="8">
        <f>S38+AB38+AE38+AQ38+AW38+AZ38+BC38+BI38+BR38+BU38+CD38+CG38+CJ38+CM38+DQ38+P38+DH38+D38+DE38+AT38+AH38+CS38+J38+DK38+Y38+CA38+BX38</f>
        <v>391681.33400000009</v>
      </c>
    </row>
    <row r="39" spans="1:124" x14ac:dyDescent="0.3">
      <c r="A39" s="44">
        <v>2019</v>
      </c>
      <c r="B39" s="45" t="s">
        <v>9</v>
      </c>
      <c r="C39" s="6">
        <v>0</v>
      </c>
      <c r="D39" s="5">
        <v>0</v>
      </c>
      <c r="E39" s="8">
        <v>0</v>
      </c>
      <c r="F39" s="6"/>
      <c r="G39" s="5"/>
      <c r="H39" s="8"/>
      <c r="I39" s="6">
        <v>0</v>
      </c>
      <c r="J39" s="5">
        <v>0</v>
      </c>
      <c r="K39" s="8">
        <v>0</v>
      </c>
      <c r="L39" s="6"/>
      <c r="M39" s="5"/>
      <c r="N39" s="8"/>
      <c r="O39" s="6">
        <v>0</v>
      </c>
      <c r="P39" s="5">
        <v>0</v>
      </c>
      <c r="Q39" s="8">
        <v>0</v>
      </c>
      <c r="R39" s="6">
        <v>0</v>
      </c>
      <c r="S39" s="5">
        <v>0</v>
      </c>
      <c r="T39" s="8">
        <v>0</v>
      </c>
      <c r="U39" s="6">
        <v>0</v>
      </c>
      <c r="V39" s="5">
        <v>0</v>
      </c>
      <c r="W39" s="8">
        <f t="shared" si="73"/>
        <v>0</v>
      </c>
      <c r="X39" s="6">
        <v>5.5E-2</v>
      </c>
      <c r="Y39" s="5">
        <v>0.28799999999999998</v>
      </c>
      <c r="Z39" s="8">
        <f t="shared" ref="Z39" si="96">Y39/X39*1000</f>
        <v>5236.363636363636</v>
      </c>
      <c r="AA39" s="6">
        <v>0</v>
      </c>
      <c r="AB39" s="5">
        <v>0</v>
      </c>
      <c r="AC39" s="8">
        <v>0</v>
      </c>
      <c r="AD39" s="6">
        <v>0</v>
      </c>
      <c r="AE39" s="5">
        <v>0</v>
      </c>
      <c r="AF39" s="8">
        <v>0</v>
      </c>
      <c r="AG39" s="6">
        <v>0</v>
      </c>
      <c r="AH39" s="5">
        <v>0</v>
      </c>
      <c r="AI39" s="8">
        <v>0</v>
      </c>
      <c r="AJ39" s="6">
        <v>0</v>
      </c>
      <c r="AK39" s="5">
        <v>0</v>
      </c>
      <c r="AL39" s="8">
        <f t="shared" si="91"/>
        <v>0</v>
      </c>
      <c r="AM39" s="6"/>
      <c r="AN39" s="5"/>
      <c r="AO39" s="8"/>
      <c r="AP39" s="6">
        <v>0</v>
      </c>
      <c r="AQ39" s="5">
        <v>0</v>
      </c>
      <c r="AR39" s="8">
        <v>0</v>
      </c>
      <c r="AS39" s="6">
        <v>0</v>
      </c>
      <c r="AT39" s="5">
        <v>0</v>
      </c>
      <c r="AU39" s="8">
        <v>0</v>
      </c>
      <c r="AV39" s="6">
        <v>0</v>
      </c>
      <c r="AW39" s="5">
        <v>0</v>
      </c>
      <c r="AX39" s="8">
        <v>0</v>
      </c>
      <c r="AY39" s="6">
        <v>8.73</v>
      </c>
      <c r="AZ39" s="5">
        <v>14.88</v>
      </c>
      <c r="BA39" s="8">
        <f t="shared" si="76"/>
        <v>1704.4673539518899</v>
      </c>
      <c r="BB39" s="6">
        <v>0</v>
      </c>
      <c r="BC39" s="5">
        <v>0</v>
      </c>
      <c r="BD39" s="8">
        <v>0</v>
      </c>
      <c r="BE39" s="6">
        <v>0</v>
      </c>
      <c r="BF39" s="5">
        <v>0</v>
      </c>
      <c r="BG39" s="8">
        <v>0</v>
      </c>
      <c r="BH39" s="6">
        <v>17732.817999999999</v>
      </c>
      <c r="BI39" s="5">
        <v>128144.254</v>
      </c>
      <c r="BJ39" s="8">
        <f t="shared" si="77"/>
        <v>7226.3897368145326</v>
      </c>
      <c r="BK39" s="6"/>
      <c r="BL39" s="5"/>
      <c r="BM39" s="8"/>
      <c r="BN39" s="6">
        <v>0</v>
      </c>
      <c r="BO39" s="5">
        <v>0</v>
      </c>
      <c r="BP39" s="8">
        <f t="shared" si="78"/>
        <v>0</v>
      </c>
      <c r="BQ39" s="6">
        <v>0</v>
      </c>
      <c r="BR39" s="5">
        <v>0</v>
      </c>
      <c r="BS39" s="8">
        <v>0</v>
      </c>
      <c r="BT39" s="6">
        <v>17680.132000000001</v>
      </c>
      <c r="BU39" s="5">
        <v>124682.671</v>
      </c>
      <c r="BV39" s="8">
        <f t="shared" si="79"/>
        <v>7052.134622071826</v>
      </c>
      <c r="BW39" s="6">
        <v>1051.18</v>
      </c>
      <c r="BX39" s="5">
        <v>8985.8420000000006</v>
      </c>
      <c r="BY39" s="8">
        <f t="shared" si="95"/>
        <v>8548.338058182233</v>
      </c>
      <c r="BZ39" s="6">
        <v>56.16</v>
      </c>
      <c r="CA39" s="5">
        <v>490.87</v>
      </c>
      <c r="CB39" s="8">
        <f t="shared" si="90"/>
        <v>8740.562678062679</v>
      </c>
      <c r="CC39" s="6">
        <v>0</v>
      </c>
      <c r="CD39" s="5">
        <v>0</v>
      </c>
      <c r="CE39" s="8">
        <v>0</v>
      </c>
      <c r="CF39" s="6">
        <v>0</v>
      </c>
      <c r="CG39" s="5">
        <v>0</v>
      </c>
      <c r="CH39" s="8">
        <v>0</v>
      </c>
      <c r="CI39" s="6">
        <v>10.878</v>
      </c>
      <c r="CJ39" s="5">
        <v>29.236000000000001</v>
      </c>
      <c r="CK39" s="8">
        <f t="shared" si="81"/>
        <v>2687.6264019121163</v>
      </c>
      <c r="CL39" s="6">
        <v>0</v>
      </c>
      <c r="CM39" s="5">
        <v>0</v>
      </c>
      <c r="CN39" s="8">
        <v>0</v>
      </c>
      <c r="CO39" s="6">
        <v>0</v>
      </c>
      <c r="CP39" s="5">
        <v>0</v>
      </c>
      <c r="CQ39" s="8">
        <v>0</v>
      </c>
      <c r="CR39" s="6">
        <v>0</v>
      </c>
      <c r="CS39" s="5">
        <v>0</v>
      </c>
      <c r="CT39" s="8">
        <v>0</v>
      </c>
      <c r="CU39" s="6">
        <v>0</v>
      </c>
      <c r="CV39" s="5">
        <v>0</v>
      </c>
      <c r="CW39" s="8">
        <f t="shared" si="82"/>
        <v>0</v>
      </c>
      <c r="CX39" s="6">
        <v>0</v>
      </c>
      <c r="CY39" s="5">
        <v>0</v>
      </c>
      <c r="CZ39" s="8">
        <v>0</v>
      </c>
      <c r="DA39" s="6">
        <v>0</v>
      </c>
      <c r="DB39" s="5">
        <v>0</v>
      </c>
      <c r="DC39" s="8">
        <f t="shared" si="83"/>
        <v>0</v>
      </c>
      <c r="DD39" s="6">
        <v>0</v>
      </c>
      <c r="DE39" s="5">
        <v>0</v>
      </c>
      <c r="DF39" s="8">
        <v>0</v>
      </c>
      <c r="DG39" s="6">
        <v>3.4799999999999998E-2</v>
      </c>
      <c r="DH39" s="5">
        <v>12.898</v>
      </c>
      <c r="DI39" s="8">
        <f t="shared" si="93"/>
        <v>370632.18390804599</v>
      </c>
      <c r="DJ39" s="6">
        <v>0</v>
      </c>
      <c r="DK39" s="5">
        <v>0</v>
      </c>
      <c r="DL39" s="8">
        <v>0</v>
      </c>
      <c r="DM39" s="6">
        <v>0</v>
      </c>
      <c r="DN39" s="5">
        <v>0</v>
      </c>
      <c r="DO39" s="8">
        <v>0</v>
      </c>
      <c r="DP39" s="6">
        <v>0</v>
      </c>
      <c r="DQ39" s="5">
        <v>0</v>
      </c>
      <c r="DR39" s="8">
        <f t="shared" si="84"/>
        <v>0</v>
      </c>
      <c r="DS39" s="6">
        <f t="shared" ref="DS39:DS44" si="97">R39+AA39+AD39+AP39+AV39+AY39+BB39+BH39+BQ39+BT39+CC39+CF39+CI39+CL39+DP39+O39+DG39+C39+DD39+AS39+AG39+CR39+I39+DJ39+X39+BZ39+BW39</f>
        <v>36539.987800000003</v>
      </c>
      <c r="DT39" s="8">
        <f t="shared" ref="DT39:DT44" si="98">S39+AB39+AE39+AQ39+AW39+AZ39+BC39+BI39+BR39+BU39+CD39+CG39+CJ39+CM39+DQ39+P39+DH39+D39+DE39+AT39+AH39+CS39+J39+DK39+Y39+CA39+BX39</f>
        <v>262360.93899999995</v>
      </c>
    </row>
    <row r="40" spans="1:124" x14ac:dyDescent="0.3">
      <c r="A40" s="44">
        <v>2019</v>
      </c>
      <c r="B40" s="45" t="s">
        <v>10</v>
      </c>
      <c r="C40" s="6">
        <v>0</v>
      </c>
      <c r="D40" s="5">
        <v>0</v>
      </c>
      <c r="E40" s="8">
        <v>0</v>
      </c>
      <c r="F40" s="6"/>
      <c r="G40" s="5"/>
      <c r="H40" s="8"/>
      <c r="I40" s="6">
        <v>0</v>
      </c>
      <c r="J40" s="5">
        <v>0</v>
      </c>
      <c r="K40" s="8">
        <v>0</v>
      </c>
      <c r="L40" s="6"/>
      <c r="M40" s="5"/>
      <c r="N40" s="8"/>
      <c r="O40" s="6">
        <v>0</v>
      </c>
      <c r="P40" s="5">
        <v>0</v>
      </c>
      <c r="Q40" s="8">
        <v>0</v>
      </c>
      <c r="R40" s="6">
        <v>0</v>
      </c>
      <c r="S40" s="5">
        <v>0</v>
      </c>
      <c r="T40" s="8">
        <v>0</v>
      </c>
      <c r="U40" s="6">
        <v>0</v>
      </c>
      <c r="V40" s="5">
        <v>0</v>
      </c>
      <c r="W40" s="8">
        <f t="shared" si="73"/>
        <v>0</v>
      </c>
      <c r="X40" s="6">
        <v>0</v>
      </c>
      <c r="Y40" s="5">
        <v>0</v>
      </c>
      <c r="Z40" s="8">
        <v>0</v>
      </c>
      <c r="AA40" s="6">
        <v>0</v>
      </c>
      <c r="AB40" s="5">
        <v>0</v>
      </c>
      <c r="AC40" s="8">
        <v>0</v>
      </c>
      <c r="AD40" s="6">
        <v>0</v>
      </c>
      <c r="AE40" s="5">
        <v>0</v>
      </c>
      <c r="AF40" s="8">
        <v>0</v>
      </c>
      <c r="AG40" s="6">
        <v>0</v>
      </c>
      <c r="AH40" s="5">
        <v>0</v>
      </c>
      <c r="AI40" s="8">
        <v>0</v>
      </c>
      <c r="AJ40" s="6">
        <v>0</v>
      </c>
      <c r="AK40" s="5">
        <v>0</v>
      </c>
      <c r="AL40" s="8">
        <f t="shared" si="91"/>
        <v>0</v>
      </c>
      <c r="AM40" s="6"/>
      <c r="AN40" s="5"/>
      <c r="AO40" s="8"/>
      <c r="AP40" s="6">
        <v>0</v>
      </c>
      <c r="AQ40" s="5">
        <v>0</v>
      </c>
      <c r="AR40" s="8">
        <v>0</v>
      </c>
      <c r="AS40" s="6">
        <v>0</v>
      </c>
      <c r="AT40" s="5">
        <v>0</v>
      </c>
      <c r="AU40" s="8">
        <v>0</v>
      </c>
      <c r="AV40" s="6">
        <v>0</v>
      </c>
      <c r="AW40" s="5">
        <v>0</v>
      </c>
      <c r="AX40" s="8">
        <v>0</v>
      </c>
      <c r="AY40" s="6">
        <v>1.7843900000000001</v>
      </c>
      <c r="AZ40" s="5">
        <v>3.528</v>
      </c>
      <c r="BA40" s="8">
        <f t="shared" si="76"/>
        <v>1977.1462516602312</v>
      </c>
      <c r="BB40" s="6">
        <v>0</v>
      </c>
      <c r="BC40" s="5">
        <v>0</v>
      </c>
      <c r="BD40" s="8">
        <v>0</v>
      </c>
      <c r="BE40" s="6">
        <v>0</v>
      </c>
      <c r="BF40" s="5">
        <v>0</v>
      </c>
      <c r="BG40" s="8">
        <v>0</v>
      </c>
      <c r="BH40" s="6">
        <v>35687.919000000002</v>
      </c>
      <c r="BI40" s="5">
        <v>286157.00300000003</v>
      </c>
      <c r="BJ40" s="8">
        <f t="shared" si="77"/>
        <v>8018.3157499320714</v>
      </c>
      <c r="BK40" s="6"/>
      <c r="BL40" s="5"/>
      <c r="BM40" s="8"/>
      <c r="BN40" s="6">
        <v>0</v>
      </c>
      <c r="BO40" s="5">
        <v>0</v>
      </c>
      <c r="BP40" s="8">
        <f t="shared" si="78"/>
        <v>0</v>
      </c>
      <c r="BQ40" s="6">
        <v>0</v>
      </c>
      <c r="BR40" s="5">
        <v>0</v>
      </c>
      <c r="BS40" s="8">
        <v>0</v>
      </c>
      <c r="BT40" s="6">
        <v>1656.2860000000001</v>
      </c>
      <c r="BU40" s="5">
        <v>17727.228999999999</v>
      </c>
      <c r="BV40" s="8">
        <f t="shared" si="79"/>
        <v>10702.999964981891</v>
      </c>
      <c r="BW40" s="6">
        <v>0</v>
      </c>
      <c r="BX40" s="5">
        <v>0</v>
      </c>
      <c r="BY40" s="8">
        <v>0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>
        <v>1.5</v>
      </c>
      <c r="CG40" s="5">
        <v>65.061000000000007</v>
      </c>
      <c r="CH40" s="8">
        <f t="shared" si="80"/>
        <v>43374</v>
      </c>
      <c r="CI40" s="6">
        <v>31.612029999999997</v>
      </c>
      <c r="CJ40" s="5">
        <v>69.122</v>
      </c>
      <c r="CK40" s="8">
        <f t="shared" si="81"/>
        <v>2186.5726433892414</v>
      </c>
      <c r="CL40" s="6">
        <v>0</v>
      </c>
      <c r="CM40" s="5">
        <v>0</v>
      </c>
      <c r="CN40" s="8">
        <v>0</v>
      </c>
      <c r="CO40" s="6">
        <v>0</v>
      </c>
      <c r="CP40" s="5">
        <v>0</v>
      </c>
      <c r="CQ40" s="8">
        <v>0</v>
      </c>
      <c r="CR40" s="6">
        <v>0</v>
      </c>
      <c r="CS40" s="5">
        <v>0</v>
      </c>
      <c r="CT40" s="8">
        <v>0</v>
      </c>
      <c r="CU40" s="6">
        <v>0</v>
      </c>
      <c r="CV40" s="5">
        <v>0</v>
      </c>
      <c r="CW40" s="8">
        <f t="shared" si="82"/>
        <v>0</v>
      </c>
      <c r="CX40" s="6">
        <v>0</v>
      </c>
      <c r="CY40" s="5">
        <v>0</v>
      </c>
      <c r="CZ40" s="8">
        <v>0</v>
      </c>
      <c r="DA40" s="6">
        <v>0</v>
      </c>
      <c r="DB40" s="5">
        <v>0</v>
      </c>
      <c r="DC40" s="8">
        <f t="shared" si="83"/>
        <v>0</v>
      </c>
      <c r="DD40" s="6">
        <v>0</v>
      </c>
      <c r="DE40" s="5">
        <v>0</v>
      </c>
      <c r="DF40" s="8">
        <v>0</v>
      </c>
      <c r="DG40" s="6">
        <v>5.0000000000000001E-3</v>
      </c>
      <c r="DH40" s="5">
        <v>1.798</v>
      </c>
      <c r="DI40" s="8">
        <f t="shared" si="93"/>
        <v>359600</v>
      </c>
      <c r="DJ40" s="6">
        <v>0</v>
      </c>
      <c r="DK40" s="5">
        <v>0</v>
      </c>
      <c r="DL40" s="8">
        <v>0</v>
      </c>
      <c r="DM40" s="6">
        <v>0</v>
      </c>
      <c r="DN40" s="5">
        <v>0</v>
      </c>
      <c r="DO40" s="8">
        <v>0</v>
      </c>
      <c r="DP40" s="6">
        <v>0</v>
      </c>
      <c r="DQ40" s="5">
        <v>0</v>
      </c>
      <c r="DR40" s="8">
        <f t="shared" si="84"/>
        <v>0</v>
      </c>
      <c r="DS40" s="6">
        <f t="shared" si="97"/>
        <v>37379.106419999996</v>
      </c>
      <c r="DT40" s="8">
        <f t="shared" si="98"/>
        <v>304023.74099999998</v>
      </c>
    </row>
    <row r="41" spans="1:124" x14ac:dyDescent="0.3">
      <c r="A41" s="44">
        <v>2019</v>
      </c>
      <c r="B41" s="45" t="s">
        <v>11</v>
      </c>
      <c r="C41" s="6">
        <v>0</v>
      </c>
      <c r="D41" s="5">
        <v>0</v>
      </c>
      <c r="E41" s="8">
        <v>0</v>
      </c>
      <c r="F41" s="6"/>
      <c r="G41" s="5"/>
      <c r="H41" s="8"/>
      <c r="I41" s="6">
        <v>0</v>
      </c>
      <c r="J41" s="5">
        <v>0</v>
      </c>
      <c r="K41" s="8">
        <v>0</v>
      </c>
      <c r="L41" s="6"/>
      <c r="M41" s="5"/>
      <c r="N41" s="8"/>
      <c r="O41" s="6">
        <v>0</v>
      </c>
      <c r="P41" s="5">
        <v>0</v>
      </c>
      <c r="Q41" s="8">
        <v>0</v>
      </c>
      <c r="R41" s="6">
        <v>0</v>
      </c>
      <c r="S41" s="5">
        <v>0</v>
      </c>
      <c r="T41" s="8">
        <v>0</v>
      </c>
      <c r="U41" s="6">
        <v>0</v>
      </c>
      <c r="V41" s="5">
        <v>0</v>
      </c>
      <c r="W41" s="8">
        <f t="shared" si="73"/>
        <v>0</v>
      </c>
      <c r="X41" s="6">
        <v>0</v>
      </c>
      <c r="Y41" s="5">
        <v>0</v>
      </c>
      <c r="Z41" s="8">
        <v>0</v>
      </c>
      <c r="AA41" s="6">
        <v>0</v>
      </c>
      <c r="AB41" s="5">
        <v>0</v>
      </c>
      <c r="AC41" s="8">
        <v>0</v>
      </c>
      <c r="AD41" s="6">
        <v>0</v>
      </c>
      <c r="AE41" s="5">
        <v>0</v>
      </c>
      <c r="AF41" s="8">
        <v>0</v>
      </c>
      <c r="AG41" s="6">
        <v>0</v>
      </c>
      <c r="AH41" s="5">
        <v>0</v>
      </c>
      <c r="AI41" s="8">
        <v>0</v>
      </c>
      <c r="AJ41" s="6">
        <v>0</v>
      </c>
      <c r="AK41" s="5">
        <v>0</v>
      </c>
      <c r="AL41" s="8">
        <f t="shared" si="91"/>
        <v>0</v>
      </c>
      <c r="AM41" s="6"/>
      <c r="AN41" s="5"/>
      <c r="AO41" s="8"/>
      <c r="AP41" s="6">
        <v>0</v>
      </c>
      <c r="AQ41" s="5">
        <v>0</v>
      </c>
      <c r="AR41" s="8">
        <v>0</v>
      </c>
      <c r="AS41" s="6">
        <v>0</v>
      </c>
      <c r="AT41" s="5">
        <v>0</v>
      </c>
      <c r="AU41" s="8">
        <v>0</v>
      </c>
      <c r="AV41" s="6">
        <v>0</v>
      </c>
      <c r="AW41" s="5">
        <v>0</v>
      </c>
      <c r="AX41" s="8">
        <v>0</v>
      </c>
      <c r="AY41" s="6">
        <v>4.3780000000000001</v>
      </c>
      <c r="AZ41" s="5">
        <v>8.2360000000000007</v>
      </c>
      <c r="BA41" s="8">
        <f t="shared" si="76"/>
        <v>1881.2243033348561</v>
      </c>
      <c r="BB41" s="6">
        <v>0</v>
      </c>
      <c r="BC41" s="5">
        <v>0</v>
      </c>
      <c r="BD41" s="8">
        <v>0</v>
      </c>
      <c r="BE41" s="6">
        <v>0</v>
      </c>
      <c r="BF41" s="5">
        <v>0</v>
      </c>
      <c r="BG41" s="8">
        <v>0</v>
      </c>
      <c r="BH41" s="6">
        <v>47642.000999999997</v>
      </c>
      <c r="BI41" s="5">
        <v>385400.21799999999</v>
      </c>
      <c r="BJ41" s="8">
        <f t="shared" si="77"/>
        <v>8089.5052665818966</v>
      </c>
      <c r="BK41" s="6"/>
      <c r="BL41" s="5"/>
      <c r="BM41" s="8"/>
      <c r="BN41" s="6">
        <v>0</v>
      </c>
      <c r="BO41" s="5">
        <v>0</v>
      </c>
      <c r="BP41" s="8">
        <f t="shared" si="78"/>
        <v>0</v>
      </c>
      <c r="BQ41" s="6">
        <v>0</v>
      </c>
      <c r="BR41" s="5">
        <v>0</v>
      </c>
      <c r="BS41" s="8">
        <v>0</v>
      </c>
      <c r="BT41" s="6">
        <v>5174.3459999999995</v>
      </c>
      <c r="BU41" s="5">
        <v>41915.987999999998</v>
      </c>
      <c r="BV41" s="8">
        <f t="shared" si="79"/>
        <v>8100.7315707144444</v>
      </c>
      <c r="BW41" s="6">
        <v>0</v>
      </c>
      <c r="BX41" s="5">
        <v>0</v>
      </c>
      <c r="BY41" s="8">
        <v>0</v>
      </c>
      <c r="BZ41" s="6">
        <v>0</v>
      </c>
      <c r="CA41" s="5">
        <v>0</v>
      </c>
      <c r="CB41" s="8">
        <v>0</v>
      </c>
      <c r="CC41" s="6">
        <v>0</v>
      </c>
      <c r="CD41" s="5">
        <v>0</v>
      </c>
      <c r="CE41" s="8">
        <v>0</v>
      </c>
      <c r="CF41" s="6">
        <v>0</v>
      </c>
      <c r="CG41" s="5">
        <v>0</v>
      </c>
      <c r="CH41" s="8">
        <v>0</v>
      </c>
      <c r="CI41" s="6">
        <v>7.0010000000000003</v>
      </c>
      <c r="CJ41" s="5">
        <v>19.314</v>
      </c>
      <c r="CK41" s="8">
        <f t="shared" si="81"/>
        <v>2758.7487501785458</v>
      </c>
      <c r="CL41" s="6">
        <v>9.3599999999999989E-2</v>
      </c>
      <c r="CM41" s="5">
        <v>9.3759999999999994</v>
      </c>
      <c r="CN41" s="8">
        <f t="shared" ref="CN41" si="99">CM41/CL41*1000</f>
        <v>100170.94017094017</v>
      </c>
      <c r="CO41" s="6">
        <v>0</v>
      </c>
      <c r="CP41" s="5">
        <v>0</v>
      </c>
      <c r="CQ41" s="8">
        <v>0</v>
      </c>
      <c r="CR41" s="6">
        <v>0</v>
      </c>
      <c r="CS41" s="5">
        <v>0</v>
      </c>
      <c r="CT41" s="8">
        <v>0</v>
      </c>
      <c r="CU41" s="6">
        <v>0</v>
      </c>
      <c r="CV41" s="5">
        <v>0</v>
      </c>
      <c r="CW41" s="8">
        <f t="shared" si="82"/>
        <v>0</v>
      </c>
      <c r="CX41" s="6">
        <v>0</v>
      </c>
      <c r="CY41" s="5">
        <v>0</v>
      </c>
      <c r="CZ41" s="8">
        <v>0</v>
      </c>
      <c r="DA41" s="6">
        <v>0</v>
      </c>
      <c r="DB41" s="5">
        <v>0</v>
      </c>
      <c r="DC41" s="8">
        <f t="shared" si="83"/>
        <v>0</v>
      </c>
      <c r="DD41" s="6">
        <v>0</v>
      </c>
      <c r="DE41" s="5">
        <v>0</v>
      </c>
      <c r="DF41" s="8">
        <v>0</v>
      </c>
      <c r="DG41" s="6">
        <v>0</v>
      </c>
      <c r="DH41" s="5">
        <v>0</v>
      </c>
      <c r="DI41" s="8">
        <v>0</v>
      </c>
      <c r="DJ41" s="6">
        <v>0.10548</v>
      </c>
      <c r="DK41" s="5">
        <v>5.61</v>
      </c>
      <c r="DL41" s="8">
        <f t="shared" ref="DL41:DL43" si="100">DK41/DJ41*1000</f>
        <v>53185.437997724694</v>
      </c>
      <c r="DM41" s="6">
        <v>1E-3</v>
      </c>
      <c r="DN41" s="5">
        <v>6.5000000000000002E-2</v>
      </c>
      <c r="DO41" s="8">
        <f t="shared" ref="DO41" si="101">DN41/DM41*1000</f>
        <v>65000</v>
      </c>
      <c r="DP41" s="6">
        <v>0</v>
      </c>
      <c r="DQ41" s="5">
        <v>0</v>
      </c>
      <c r="DR41" s="8">
        <f t="shared" si="84"/>
        <v>0</v>
      </c>
      <c r="DS41" s="6">
        <f t="shared" si="97"/>
        <v>52827.925079999986</v>
      </c>
      <c r="DT41" s="8">
        <f t="shared" si="98"/>
        <v>427358.74199999997</v>
      </c>
    </row>
    <row r="42" spans="1:124" x14ac:dyDescent="0.3">
      <c r="A42" s="44">
        <v>2019</v>
      </c>
      <c r="B42" s="45" t="s">
        <v>12</v>
      </c>
      <c r="C42" s="6">
        <v>0</v>
      </c>
      <c r="D42" s="5">
        <v>0</v>
      </c>
      <c r="E42" s="8">
        <v>0</v>
      </c>
      <c r="F42" s="6"/>
      <c r="G42" s="5"/>
      <c r="H42" s="8"/>
      <c r="I42" s="6">
        <v>0</v>
      </c>
      <c r="J42" s="5">
        <v>0</v>
      </c>
      <c r="K42" s="8">
        <v>0</v>
      </c>
      <c r="L42" s="6"/>
      <c r="M42" s="5"/>
      <c r="N42" s="8"/>
      <c r="O42" s="6">
        <v>0</v>
      </c>
      <c r="P42" s="5">
        <v>0</v>
      </c>
      <c r="Q42" s="8">
        <v>0</v>
      </c>
      <c r="R42" s="6">
        <v>0</v>
      </c>
      <c r="S42" s="5">
        <v>0</v>
      </c>
      <c r="T42" s="8">
        <v>0</v>
      </c>
      <c r="U42" s="6">
        <v>0</v>
      </c>
      <c r="V42" s="5">
        <v>0</v>
      </c>
      <c r="W42" s="8">
        <f t="shared" si="73"/>
        <v>0</v>
      </c>
      <c r="X42" s="6">
        <v>0</v>
      </c>
      <c r="Y42" s="5">
        <v>0</v>
      </c>
      <c r="Z42" s="8">
        <v>0</v>
      </c>
      <c r="AA42" s="6">
        <v>0</v>
      </c>
      <c r="AB42" s="5">
        <v>0</v>
      </c>
      <c r="AC42" s="8">
        <v>0</v>
      </c>
      <c r="AD42" s="6">
        <v>0</v>
      </c>
      <c r="AE42" s="5">
        <v>0</v>
      </c>
      <c r="AF42" s="8">
        <v>0</v>
      </c>
      <c r="AG42" s="6">
        <v>0</v>
      </c>
      <c r="AH42" s="5">
        <v>0</v>
      </c>
      <c r="AI42" s="8">
        <v>0</v>
      </c>
      <c r="AJ42" s="6">
        <v>0</v>
      </c>
      <c r="AK42" s="5">
        <v>0</v>
      </c>
      <c r="AL42" s="8">
        <f t="shared" si="91"/>
        <v>0</v>
      </c>
      <c r="AM42" s="6"/>
      <c r="AN42" s="5"/>
      <c r="AO42" s="8"/>
      <c r="AP42" s="6">
        <v>0.36</v>
      </c>
      <c r="AQ42" s="5">
        <v>36.098999999999997</v>
      </c>
      <c r="AR42" s="8">
        <f t="shared" si="75"/>
        <v>100274.99999999999</v>
      </c>
      <c r="AS42" s="6">
        <v>0</v>
      </c>
      <c r="AT42" s="5">
        <v>0</v>
      </c>
      <c r="AU42" s="8">
        <v>0</v>
      </c>
      <c r="AV42" s="6">
        <v>0</v>
      </c>
      <c r="AW42" s="5">
        <v>0</v>
      </c>
      <c r="AX42" s="8">
        <v>0</v>
      </c>
      <c r="AY42" s="6">
        <v>4.2590000000000003</v>
      </c>
      <c r="AZ42" s="5">
        <v>4.0590000000000002</v>
      </c>
      <c r="BA42" s="8">
        <f t="shared" si="76"/>
        <v>953.04061986381771</v>
      </c>
      <c r="BB42" s="6">
        <v>0</v>
      </c>
      <c r="BC42" s="5">
        <v>0</v>
      </c>
      <c r="BD42" s="8">
        <v>0</v>
      </c>
      <c r="BE42" s="6">
        <v>0</v>
      </c>
      <c r="BF42" s="5">
        <v>0</v>
      </c>
      <c r="BG42" s="8">
        <v>0</v>
      </c>
      <c r="BH42" s="6">
        <v>21730.899329999997</v>
      </c>
      <c r="BI42" s="5">
        <v>186537.603</v>
      </c>
      <c r="BJ42" s="8">
        <f t="shared" si="77"/>
        <v>8583.9798973473971</v>
      </c>
      <c r="BK42" s="6"/>
      <c r="BL42" s="5"/>
      <c r="BM42" s="8"/>
      <c r="BN42" s="6">
        <v>0</v>
      </c>
      <c r="BO42" s="5">
        <v>0</v>
      </c>
      <c r="BP42" s="8">
        <f t="shared" si="78"/>
        <v>0</v>
      </c>
      <c r="BQ42" s="6">
        <v>0</v>
      </c>
      <c r="BR42" s="5">
        <v>0</v>
      </c>
      <c r="BS42" s="8">
        <v>0</v>
      </c>
      <c r="BT42" s="6">
        <v>4855.12</v>
      </c>
      <c r="BU42" s="5">
        <v>41705.053</v>
      </c>
      <c r="BV42" s="8">
        <f t="shared" si="79"/>
        <v>8589.9118868328696</v>
      </c>
      <c r="BW42" s="6">
        <v>0</v>
      </c>
      <c r="BX42" s="5">
        <v>0</v>
      </c>
      <c r="BY42" s="8"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>
        <v>1E-3</v>
      </c>
      <c r="CG42" s="5">
        <v>7.3999999999999996E-2</v>
      </c>
      <c r="CH42" s="8">
        <f t="shared" si="80"/>
        <v>74000</v>
      </c>
      <c r="CI42" s="6">
        <v>10.052</v>
      </c>
      <c r="CJ42" s="5">
        <v>17.138000000000002</v>
      </c>
      <c r="CK42" s="8">
        <f t="shared" si="81"/>
        <v>1704.9343414245923</v>
      </c>
      <c r="CL42" s="6">
        <v>0</v>
      </c>
      <c r="CM42" s="5">
        <v>0</v>
      </c>
      <c r="CN42" s="8">
        <v>0</v>
      </c>
      <c r="CO42" s="6">
        <v>0</v>
      </c>
      <c r="CP42" s="5">
        <v>0</v>
      </c>
      <c r="CQ42" s="8">
        <v>0</v>
      </c>
      <c r="CR42" s="6">
        <v>0</v>
      </c>
      <c r="CS42" s="5">
        <v>0</v>
      </c>
      <c r="CT42" s="8">
        <v>0</v>
      </c>
      <c r="CU42" s="6">
        <v>0</v>
      </c>
      <c r="CV42" s="5">
        <v>0</v>
      </c>
      <c r="CW42" s="8">
        <f t="shared" si="82"/>
        <v>0</v>
      </c>
      <c r="CX42" s="6">
        <v>0</v>
      </c>
      <c r="CY42" s="5">
        <v>0</v>
      </c>
      <c r="CZ42" s="8">
        <v>0</v>
      </c>
      <c r="DA42" s="6">
        <v>0</v>
      </c>
      <c r="DB42" s="5">
        <v>0</v>
      </c>
      <c r="DC42" s="8">
        <f t="shared" si="83"/>
        <v>0</v>
      </c>
      <c r="DD42" s="6">
        <v>0</v>
      </c>
      <c r="DE42" s="5">
        <v>0</v>
      </c>
      <c r="DF42" s="8">
        <v>0</v>
      </c>
      <c r="DG42" s="6">
        <v>0</v>
      </c>
      <c r="DH42" s="5">
        <v>0</v>
      </c>
      <c r="DI42" s="8">
        <v>0</v>
      </c>
      <c r="DJ42" s="6">
        <v>0</v>
      </c>
      <c r="DK42" s="5">
        <v>0</v>
      </c>
      <c r="DL42" s="8">
        <v>0</v>
      </c>
      <c r="DM42" s="6">
        <v>0</v>
      </c>
      <c r="DN42" s="5">
        <v>0</v>
      </c>
      <c r="DO42" s="8">
        <v>0</v>
      </c>
      <c r="DP42" s="6">
        <v>0</v>
      </c>
      <c r="DQ42" s="5">
        <v>0</v>
      </c>
      <c r="DR42" s="8">
        <f t="shared" si="84"/>
        <v>0</v>
      </c>
      <c r="DS42" s="6">
        <f t="shared" si="97"/>
        <v>26600.691329999994</v>
      </c>
      <c r="DT42" s="8">
        <f t="shared" si="98"/>
        <v>228300.02600000001</v>
      </c>
    </row>
    <row r="43" spans="1:124" x14ac:dyDescent="0.3">
      <c r="A43" s="44">
        <v>2019</v>
      </c>
      <c r="B43" s="45" t="s">
        <v>13</v>
      </c>
      <c r="C43" s="6">
        <v>0</v>
      </c>
      <c r="D43" s="5">
        <v>0</v>
      </c>
      <c r="E43" s="8">
        <v>0</v>
      </c>
      <c r="F43" s="6"/>
      <c r="G43" s="5"/>
      <c r="H43" s="8"/>
      <c r="I43" s="6">
        <v>0</v>
      </c>
      <c r="J43" s="5">
        <v>0</v>
      </c>
      <c r="K43" s="8">
        <v>0</v>
      </c>
      <c r="L43" s="6"/>
      <c r="M43" s="5"/>
      <c r="N43" s="8"/>
      <c r="O43" s="6">
        <v>0</v>
      </c>
      <c r="P43" s="5">
        <v>0</v>
      </c>
      <c r="Q43" s="8">
        <v>0</v>
      </c>
      <c r="R43" s="6">
        <v>0</v>
      </c>
      <c r="S43" s="5">
        <v>0</v>
      </c>
      <c r="T43" s="8">
        <v>0</v>
      </c>
      <c r="U43" s="6">
        <v>0</v>
      </c>
      <c r="V43" s="5">
        <v>0</v>
      </c>
      <c r="W43" s="8">
        <f t="shared" si="73"/>
        <v>0</v>
      </c>
      <c r="X43" s="6">
        <v>0</v>
      </c>
      <c r="Y43" s="5">
        <v>0</v>
      </c>
      <c r="Z43" s="8">
        <v>0</v>
      </c>
      <c r="AA43" s="6">
        <v>0</v>
      </c>
      <c r="AB43" s="5">
        <v>0</v>
      </c>
      <c r="AC43" s="8">
        <v>0</v>
      </c>
      <c r="AD43" s="6">
        <v>0</v>
      </c>
      <c r="AE43" s="5">
        <v>0</v>
      </c>
      <c r="AF43" s="8">
        <v>0</v>
      </c>
      <c r="AG43" s="6">
        <v>0</v>
      </c>
      <c r="AH43" s="5">
        <v>0</v>
      </c>
      <c r="AI43" s="8">
        <v>0</v>
      </c>
      <c r="AJ43" s="6">
        <v>0</v>
      </c>
      <c r="AK43" s="5">
        <v>0</v>
      </c>
      <c r="AL43" s="8">
        <f t="shared" si="91"/>
        <v>0</v>
      </c>
      <c r="AM43" s="6"/>
      <c r="AN43" s="5"/>
      <c r="AO43" s="8"/>
      <c r="AP43" s="6">
        <v>0.36</v>
      </c>
      <c r="AQ43" s="5">
        <v>36.365000000000002</v>
      </c>
      <c r="AR43" s="8">
        <f t="shared" si="75"/>
        <v>101013.88888888891</v>
      </c>
      <c r="AS43" s="6">
        <v>0</v>
      </c>
      <c r="AT43" s="5">
        <v>0</v>
      </c>
      <c r="AU43" s="8">
        <v>0</v>
      </c>
      <c r="AV43" s="6">
        <v>0</v>
      </c>
      <c r="AW43" s="5">
        <v>0</v>
      </c>
      <c r="AX43" s="8">
        <v>0</v>
      </c>
      <c r="AY43" s="6">
        <v>4.7850000000000001</v>
      </c>
      <c r="AZ43" s="5">
        <v>7.9189999999999996</v>
      </c>
      <c r="BA43" s="8">
        <f t="shared" si="76"/>
        <v>1654.9634273772203</v>
      </c>
      <c r="BB43" s="6">
        <v>0</v>
      </c>
      <c r="BC43" s="5">
        <v>0</v>
      </c>
      <c r="BD43" s="8">
        <v>0</v>
      </c>
      <c r="BE43" s="6">
        <v>0</v>
      </c>
      <c r="BF43" s="5">
        <v>0</v>
      </c>
      <c r="BG43" s="8">
        <v>0</v>
      </c>
      <c r="BH43" s="6">
        <v>6663.0169999999998</v>
      </c>
      <c r="BI43" s="5">
        <v>56769.487000000001</v>
      </c>
      <c r="BJ43" s="8">
        <f t="shared" si="77"/>
        <v>8520.0873718317107</v>
      </c>
      <c r="BK43" s="6"/>
      <c r="BL43" s="5"/>
      <c r="BM43" s="8"/>
      <c r="BN43" s="6">
        <v>0</v>
      </c>
      <c r="BO43" s="5">
        <v>0</v>
      </c>
      <c r="BP43" s="8">
        <f t="shared" si="78"/>
        <v>0</v>
      </c>
      <c r="BQ43" s="6">
        <v>0</v>
      </c>
      <c r="BR43" s="5">
        <v>0</v>
      </c>
      <c r="BS43" s="8">
        <v>0</v>
      </c>
      <c r="BT43" s="6">
        <v>24700.203000000001</v>
      </c>
      <c r="BU43" s="5">
        <v>223581.60200000001</v>
      </c>
      <c r="BV43" s="8">
        <f t="shared" si="79"/>
        <v>9051.8123272104276</v>
      </c>
      <c r="BW43" s="6">
        <v>0</v>
      </c>
      <c r="BX43" s="5">
        <v>0</v>
      </c>
      <c r="BY43" s="8">
        <v>0</v>
      </c>
      <c r="BZ43" s="6">
        <v>0</v>
      </c>
      <c r="CA43" s="5">
        <v>0</v>
      </c>
      <c r="CB43" s="8">
        <v>0</v>
      </c>
      <c r="CC43" s="6">
        <v>0</v>
      </c>
      <c r="CD43" s="5">
        <v>0</v>
      </c>
      <c r="CE43" s="8">
        <v>0</v>
      </c>
      <c r="CF43" s="6">
        <v>0</v>
      </c>
      <c r="CG43" s="5">
        <v>0</v>
      </c>
      <c r="CH43" s="8">
        <v>0</v>
      </c>
      <c r="CI43" s="6">
        <v>8.1440000000000001</v>
      </c>
      <c r="CJ43" s="5">
        <v>24.632000000000001</v>
      </c>
      <c r="CK43" s="8">
        <f t="shared" si="81"/>
        <v>3024.557956777996</v>
      </c>
      <c r="CL43" s="6">
        <v>0</v>
      </c>
      <c r="CM43" s="5">
        <v>0</v>
      </c>
      <c r="CN43" s="8">
        <v>0</v>
      </c>
      <c r="CO43" s="6">
        <v>0</v>
      </c>
      <c r="CP43" s="5">
        <v>0</v>
      </c>
      <c r="CQ43" s="8">
        <v>0</v>
      </c>
      <c r="CR43" s="6">
        <v>0</v>
      </c>
      <c r="CS43" s="5">
        <v>0</v>
      </c>
      <c r="CT43" s="8">
        <v>0</v>
      </c>
      <c r="CU43" s="6">
        <v>0</v>
      </c>
      <c r="CV43" s="5">
        <v>0</v>
      </c>
      <c r="CW43" s="8">
        <f t="shared" si="82"/>
        <v>0</v>
      </c>
      <c r="CX43" s="6">
        <v>0</v>
      </c>
      <c r="CY43" s="5">
        <v>0</v>
      </c>
      <c r="CZ43" s="8">
        <v>0</v>
      </c>
      <c r="DA43" s="6">
        <v>0</v>
      </c>
      <c r="DB43" s="5">
        <v>0</v>
      </c>
      <c r="DC43" s="8">
        <f t="shared" si="83"/>
        <v>0</v>
      </c>
      <c r="DD43" s="6">
        <v>0</v>
      </c>
      <c r="DE43" s="5">
        <v>0</v>
      </c>
      <c r="DF43" s="8">
        <v>0</v>
      </c>
      <c r="DG43" s="6">
        <v>0</v>
      </c>
      <c r="DH43" s="5">
        <v>0</v>
      </c>
      <c r="DI43" s="8">
        <v>0</v>
      </c>
      <c r="DJ43" s="6">
        <v>0.18143999999999999</v>
      </c>
      <c r="DK43" s="5">
        <v>5.609</v>
      </c>
      <c r="DL43" s="8">
        <f t="shared" si="100"/>
        <v>30913.800705467373</v>
      </c>
      <c r="DM43" s="6">
        <v>0</v>
      </c>
      <c r="DN43" s="5">
        <v>0</v>
      </c>
      <c r="DO43" s="8">
        <v>0</v>
      </c>
      <c r="DP43" s="6">
        <v>0</v>
      </c>
      <c r="DQ43" s="5">
        <v>0</v>
      </c>
      <c r="DR43" s="8">
        <f t="shared" si="84"/>
        <v>0</v>
      </c>
      <c r="DS43" s="6">
        <f t="shared" si="97"/>
        <v>31376.690440000002</v>
      </c>
      <c r="DT43" s="8">
        <f t="shared" si="98"/>
        <v>280425.614</v>
      </c>
    </row>
    <row r="44" spans="1:124" ht="15" thickBot="1" x14ac:dyDescent="0.35">
      <c r="A44" s="46"/>
      <c r="B44" s="47" t="s">
        <v>14</v>
      </c>
      <c r="C44" s="17">
        <f>SUM(C32:C43)</f>
        <v>1987.789</v>
      </c>
      <c r="D44" s="16">
        <f>SUM(D32:D43)</f>
        <v>14362.222</v>
      </c>
      <c r="E44" s="18"/>
      <c r="F44" s="17"/>
      <c r="G44" s="16"/>
      <c r="H44" s="18"/>
      <c r="I44" s="17">
        <f>SUM(I32:I43)</f>
        <v>0.44600000000000001</v>
      </c>
      <c r="J44" s="16">
        <f>SUM(J32:J43)</f>
        <v>11.999000000000001</v>
      </c>
      <c r="K44" s="18"/>
      <c r="L44" s="17"/>
      <c r="M44" s="16"/>
      <c r="N44" s="18"/>
      <c r="O44" s="17">
        <f>SUM(O32:O43)</f>
        <v>0</v>
      </c>
      <c r="P44" s="16">
        <f>SUM(P32:P43)</f>
        <v>0</v>
      </c>
      <c r="Q44" s="18"/>
      <c r="R44" s="17">
        <f>SUM(R32:R43)</f>
        <v>0</v>
      </c>
      <c r="S44" s="16">
        <f>SUM(S32:S43)</f>
        <v>0</v>
      </c>
      <c r="T44" s="18"/>
      <c r="U44" s="17">
        <f t="shared" ref="U44:V44" si="102">SUM(U32:U43)</f>
        <v>0</v>
      </c>
      <c r="V44" s="16">
        <f t="shared" si="102"/>
        <v>0</v>
      </c>
      <c r="W44" s="18"/>
      <c r="X44" s="17">
        <f>SUM(X32:X43)</f>
        <v>0.55500000000000005</v>
      </c>
      <c r="Y44" s="16">
        <f>SUM(Y32:Y43)</f>
        <v>11.36</v>
      </c>
      <c r="Z44" s="18"/>
      <c r="AA44" s="17">
        <f>SUM(AA32:AA43)</f>
        <v>0.20199999999999999</v>
      </c>
      <c r="AB44" s="16">
        <f>SUM(AB32:AB43)</f>
        <v>0.58299999999999996</v>
      </c>
      <c r="AC44" s="18"/>
      <c r="AD44" s="17">
        <f>SUM(AD32:AD43)</f>
        <v>0</v>
      </c>
      <c r="AE44" s="16">
        <f>SUM(AE32:AE43)</f>
        <v>0</v>
      </c>
      <c r="AF44" s="18"/>
      <c r="AG44" s="17">
        <f>SUM(AG32:AG43)</f>
        <v>0</v>
      </c>
      <c r="AH44" s="16">
        <f>SUM(AH32:AH43)</f>
        <v>0</v>
      </c>
      <c r="AI44" s="18"/>
      <c r="AJ44" s="17">
        <f>SUM(AJ32:AJ43)</f>
        <v>0</v>
      </c>
      <c r="AK44" s="16">
        <f>SUM(AK32:AK43)</f>
        <v>0</v>
      </c>
      <c r="AL44" s="18"/>
      <c r="AM44" s="17"/>
      <c r="AN44" s="16"/>
      <c r="AO44" s="18"/>
      <c r="AP44" s="17">
        <f>SUM(AP32:AP43)</f>
        <v>1.7999999999999998</v>
      </c>
      <c r="AQ44" s="16">
        <f>SUM(AQ32:AQ43)</f>
        <v>184.691</v>
      </c>
      <c r="AR44" s="18"/>
      <c r="AS44" s="17">
        <f>SUM(AS32:AS43)</f>
        <v>0</v>
      </c>
      <c r="AT44" s="16">
        <f>SUM(AT32:AT43)</f>
        <v>0</v>
      </c>
      <c r="AU44" s="18"/>
      <c r="AV44" s="17">
        <f>SUM(AV32:AV43)</f>
        <v>0</v>
      </c>
      <c r="AW44" s="16">
        <f>SUM(AW32:AW43)</f>
        <v>0</v>
      </c>
      <c r="AX44" s="18"/>
      <c r="AY44" s="17">
        <f>SUM(AY32:AY43)</f>
        <v>89.132610000000014</v>
      </c>
      <c r="AZ44" s="16">
        <f>SUM(AZ32:AZ43)</f>
        <v>172.59799999999998</v>
      </c>
      <c r="BA44" s="18"/>
      <c r="BB44" s="17">
        <f>SUM(BB32:BB43)</f>
        <v>594.80899999999997</v>
      </c>
      <c r="BC44" s="16">
        <f>SUM(BC32:BC43)</f>
        <v>4380.7920000000004</v>
      </c>
      <c r="BD44" s="18"/>
      <c r="BE44" s="17">
        <f>SUM(BE32:BE43)</f>
        <v>0</v>
      </c>
      <c r="BF44" s="16">
        <f>SUM(BF32:BF43)</f>
        <v>0</v>
      </c>
      <c r="BG44" s="18"/>
      <c r="BH44" s="17">
        <f>SUM(BH32:BH43)</f>
        <v>328013.24513</v>
      </c>
      <c r="BI44" s="16">
        <f>SUM(BI32:BI43)</f>
        <v>2522328.2540000002</v>
      </c>
      <c r="BJ44" s="18"/>
      <c r="BK44" s="17"/>
      <c r="BL44" s="16"/>
      <c r="BM44" s="18"/>
      <c r="BN44" s="17">
        <f t="shared" ref="BN44:BO44" si="103">SUM(BN32:BN43)</f>
        <v>0</v>
      </c>
      <c r="BO44" s="16">
        <f t="shared" si="103"/>
        <v>0</v>
      </c>
      <c r="BP44" s="18"/>
      <c r="BQ44" s="17">
        <f>SUM(BQ32:BQ43)</f>
        <v>119.7</v>
      </c>
      <c r="BR44" s="16">
        <f>SUM(BR32:BR43)</f>
        <v>1364.922</v>
      </c>
      <c r="BS44" s="18"/>
      <c r="BT44" s="17">
        <f>SUM(BT32:BT43)</f>
        <v>159469.50200000004</v>
      </c>
      <c r="BU44" s="16">
        <f>SUM(BU32:BU43)</f>
        <v>1263376.983</v>
      </c>
      <c r="BV44" s="18"/>
      <c r="BW44" s="17">
        <f>SUM(BW32:BW43)</f>
        <v>1343.94</v>
      </c>
      <c r="BX44" s="16">
        <f>SUM(BX32:BX43)</f>
        <v>11348.004000000001</v>
      </c>
      <c r="BY44" s="18"/>
      <c r="BZ44" s="17">
        <f>SUM(BZ32:BZ43)</f>
        <v>84.899999999999991</v>
      </c>
      <c r="CA44" s="16">
        <f>SUM(CA32:CA43)</f>
        <v>710.84900000000005</v>
      </c>
      <c r="CB44" s="18"/>
      <c r="CC44" s="17">
        <f>SUM(CC32:CC43)</f>
        <v>0</v>
      </c>
      <c r="CD44" s="16">
        <f>SUM(CD32:CD43)</f>
        <v>0</v>
      </c>
      <c r="CE44" s="18"/>
      <c r="CF44" s="17">
        <f>SUM(CF32:CF43)</f>
        <v>6.6040000000000001</v>
      </c>
      <c r="CG44" s="16">
        <f>SUM(CG32:CG43)</f>
        <v>199.04600000000002</v>
      </c>
      <c r="CH44" s="18"/>
      <c r="CI44" s="17">
        <f>SUM(CI32:CI43)</f>
        <v>181.27664000000001</v>
      </c>
      <c r="CJ44" s="16">
        <f>SUM(CJ32:CJ43)</f>
        <v>448.98</v>
      </c>
      <c r="CK44" s="18"/>
      <c r="CL44" s="17">
        <f>SUM(CL32:CL43)</f>
        <v>9.3599999999999989E-2</v>
      </c>
      <c r="CM44" s="16">
        <f>SUM(CM32:CM43)</f>
        <v>9.3759999999999994</v>
      </c>
      <c r="CN44" s="18"/>
      <c r="CO44" s="17">
        <v>0</v>
      </c>
      <c r="CP44" s="16">
        <v>0</v>
      </c>
      <c r="CQ44" s="18"/>
      <c r="CR44" s="17">
        <f>SUM(CR32:CR43)</f>
        <v>0</v>
      </c>
      <c r="CS44" s="16">
        <f>SUM(CS32:CS43)</f>
        <v>0</v>
      </c>
      <c r="CT44" s="18"/>
      <c r="CU44" s="17">
        <f t="shared" ref="CU44:CV44" si="104">SUM(CU32:CU43)</f>
        <v>0</v>
      </c>
      <c r="CV44" s="16">
        <f t="shared" si="104"/>
        <v>0</v>
      </c>
      <c r="CW44" s="18"/>
      <c r="CX44" s="17">
        <f>SUM(CX32:CX43)</f>
        <v>0</v>
      </c>
      <c r="CY44" s="16">
        <f>SUM(CY32:CY43)</f>
        <v>0</v>
      </c>
      <c r="CZ44" s="18"/>
      <c r="DA44" s="17">
        <f t="shared" ref="DA44:DB44" si="105">SUM(DA32:DA43)</f>
        <v>0</v>
      </c>
      <c r="DB44" s="16">
        <f t="shared" si="105"/>
        <v>0</v>
      </c>
      <c r="DC44" s="18"/>
      <c r="DD44" s="17">
        <f>SUM(DD32:DD43)</f>
        <v>0</v>
      </c>
      <c r="DE44" s="16">
        <f>SUM(DE32:DE43)</f>
        <v>0</v>
      </c>
      <c r="DF44" s="18"/>
      <c r="DG44" s="17">
        <f>SUM(DG32:DG43)</f>
        <v>4.0799999999999996E-2</v>
      </c>
      <c r="DH44" s="16">
        <f>SUM(DH32:DH43)</f>
        <v>15.587</v>
      </c>
      <c r="DI44" s="18"/>
      <c r="DJ44" s="17">
        <f>SUM(DJ32:DJ43)</f>
        <v>0.28692000000000001</v>
      </c>
      <c r="DK44" s="16">
        <f>SUM(DK32:DK43)</f>
        <v>11.219000000000001</v>
      </c>
      <c r="DL44" s="18"/>
      <c r="DM44" s="17">
        <f>SUM(DM32:DM43)</f>
        <v>3.9E-2</v>
      </c>
      <c r="DN44" s="16">
        <f>SUM(DN32:DN43)</f>
        <v>0.8819999999999999</v>
      </c>
      <c r="DO44" s="18"/>
      <c r="DP44" s="17">
        <f t="shared" ref="DP44:DQ44" si="106">SUM(DP32:DP43)</f>
        <v>0</v>
      </c>
      <c r="DQ44" s="16">
        <f t="shared" si="106"/>
        <v>0</v>
      </c>
      <c r="DR44" s="18"/>
      <c r="DS44" s="17">
        <f t="shared" si="97"/>
        <v>491894.32270000008</v>
      </c>
      <c r="DT44" s="18">
        <f t="shared" si="98"/>
        <v>3818937.4649999999</v>
      </c>
    </row>
    <row r="45" spans="1:124" x14ac:dyDescent="0.3">
      <c r="A45" s="53">
        <v>2020</v>
      </c>
      <c r="B45" s="54" t="s">
        <v>2</v>
      </c>
      <c r="C45" s="6">
        <v>0</v>
      </c>
      <c r="D45" s="5">
        <v>0</v>
      </c>
      <c r="E45" s="8">
        <v>0</v>
      </c>
      <c r="F45" s="6"/>
      <c r="G45" s="5"/>
      <c r="H45" s="8"/>
      <c r="I45" s="6">
        <v>0</v>
      </c>
      <c r="J45" s="5">
        <v>0</v>
      </c>
      <c r="K45" s="8">
        <v>0</v>
      </c>
      <c r="L45" s="6"/>
      <c r="M45" s="5"/>
      <c r="N45" s="8"/>
      <c r="O45" s="6">
        <v>0</v>
      </c>
      <c r="P45" s="5">
        <v>0</v>
      </c>
      <c r="Q45" s="8">
        <v>0</v>
      </c>
      <c r="R45" s="6">
        <v>0.502</v>
      </c>
      <c r="S45" s="5">
        <v>2.7829999999999999</v>
      </c>
      <c r="T45" s="8">
        <f t="shared" ref="T45:T47" si="107">S45/R45*1000</f>
        <v>5543.8247011952189</v>
      </c>
      <c r="U45" s="6">
        <v>0</v>
      </c>
      <c r="V45" s="5">
        <v>0</v>
      </c>
      <c r="W45" s="8">
        <f t="shared" ref="W45:W56" si="108">IF(U45=0,0,V45/U45*1000)</f>
        <v>0</v>
      </c>
      <c r="X45" s="6">
        <v>0</v>
      </c>
      <c r="Y45" s="5">
        <v>0</v>
      </c>
      <c r="Z45" s="8">
        <v>0</v>
      </c>
      <c r="AA45" s="6">
        <v>0</v>
      </c>
      <c r="AB45" s="5">
        <v>0</v>
      </c>
      <c r="AC45" s="8">
        <v>0</v>
      </c>
      <c r="AD45" s="6">
        <v>0</v>
      </c>
      <c r="AE45" s="5">
        <v>0</v>
      </c>
      <c r="AF45" s="8">
        <v>0</v>
      </c>
      <c r="AG45" s="6">
        <v>20</v>
      </c>
      <c r="AH45" s="5">
        <v>297.69600000000003</v>
      </c>
      <c r="AI45" s="8">
        <f t="shared" ref="AI45" si="109">AH45/AG45*1000</f>
        <v>14884.800000000003</v>
      </c>
      <c r="AJ45" s="6">
        <v>0</v>
      </c>
      <c r="AK45" s="5">
        <v>0</v>
      </c>
      <c r="AL45" s="8">
        <v>0</v>
      </c>
      <c r="AM45" s="6"/>
      <c r="AN45" s="5"/>
      <c r="AO45" s="8"/>
      <c r="AP45" s="6">
        <v>0</v>
      </c>
      <c r="AQ45" s="5">
        <v>0</v>
      </c>
      <c r="AR45" s="8">
        <v>0</v>
      </c>
      <c r="AS45" s="6">
        <v>0</v>
      </c>
      <c r="AT45" s="5">
        <v>0</v>
      </c>
      <c r="AU45" s="8">
        <v>0</v>
      </c>
      <c r="AV45" s="6">
        <v>0</v>
      </c>
      <c r="AW45" s="5">
        <v>0</v>
      </c>
      <c r="AX45" s="8">
        <v>0</v>
      </c>
      <c r="AY45" s="6">
        <v>11.832000000000001</v>
      </c>
      <c r="AZ45" s="5">
        <v>20.745999999999999</v>
      </c>
      <c r="BA45" s="8">
        <f t="shared" ref="BA45:BA48" si="110">AZ45/AY45*1000</f>
        <v>1753.3806626098713</v>
      </c>
      <c r="BB45" s="6">
        <v>0</v>
      </c>
      <c r="BC45" s="5">
        <v>0</v>
      </c>
      <c r="BD45" s="8">
        <v>0</v>
      </c>
      <c r="BE45" s="6">
        <v>0</v>
      </c>
      <c r="BF45" s="5">
        <v>0</v>
      </c>
      <c r="BG45" s="8">
        <v>0</v>
      </c>
      <c r="BH45" s="6">
        <v>23571.597000000002</v>
      </c>
      <c r="BI45" s="5">
        <v>234597.05300000001</v>
      </c>
      <c r="BJ45" s="8">
        <f t="shared" ref="BJ45:BJ48" si="111">BI45/BH45*1000</f>
        <v>9952.5311331260236</v>
      </c>
      <c r="BK45" s="6"/>
      <c r="BL45" s="5"/>
      <c r="BM45" s="8"/>
      <c r="BN45" s="6">
        <v>0</v>
      </c>
      <c r="BO45" s="5">
        <v>0</v>
      </c>
      <c r="BP45" s="8">
        <f t="shared" ref="BP45:BP56" si="112">IF(BN45=0,0,BO45/BN45*1000)</f>
        <v>0</v>
      </c>
      <c r="BQ45" s="6">
        <v>0</v>
      </c>
      <c r="BR45" s="5">
        <v>0</v>
      </c>
      <c r="BS45" s="8">
        <v>0</v>
      </c>
      <c r="BT45" s="6">
        <v>18355.868999999999</v>
      </c>
      <c r="BU45" s="5">
        <v>186158.11199999999</v>
      </c>
      <c r="BV45" s="8">
        <f t="shared" ref="BV45:BV48" si="113">BU45/BT45*1000</f>
        <v>10141.61258178515</v>
      </c>
      <c r="BW45" s="6">
        <v>0</v>
      </c>
      <c r="BX45" s="5">
        <v>0</v>
      </c>
      <c r="BY45" s="8"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>
        <v>0</v>
      </c>
      <c r="CG45" s="5">
        <v>0</v>
      </c>
      <c r="CH45" s="8">
        <v>0</v>
      </c>
      <c r="CI45" s="6">
        <v>28.837330000000001</v>
      </c>
      <c r="CJ45" s="5">
        <v>53.881</v>
      </c>
      <c r="CK45" s="8">
        <f t="shared" ref="CK45:CK48" si="114">CJ45/CI45*1000</f>
        <v>1868.4462119065809</v>
      </c>
      <c r="CL45" s="6">
        <v>0</v>
      </c>
      <c r="CM45" s="5">
        <v>0</v>
      </c>
      <c r="CN45" s="8">
        <v>0</v>
      </c>
      <c r="CO45" s="6">
        <v>0</v>
      </c>
      <c r="CP45" s="5">
        <v>0</v>
      </c>
      <c r="CQ45" s="8">
        <v>0</v>
      </c>
      <c r="CR45" s="6">
        <v>0</v>
      </c>
      <c r="CS45" s="5">
        <v>0</v>
      </c>
      <c r="CT45" s="8">
        <v>0</v>
      </c>
      <c r="CU45" s="6">
        <v>0</v>
      </c>
      <c r="CV45" s="5">
        <v>0</v>
      </c>
      <c r="CW45" s="8">
        <f t="shared" ref="CW45:CW56" si="115">IF(CU45=0,0,CV45/CU45*1000)</f>
        <v>0</v>
      </c>
      <c r="CX45" s="6">
        <v>0</v>
      </c>
      <c r="CY45" s="5">
        <v>0</v>
      </c>
      <c r="CZ45" s="8">
        <v>0</v>
      </c>
      <c r="DA45" s="6">
        <v>0</v>
      </c>
      <c r="DB45" s="5">
        <v>0</v>
      </c>
      <c r="DC45" s="8">
        <f t="shared" ref="DC45:DC56" si="116">IF(DA45=0,0,DB45/DA45*1000)</f>
        <v>0</v>
      </c>
      <c r="DD45" s="6">
        <v>0</v>
      </c>
      <c r="DE45" s="5">
        <v>0</v>
      </c>
      <c r="DF45" s="8">
        <v>0</v>
      </c>
      <c r="DG45" s="6">
        <v>0</v>
      </c>
      <c r="DH45" s="5">
        <v>0</v>
      </c>
      <c r="DI45" s="8">
        <v>0</v>
      </c>
      <c r="DJ45" s="6">
        <v>0.36287999999999998</v>
      </c>
      <c r="DK45" s="5">
        <v>11.004</v>
      </c>
      <c r="DL45" s="8">
        <f t="shared" ref="DL45" si="117">DK45/DJ45*1000</f>
        <v>30324.074074074077</v>
      </c>
      <c r="DM45" s="6">
        <v>0</v>
      </c>
      <c r="DN45" s="5">
        <v>0</v>
      </c>
      <c r="DO45" s="8">
        <v>0</v>
      </c>
      <c r="DP45" s="6">
        <v>0</v>
      </c>
      <c r="DQ45" s="5">
        <v>0</v>
      </c>
      <c r="DR45" s="8">
        <f t="shared" ref="DR45:DR56" si="118">IF(DP45=0,0,DQ45/DP45*1000)</f>
        <v>0</v>
      </c>
      <c r="DS45" s="56">
        <f t="shared" ref="DS45:DS54" si="119">R45+AA45+AD45+AP45+AV45+AY45+BB45+BH45+BQ45+BT45+CC45+CF45+CI45+CL45+DP45+O45+DG45+C45+DD45+AS45+AG45+CR45+I45+DJ45+X45+BZ45+BW45+BE45+AJ45</f>
        <v>41989.000210000006</v>
      </c>
      <c r="DT45" s="57">
        <f t="shared" ref="DT45:DT54" si="120">S45+AB45+AE45+AQ45+AW45+AZ45+BC45+BI45+BR45+BU45+CD45+CG45+CJ45+CM45+DQ45+P45+DH45+D45+DE45+AT45+AH45+CS45+J45+DK45+Y45+CA45+BX45+BF45+AK45</f>
        <v>421141.27500000002</v>
      </c>
    </row>
    <row r="46" spans="1:124" x14ac:dyDescent="0.3">
      <c r="A46" s="53">
        <v>2020</v>
      </c>
      <c r="B46" s="54" t="s">
        <v>3</v>
      </c>
      <c r="C46" s="6">
        <v>0</v>
      </c>
      <c r="D46" s="5">
        <v>0</v>
      </c>
      <c r="E46" s="8">
        <v>0</v>
      </c>
      <c r="F46" s="6"/>
      <c r="G46" s="5"/>
      <c r="H46" s="8"/>
      <c r="I46" s="6">
        <v>0</v>
      </c>
      <c r="J46" s="5">
        <v>0</v>
      </c>
      <c r="K46" s="8">
        <v>0</v>
      </c>
      <c r="L46" s="6"/>
      <c r="M46" s="5"/>
      <c r="N46" s="8"/>
      <c r="O46" s="6">
        <v>0</v>
      </c>
      <c r="P46" s="5">
        <v>0</v>
      </c>
      <c r="Q46" s="8">
        <v>0</v>
      </c>
      <c r="R46" s="6">
        <v>0</v>
      </c>
      <c r="S46" s="5">
        <v>0</v>
      </c>
      <c r="T46" s="8">
        <v>0</v>
      </c>
      <c r="U46" s="6">
        <v>0</v>
      </c>
      <c r="V46" s="5">
        <v>0</v>
      </c>
      <c r="W46" s="8">
        <f t="shared" si="108"/>
        <v>0</v>
      </c>
      <c r="X46" s="6">
        <v>0</v>
      </c>
      <c r="Y46" s="5">
        <v>0</v>
      </c>
      <c r="Z46" s="8">
        <v>0</v>
      </c>
      <c r="AA46" s="6">
        <v>0.02</v>
      </c>
      <c r="AB46" s="5">
        <v>0.71</v>
      </c>
      <c r="AC46" s="8">
        <f t="shared" ref="AC46" si="121">AB46/AA46*1000</f>
        <v>35500</v>
      </c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v>0</v>
      </c>
      <c r="AJ46" s="6">
        <v>0</v>
      </c>
      <c r="AK46" s="5">
        <v>0</v>
      </c>
      <c r="AL46" s="8">
        <v>0</v>
      </c>
      <c r="AM46" s="6"/>
      <c r="AN46" s="5"/>
      <c r="AO46" s="8"/>
      <c r="AP46" s="6">
        <v>0.36</v>
      </c>
      <c r="AQ46" s="5">
        <v>36.159999999999997</v>
      </c>
      <c r="AR46" s="8">
        <f t="shared" ref="AR46" si="122">AQ46/AP46*1000</f>
        <v>100444.44444444444</v>
      </c>
      <c r="AS46" s="6">
        <v>0</v>
      </c>
      <c r="AT46" s="5">
        <v>0</v>
      </c>
      <c r="AU46" s="8">
        <v>0</v>
      </c>
      <c r="AV46" s="6">
        <v>0</v>
      </c>
      <c r="AW46" s="5">
        <v>0</v>
      </c>
      <c r="AX46" s="8">
        <v>0</v>
      </c>
      <c r="AY46" s="6">
        <v>1.835</v>
      </c>
      <c r="AZ46" s="5">
        <v>4.524</v>
      </c>
      <c r="BA46" s="8">
        <f t="shared" si="110"/>
        <v>2465.3950953678473</v>
      </c>
      <c r="BB46" s="6">
        <v>0</v>
      </c>
      <c r="BC46" s="5">
        <v>0</v>
      </c>
      <c r="BD46" s="8">
        <v>0</v>
      </c>
      <c r="BE46" s="6">
        <v>25.152999999999999</v>
      </c>
      <c r="BF46" s="5">
        <v>288.16000000000003</v>
      </c>
      <c r="BG46" s="8">
        <f t="shared" ref="BG46" si="123">BF46/BE46*1000</f>
        <v>11456.287520375305</v>
      </c>
      <c r="BH46" s="6">
        <v>23127.85528</v>
      </c>
      <c r="BI46" s="5">
        <v>245007.30600000001</v>
      </c>
      <c r="BJ46" s="8">
        <f t="shared" si="111"/>
        <v>10593.602521020273</v>
      </c>
      <c r="BK46" s="6"/>
      <c r="BL46" s="5"/>
      <c r="BM46" s="8"/>
      <c r="BN46" s="6">
        <v>0</v>
      </c>
      <c r="BO46" s="5">
        <v>0</v>
      </c>
      <c r="BP46" s="8">
        <f t="shared" si="112"/>
        <v>0</v>
      </c>
      <c r="BQ46" s="6">
        <v>0</v>
      </c>
      <c r="BR46" s="5">
        <v>0</v>
      </c>
      <c r="BS46" s="8">
        <v>0</v>
      </c>
      <c r="BT46" s="6">
        <v>960.77</v>
      </c>
      <c r="BU46" s="5">
        <v>10784.571</v>
      </c>
      <c r="BV46" s="8">
        <f t="shared" si="113"/>
        <v>11224.92479990008</v>
      </c>
      <c r="BW46" s="6">
        <v>0</v>
      </c>
      <c r="BX46" s="5">
        <v>0</v>
      </c>
      <c r="BY46" s="8">
        <v>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>
        <v>0.79916999999999994</v>
      </c>
      <c r="CG46" s="5">
        <v>35.171999999999997</v>
      </c>
      <c r="CH46" s="8">
        <f t="shared" ref="CH46:CH48" si="124">CG46/CF46*1000</f>
        <v>44010.661060850631</v>
      </c>
      <c r="CI46" s="6">
        <v>5.7320000000000002</v>
      </c>
      <c r="CJ46" s="5">
        <v>17.306000000000001</v>
      </c>
      <c r="CK46" s="8">
        <f t="shared" si="114"/>
        <v>3019.1905094207959</v>
      </c>
      <c r="CL46" s="6">
        <v>0</v>
      </c>
      <c r="CM46" s="5">
        <v>0</v>
      </c>
      <c r="CN46" s="8">
        <v>0</v>
      </c>
      <c r="CO46" s="6">
        <v>0</v>
      </c>
      <c r="CP46" s="5">
        <v>0</v>
      </c>
      <c r="CQ46" s="8">
        <v>0</v>
      </c>
      <c r="CR46" s="6">
        <v>0</v>
      </c>
      <c r="CS46" s="5">
        <v>0</v>
      </c>
      <c r="CT46" s="8">
        <v>0</v>
      </c>
      <c r="CU46" s="6">
        <v>0</v>
      </c>
      <c r="CV46" s="5">
        <v>0</v>
      </c>
      <c r="CW46" s="8">
        <f t="shared" si="115"/>
        <v>0</v>
      </c>
      <c r="CX46" s="6">
        <v>0</v>
      </c>
      <c r="CY46" s="5">
        <v>0</v>
      </c>
      <c r="CZ46" s="8">
        <v>0</v>
      </c>
      <c r="DA46" s="6">
        <v>0</v>
      </c>
      <c r="DB46" s="5">
        <v>0</v>
      </c>
      <c r="DC46" s="8">
        <f t="shared" si="116"/>
        <v>0</v>
      </c>
      <c r="DD46" s="6">
        <v>0</v>
      </c>
      <c r="DE46" s="5">
        <v>0</v>
      </c>
      <c r="DF46" s="8">
        <v>0</v>
      </c>
      <c r="DG46" s="6">
        <v>2.23E-2</v>
      </c>
      <c r="DH46" s="5">
        <v>23.562999999999999</v>
      </c>
      <c r="DI46" s="64">
        <f t="shared" ref="DI46" si="125">DH46/DG46*1000</f>
        <v>1056636.7713004483</v>
      </c>
      <c r="DJ46" s="6">
        <v>0</v>
      </c>
      <c r="DK46" s="5">
        <v>0</v>
      </c>
      <c r="DL46" s="8">
        <v>0</v>
      </c>
      <c r="DM46" s="6">
        <v>0</v>
      </c>
      <c r="DN46" s="5">
        <v>0</v>
      </c>
      <c r="DO46" s="8">
        <v>0</v>
      </c>
      <c r="DP46" s="6">
        <v>0</v>
      </c>
      <c r="DQ46" s="5">
        <v>0</v>
      </c>
      <c r="DR46" s="8">
        <f t="shared" si="118"/>
        <v>0</v>
      </c>
      <c r="DS46" s="6">
        <f t="shared" si="119"/>
        <v>24122.546749999998</v>
      </c>
      <c r="DT46" s="8">
        <f t="shared" si="120"/>
        <v>256197.47200000001</v>
      </c>
    </row>
    <row r="47" spans="1:124" x14ac:dyDescent="0.3">
      <c r="A47" s="53">
        <v>2020</v>
      </c>
      <c r="B47" s="54" t="s">
        <v>4</v>
      </c>
      <c r="C47" s="6">
        <v>0</v>
      </c>
      <c r="D47" s="5">
        <v>0</v>
      </c>
      <c r="E47" s="8">
        <v>0</v>
      </c>
      <c r="F47" s="6"/>
      <c r="G47" s="5"/>
      <c r="H47" s="8"/>
      <c r="I47" s="6">
        <v>0</v>
      </c>
      <c r="J47" s="5">
        <v>0</v>
      </c>
      <c r="K47" s="8">
        <v>0</v>
      </c>
      <c r="L47" s="6"/>
      <c r="M47" s="5"/>
      <c r="N47" s="8"/>
      <c r="O47" s="6">
        <v>0</v>
      </c>
      <c r="P47" s="5">
        <v>0</v>
      </c>
      <c r="Q47" s="8">
        <v>0</v>
      </c>
      <c r="R47" s="6">
        <v>2.52</v>
      </c>
      <c r="S47" s="5">
        <v>12.542</v>
      </c>
      <c r="T47" s="8">
        <f t="shared" si="107"/>
        <v>4976.9841269841272</v>
      </c>
      <c r="U47" s="6">
        <v>0</v>
      </c>
      <c r="V47" s="5">
        <v>0</v>
      </c>
      <c r="W47" s="8">
        <f t="shared" si="108"/>
        <v>0</v>
      </c>
      <c r="X47" s="6">
        <v>0</v>
      </c>
      <c r="Y47" s="5">
        <v>0</v>
      </c>
      <c r="Z47" s="8">
        <v>0</v>
      </c>
      <c r="AA47" s="6">
        <v>0</v>
      </c>
      <c r="AB47" s="5">
        <v>0</v>
      </c>
      <c r="AC47" s="8">
        <v>0</v>
      </c>
      <c r="AD47" s="6">
        <v>0</v>
      </c>
      <c r="AE47" s="5">
        <v>0</v>
      </c>
      <c r="AF47" s="8">
        <v>0</v>
      </c>
      <c r="AG47" s="6">
        <v>0</v>
      </c>
      <c r="AH47" s="5">
        <v>0</v>
      </c>
      <c r="AI47" s="8">
        <v>0</v>
      </c>
      <c r="AJ47" s="6">
        <v>0</v>
      </c>
      <c r="AK47" s="5">
        <v>0</v>
      </c>
      <c r="AL47" s="8">
        <v>0</v>
      </c>
      <c r="AM47" s="6"/>
      <c r="AN47" s="5"/>
      <c r="AO47" s="8"/>
      <c r="AP47" s="6">
        <v>0</v>
      </c>
      <c r="AQ47" s="5">
        <v>0</v>
      </c>
      <c r="AR47" s="8">
        <v>0</v>
      </c>
      <c r="AS47" s="6">
        <v>0</v>
      </c>
      <c r="AT47" s="5">
        <v>0</v>
      </c>
      <c r="AU47" s="8">
        <v>0</v>
      </c>
      <c r="AV47" s="6">
        <v>0</v>
      </c>
      <c r="AW47" s="5">
        <v>0</v>
      </c>
      <c r="AX47" s="8">
        <v>0</v>
      </c>
      <c r="AY47" s="6">
        <v>6.81</v>
      </c>
      <c r="AZ47" s="5">
        <v>9.8190000000000008</v>
      </c>
      <c r="BA47" s="8">
        <f t="shared" si="110"/>
        <v>1441.8502202643174</v>
      </c>
      <c r="BB47" s="6">
        <v>0</v>
      </c>
      <c r="BC47" s="5">
        <v>0</v>
      </c>
      <c r="BD47" s="8">
        <v>0</v>
      </c>
      <c r="BE47" s="6">
        <v>0</v>
      </c>
      <c r="BF47" s="5">
        <v>0</v>
      </c>
      <c r="BG47" s="8">
        <v>0</v>
      </c>
      <c r="BH47" s="6">
        <v>36720.247000000003</v>
      </c>
      <c r="BI47" s="5">
        <v>387335.85700000002</v>
      </c>
      <c r="BJ47" s="8">
        <f t="shared" si="111"/>
        <v>10548.291164817056</v>
      </c>
      <c r="BK47" s="6"/>
      <c r="BL47" s="5"/>
      <c r="BM47" s="8"/>
      <c r="BN47" s="6">
        <v>0</v>
      </c>
      <c r="BO47" s="5">
        <v>0</v>
      </c>
      <c r="BP47" s="8">
        <f t="shared" si="112"/>
        <v>0</v>
      </c>
      <c r="BQ47" s="6">
        <v>0</v>
      </c>
      <c r="BR47" s="5">
        <v>0</v>
      </c>
      <c r="BS47" s="8">
        <v>0</v>
      </c>
      <c r="BT47" s="6">
        <v>13940.904</v>
      </c>
      <c r="BU47" s="5">
        <v>151395.682</v>
      </c>
      <c r="BV47" s="8">
        <f t="shared" si="113"/>
        <v>10859.818129441248</v>
      </c>
      <c r="BW47" s="6">
        <v>0</v>
      </c>
      <c r="BX47" s="5">
        <v>0</v>
      </c>
      <c r="BY47" s="8"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>
        <v>0</v>
      </c>
      <c r="CG47" s="5">
        <v>0</v>
      </c>
      <c r="CH47" s="8">
        <v>0</v>
      </c>
      <c r="CI47" s="6">
        <v>1.38</v>
      </c>
      <c r="CJ47" s="5">
        <v>8.8710000000000004</v>
      </c>
      <c r="CK47" s="8">
        <f t="shared" si="114"/>
        <v>6428.2608695652179</v>
      </c>
      <c r="CL47" s="6">
        <v>0.44297000000000003</v>
      </c>
      <c r="CM47" s="5">
        <v>13.321</v>
      </c>
      <c r="CN47" s="8">
        <f t="shared" ref="CN47" si="126">CM47/CL47*1000</f>
        <v>30072.013906133594</v>
      </c>
      <c r="CO47" s="6">
        <v>0</v>
      </c>
      <c r="CP47" s="5">
        <v>0</v>
      </c>
      <c r="CQ47" s="8">
        <v>0</v>
      </c>
      <c r="CR47" s="6">
        <v>0</v>
      </c>
      <c r="CS47" s="5">
        <v>0</v>
      </c>
      <c r="CT47" s="8">
        <v>0</v>
      </c>
      <c r="CU47" s="6">
        <v>0</v>
      </c>
      <c r="CV47" s="5">
        <v>0</v>
      </c>
      <c r="CW47" s="8">
        <f t="shared" si="115"/>
        <v>0</v>
      </c>
      <c r="CX47" s="6">
        <v>0</v>
      </c>
      <c r="CY47" s="5">
        <v>0</v>
      </c>
      <c r="CZ47" s="8">
        <v>0</v>
      </c>
      <c r="DA47" s="6">
        <v>0</v>
      </c>
      <c r="DB47" s="5">
        <v>0</v>
      </c>
      <c r="DC47" s="8">
        <f t="shared" si="116"/>
        <v>0</v>
      </c>
      <c r="DD47" s="6">
        <v>0</v>
      </c>
      <c r="DE47" s="5">
        <v>0</v>
      </c>
      <c r="DF47" s="8">
        <v>0</v>
      </c>
      <c r="DG47" s="6">
        <v>0</v>
      </c>
      <c r="DH47" s="5">
        <v>0</v>
      </c>
      <c r="DI47" s="8">
        <v>0</v>
      </c>
      <c r="DJ47" s="6">
        <v>0</v>
      </c>
      <c r="DK47" s="5">
        <v>0</v>
      </c>
      <c r="DL47" s="8">
        <v>0</v>
      </c>
      <c r="DM47" s="6">
        <v>0</v>
      </c>
      <c r="DN47" s="5">
        <v>0</v>
      </c>
      <c r="DO47" s="8">
        <v>0</v>
      </c>
      <c r="DP47" s="6">
        <v>0</v>
      </c>
      <c r="DQ47" s="5">
        <v>0</v>
      </c>
      <c r="DR47" s="8">
        <f t="shared" si="118"/>
        <v>0</v>
      </c>
      <c r="DS47" s="6">
        <f t="shared" si="119"/>
        <v>50672.303970000001</v>
      </c>
      <c r="DT47" s="8">
        <f t="shared" si="120"/>
        <v>538776.09200000006</v>
      </c>
    </row>
    <row r="48" spans="1:124" x14ac:dyDescent="0.3">
      <c r="A48" s="53">
        <v>2020</v>
      </c>
      <c r="B48" s="54" t="s">
        <v>5</v>
      </c>
      <c r="C48" s="6">
        <v>0</v>
      </c>
      <c r="D48" s="5">
        <v>0</v>
      </c>
      <c r="E48" s="8">
        <v>0</v>
      </c>
      <c r="F48" s="6"/>
      <c r="G48" s="5"/>
      <c r="H48" s="8"/>
      <c r="I48" s="6">
        <v>0</v>
      </c>
      <c r="J48" s="5">
        <v>0</v>
      </c>
      <c r="K48" s="8">
        <v>0</v>
      </c>
      <c r="L48" s="6"/>
      <c r="M48" s="5"/>
      <c r="N48" s="8"/>
      <c r="O48" s="6">
        <v>0</v>
      </c>
      <c r="P48" s="5">
        <v>0</v>
      </c>
      <c r="Q48" s="8">
        <v>0</v>
      </c>
      <c r="R48" s="6">
        <v>0</v>
      </c>
      <c r="S48" s="5">
        <v>0</v>
      </c>
      <c r="T48" s="8">
        <v>0</v>
      </c>
      <c r="U48" s="6">
        <v>0</v>
      </c>
      <c r="V48" s="5">
        <v>0</v>
      </c>
      <c r="W48" s="8">
        <f t="shared" si="108"/>
        <v>0</v>
      </c>
      <c r="X48" s="6">
        <v>0</v>
      </c>
      <c r="Y48" s="5">
        <v>0</v>
      </c>
      <c r="Z48" s="8">
        <v>0</v>
      </c>
      <c r="AA48" s="6">
        <v>0</v>
      </c>
      <c r="AB48" s="5">
        <v>0</v>
      </c>
      <c r="AC48" s="8">
        <v>0</v>
      </c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v>0</v>
      </c>
      <c r="AJ48" s="6">
        <v>0</v>
      </c>
      <c r="AK48" s="5">
        <v>0</v>
      </c>
      <c r="AL48" s="8">
        <v>0</v>
      </c>
      <c r="AM48" s="6"/>
      <c r="AN48" s="5"/>
      <c r="AO48" s="8"/>
      <c r="AP48" s="6">
        <v>0</v>
      </c>
      <c r="AQ48" s="5">
        <v>0</v>
      </c>
      <c r="AR48" s="8">
        <v>0</v>
      </c>
      <c r="AS48" s="6">
        <v>0</v>
      </c>
      <c r="AT48" s="5">
        <v>0</v>
      </c>
      <c r="AU48" s="8">
        <v>0</v>
      </c>
      <c r="AV48" s="6">
        <v>0</v>
      </c>
      <c r="AW48" s="5">
        <v>0</v>
      </c>
      <c r="AX48" s="8">
        <v>0</v>
      </c>
      <c r="AY48" s="6">
        <v>8.2249999999999996</v>
      </c>
      <c r="AZ48" s="5">
        <v>17.931000000000001</v>
      </c>
      <c r="BA48" s="8">
        <f t="shared" si="110"/>
        <v>2180.0607902735564</v>
      </c>
      <c r="BB48" s="6">
        <v>0</v>
      </c>
      <c r="BC48" s="5">
        <v>0</v>
      </c>
      <c r="BD48" s="8">
        <v>0</v>
      </c>
      <c r="BE48" s="6">
        <v>0</v>
      </c>
      <c r="BF48" s="5">
        <v>0</v>
      </c>
      <c r="BG48" s="8">
        <v>0</v>
      </c>
      <c r="BH48" s="6">
        <v>24340.463</v>
      </c>
      <c r="BI48" s="5">
        <v>266659.62699999998</v>
      </c>
      <c r="BJ48" s="8">
        <f t="shared" si="111"/>
        <v>10955.404874590922</v>
      </c>
      <c r="BK48" s="6"/>
      <c r="BL48" s="5"/>
      <c r="BM48" s="8"/>
      <c r="BN48" s="6">
        <v>0</v>
      </c>
      <c r="BO48" s="5">
        <v>0</v>
      </c>
      <c r="BP48" s="8">
        <f t="shared" si="112"/>
        <v>0</v>
      </c>
      <c r="BQ48" s="6">
        <v>0</v>
      </c>
      <c r="BR48" s="5">
        <v>0</v>
      </c>
      <c r="BS48" s="8">
        <v>0</v>
      </c>
      <c r="BT48" s="6">
        <v>24684.206999999999</v>
      </c>
      <c r="BU48" s="5">
        <v>263024.98599999998</v>
      </c>
      <c r="BV48" s="8">
        <f t="shared" si="113"/>
        <v>10655.597969989476</v>
      </c>
      <c r="BW48" s="6">
        <v>0</v>
      </c>
      <c r="BX48" s="5">
        <v>0</v>
      </c>
      <c r="BY48" s="8"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>
        <v>2.5000000000000001E-2</v>
      </c>
      <c r="CG48" s="5">
        <v>1.9450000000000001</v>
      </c>
      <c r="CH48" s="8">
        <f t="shared" si="124"/>
        <v>77800</v>
      </c>
      <c r="CI48" s="6">
        <v>4.3550000000000004</v>
      </c>
      <c r="CJ48" s="5">
        <v>16.969000000000001</v>
      </c>
      <c r="CK48" s="8">
        <f t="shared" si="114"/>
        <v>3896.4408725602752</v>
      </c>
      <c r="CL48" s="6">
        <v>0</v>
      </c>
      <c r="CM48" s="5">
        <v>0</v>
      </c>
      <c r="CN48" s="8">
        <v>0</v>
      </c>
      <c r="CO48" s="6">
        <v>0</v>
      </c>
      <c r="CP48" s="5">
        <v>0</v>
      </c>
      <c r="CQ48" s="8">
        <v>0</v>
      </c>
      <c r="CR48" s="6">
        <v>0</v>
      </c>
      <c r="CS48" s="5">
        <v>0</v>
      </c>
      <c r="CT48" s="8">
        <v>0</v>
      </c>
      <c r="CU48" s="6">
        <v>0</v>
      </c>
      <c r="CV48" s="5">
        <v>0</v>
      </c>
      <c r="CW48" s="8">
        <f t="shared" si="115"/>
        <v>0</v>
      </c>
      <c r="CX48" s="6">
        <v>0</v>
      </c>
      <c r="CY48" s="5">
        <v>0</v>
      </c>
      <c r="CZ48" s="8">
        <v>0</v>
      </c>
      <c r="DA48" s="6">
        <v>0</v>
      </c>
      <c r="DB48" s="5">
        <v>0</v>
      </c>
      <c r="DC48" s="8">
        <f t="shared" si="116"/>
        <v>0</v>
      </c>
      <c r="DD48" s="6">
        <v>0</v>
      </c>
      <c r="DE48" s="5">
        <v>0</v>
      </c>
      <c r="DF48" s="8">
        <v>0</v>
      </c>
      <c r="DG48" s="6">
        <v>0</v>
      </c>
      <c r="DH48" s="5">
        <v>0</v>
      </c>
      <c r="DI48" s="8">
        <v>0</v>
      </c>
      <c r="DJ48" s="6">
        <v>0</v>
      </c>
      <c r="DK48" s="5">
        <v>0</v>
      </c>
      <c r="DL48" s="8">
        <v>0</v>
      </c>
      <c r="DM48" s="6">
        <v>0</v>
      </c>
      <c r="DN48" s="5">
        <v>0</v>
      </c>
      <c r="DO48" s="8">
        <v>0</v>
      </c>
      <c r="DP48" s="6">
        <v>0</v>
      </c>
      <c r="DQ48" s="5">
        <v>0</v>
      </c>
      <c r="DR48" s="8">
        <f t="shared" si="118"/>
        <v>0</v>
      </c>
      <c r="DS48" s="6">
        <f t="shared" si="119"/>
        <v>49037.275000000001</v>
      </c>
      <c r="DT48" s="65">
        <f t="shared" si="120"/>
        <v>529721.45799999998</v>
      </c>
    </row>
    <row r="49" spans="1:124" x14ac:dyDescent="0.3">
      <c r="A49" s="53">
        <v>2020</v>
      </c>
      <c r="B49" s="8" t="s">
        <v>6</v>
      </c>
      <c r="C49" s="6">
        <v>0</v>
      </c>
      <c r="D49" s="5">
        <v>0</v>
      </c>
      <c r="E49" s="8">
        <f t="shared" ref="E49:CK56" si="127">IF(C49=0,0,D49/C49*1000)</f>
        <v>0</v>
      </c>
      <c r="F49" s="6"/>
      <c r="G49" s="5"/>
      <c r="H49" s="8"/>
      <c r="I49" s="6">
        <v>0</v>
      </c>
      <c r="J49" s="5">
        <v>0</v>
      </c>
      <c r="K49" s="8">
        <f t="shared" si="127"/>
        <v>0</v>
      </c>
      <c r="L49" s="6"/>
      <c r="M49" s="5"/>
      <c r="N49" s="8"/>
      <c r="O49" s="6">
        <v>0</v>
      </c>
      <c r="P49" s="5">
        <v>0</v>
      </c>
      <c r="Q49" s="8">
        <f t="shared" si="127"/>
        <v>0</v>
      </c>
      <c r="R49" s="6">
        <v>0</v>
      </c>
      <c r="S49" s="5">
        <v>0</v>
      </c>
      <c r="T49" s="8">
        <f t="shared" si="127"/>
        <v>0</v>
      </c>
      <c r="U49" s="6">
        <v>0</v>
      </c>
      <c r="V49" s="5">
        <v>0</v>
      </c>
      <c r="W49" s="8">
        <f t="shared" si="108"/>
        <v>0</v>
      </c>
      <c r="X49" s="6">
        <v>0</v>
      </c>
      <c r="Y49" s="5">
        <v>0</v>
      </c>
      <c r="Z49" s="8">
        <f t="shared" si="127"/>
        <v>0</v>
      </c>
      <c r="AA49" s="6">
        <v>0</v>
      </c>
      <c r="AB49" s="5">
        <v>0</v>
      </c>
      <c r="AC49" s="8">
        <f t="shared" si="127"/>
        <v>0</v>
      </c>
      <c r="AD49" s="6">
        <v>0</v>
      </c>
      <c r="AE49" s="5">
        <v>0</v>
      </c>
      <c r="AF49" s="8">
        <f t="shared" si="127"/>
        <v>0</v>
      </c>
      <c r="AG49" s="6">
        <v>0</v>
      </c>
      <c r="AH49" s="5">
        <v>0</v>
      </c>
      <c r="AI49" s="8">
        <f t="shared" si="127"/>
        <v>0</v>
      </c>
      <c r="AJ49" s="6">
        <v>0</v>
      </c>
      <c r="AK49" s="5">
        <v>0</v>
      </c>
      <c r="AL49" s="8">
        <f t="shared" ref="AL49:AL56" si="128">IF(AJ49=0,0,AK49/AJ49*1000)</f>
        <v>0</v>
      </c>
      <c r="AM49" s="6"/>
      <c r="AN49" s="5"/>
      <c r="AO49" s="8"/>
      <c r="AP49" s="6">
        <v>0</v>
      </c>
      <c r="AQ49" s="5">
        <v>0</v>
      </c>
      <c r="AR49" s="8">
        <f t="shared" si="127"/>
        <v>0</v>
      </c>
      <c r="AS49" s="6">
        <v>0</v>
      </c>
      <c r="AT49" s="5">
        <v>0</v>
      </c>
      <c r="AU49" s="8">
        <f t="shared" si="127"/>
        <v>0</v>
      </c>
      <c r="AV49" s="6">
        <v>0</v>
      </c>
      <c r="AW49" s="5">
        <v>0</v>
      </c>
      <c r="AX49" s="8">
        <f t="shared" si="127"/>
        <v>0</v>
      </c>
      <c r="AY49" s="6">
        <v>0</v>
      </c>
      <c r="AZ49" s="5">
        <v>0</v>
      </c>
      <c r="BA49" s="8">
        <f t="shared" si="127"/>
        <v>0</v>
      </c>
      <c r="BB49" s="6">
        <v>0</v>
      </c>
      <c r="BC49" s="5">
        <v>0</v>
      </c>
      <c r="BD49" s="8">
        <f t="shared" si="127"/>
        <v>0</v>
      </c>
      <c r="BE49" s="6">
        <v>0</v>
      </c>
      <c r="BF49" s="5">
        <v>0</v>
      </c>
      <c r="BG49" s="8">
        <f t="shared" si="127"/>
        <v>0</v>
      </c>
      <c r="BH49" s="6">
        <v>15879.156000000001</v>
      </c>
      <c r="BI49" s="5">
        <v>195911.50399999999</v>
      </c>
      <c r="BJ49" s="8">
        <f t="shared" si="127"/>
        <v>12337.652202673742</v>
      </c>
      <c r="BK49" s="6"/>
      <c r="BL49" s="5"/>
      <c r="BM49" s="8"/>
      <c r="BN49" s="6">
        <v>0</v>
      </c>
      <c r="BO49" s="5">
        <v>0</v>
      </c>
      <c r="BP49" s="8">
        <f t="shared" si="112"/>
        <v>0</v>
      </c>
      <c r="BQ49" s="6">
        <v>0</v>
      </c>
      <c r="BR49" s="5">
        <v>0</v>
      </c>
      <c r="BS49" s="8">
        <f t="shared" si="127"/>
        <v>0</v>
      </c>
      <c r="BT49" s="6">
        <v>16003.275</v>
      </c>
      <c r="BU49" s="5">
        <v>166918.53099999999</v>
      </c>
      <c r="BV49" s="8">
        <f t="shared" si="127"/>
        <v>10430.273240945993</v>
      </c>
      <c r="BW49" s="6">
        <v>0</v>
      </c>
      <c r="BX49" s="5">
        <v>0</v>
      </c>
      <c r="BY49" s="8">
        <f t="shared" si="127"/>
        <v>0</v>
      </c>
      <c r="BZ49" s="6">
        <v>0</v>
      </c>
      <c r="CA49" s="5">
        <v>0</v>
      </c>
      <c r="CB49" s="8">
        <f t="shared" si="127"/>
        <v>0</v>
      </c>
      <c r="CC49" s="6">
        <v>0</v>
      </c>
      <c r="CD49" s="5">
        <v>0</v>
      </c>
      <c r="CE49" s="8">
        <f t="shared" si="127"/>
        <v>0</v>
      </c>
      <c r="CF49" s="6">
        <v>0</v>
      </c>
      <c r="CG49" s="5">
        <v>0</v>
      </c>
      <c r="CH49" s="8">
        <f t="shared" si="127"/>
        <v>0</v>
      </c>
      <c r="CI49" s="6">
        <v>3.72</v>
      </c>
      <c r="CJ49" s="5">
        <v>11.012</v>
      </c>
      <c r="CK49" s="8">
        <f t="shared" si="127"/>
        <v>2960.2150537634407</v>
      </c>
      <c r="CL49" s="6">
        <v>0</v>
      </c>
      <c r="CM49" s="5">
        <v>0</v>
      </c>
      <c r="CN49" s="8">
        <f t="shared" ref="CN49:DL56" si="129">IF(CL49=0,0,CM49/CL49*1000)</f>
        <v>0</v>
      </c>
      <c r="CO49" s="6">
        <v>0</v>
      </c>
      <c r="CP49" s="5">
        <v>0</v>
      </c>
      <c r="CQ49" s="8">
        <v>0</v>
      </c>
      <c r="CR49" s="6">
        <v>0</v>
      </c>
      <c r="CS49" s="5">
        <v>0</v>
      </c>
      <c r="CT49" s="8">
        <f t="shared" si="129"/>
        <v>0</v>
      </c>
      <c r="CU49" s="6">
        <v>0</v>
      </c>
      <c r="CV49" s="5">
        <v>0</v>
      </c>
      <c r="CW49" s="8">
        <f t="shared" si="115"/>
        <v>0</v>
      </c>
      <c r="CX49" s="6">
        <v>0</v>
      </c>
      <c r="CY49" s="5">
        <v>0</v>
      </c>
      <c r="CZ49" s="8">
        <f t="shared" ref="CZ49:CZ56" si="130">IF(CX49=0,0,CY49/CX49*1000)</f>
        <v>0</v>
      </c>
      <c r="DA49" s="6">
        <v>0</v>
      </c>
      <c r="DB49" s="5">
        <v>0</v>
      </c>
      <c r="DC49" s="8">
        <f t="shared" si="116"/>
        <v>0</v>
      </c>
      <c r="DD49" s="6">
        <v>0</v>
      </c>
      <c r="DE49" s="5">
        <v>0</v>
      </c>
      <c r="DF49" s="8">
        <f t="shared" si="129"/>
        <v>0</v>
      </c>
      <c r="DG49" s="6">
        <v>0</v>
      </c>
      <c r="DH49" s="5">
        <v>0</v>
      </c>
      <c r="DI49" s="8">
        <f t="shared" si="129"/>
        <v>0</v>
      </c>
      <c r="DJ49" s="6">
        <v>0</v>
      </c>
      <c r="DK49" s="5">
        <v>0</v>
      </c>
      <c r="DL49" s="8">
        <f t="shared" si="129"/>
        <v>0</v>
      </c>
      <c r="DM49" s="6">
        <v>0</v>
      </c>
      <c r="DN49" s="5">
        <v>0</v>
      </c>
      <c r="DO49" s="8">
        <f t="shared" ref="DO49:DO56" si="131">IF(DM49=0,0,DN49/DM49*1000)</f>
        <v>0</v>
      </c>
      <c r="DP49" s="6">
        <v>0</v>
      </c>
      <c r="DQ49" s="5">
        <v>0</v>
      </c>
      <c r="DR49" s="8">
        <f t="shared" si="118"/>
        <v>0</v>
      </c>
      <c r="DS49" s="6">
        <f t="shared" si="119"/>
        <v>31886.151000000002</v>
      </c>
      <c r="DT49" s="8">
        <f t="shared" si="120"/>
        <v>362841.04699999996</v>
      </c>
    </row>
    <row r="50" spans="1:124" x14ac:dyDescent="0.3">
      <c r="A50" s="53">
        <v>2020</v>
      </c>
      <c r="B50" s="54" t="s">
        <v>7</v>
      </c>
      <c r="C50" s="6">
        <v>0</v>
      </c>
      <c r="D50" s="5">
        <v>0</v>
      </c>
      <c r="E50" s="8">
        <f t="shared" si="127"/>
        <v>0</v>
      </c>
      <c r="F50" s="6"/>
      <c r="G50" s="5"/>
      <c r="H50" s="8"/>
      <c r="I50" s="6">
        <v>0</v>
      </c>
      <c r="J50" s="5">
        <v>0</v>
      </c>
      <c r="K50" s="8">
        <f t="shared" si="127"/>
        <v>0</v>
      </c>
      <c r="L50" s="6"/>
      <c r="M50" s="5"/>
      <c r="N50" s="8"/>
      <c r="O50" s="6">
        <v>0</v>
      </c>
      <c r="P50" s="5">
        <v>0</v>
      </c>
      <c r="Q50" s="8">
        <f t="shared" si="127"/>
        <v>0</v>
      </c>
      <c r="R50" s="6">
        <v>0</v>
      </c>
      <c r="S50" s="5">
        <v>0</v>
      </c>
      <c r="T50" s="8">
        <f t="shared" si="127"/>
        <v>0</v>
      </c>
      <c r="U50" s="6">
        <v>0</v>
      </c>
      <c r="V50" s="5">
        <v>0</v>
      </c>
      <c r="W50" s="8">
        <f t="shared" si="108"/>
        <v>0</v>
      </c>
      <c r="X50" s="6">
        <v>0</v>
      </c>
      <c r="Y50" s="5">
        <v>0</v>
      </c>
      <c r="Z50" s="8">
        <f t="shared" si="127"/>
        <v>0</v>
      </c>
      <c r="AA50" s="6">
        <v>0</v>
      </c>
      <c r="AB50" s="5">
        <v>0</v>
      </c>
      <c r="AC50" s="8">
        <f t="shared" si="127"/>
        <v>0</v>
      </c>
      <c r="AD50" s="6">
        <v>0</v>
      </c>
      <c r="AE50" s="5">
        <v>0</v>
      </c>
      <c r="AF50" s="8">
        <f t="shared" si="127"/>
        <v>0</v>
      </c>
      <c r="AG50" s="6">
        <v>0</v>
      </c>
      <c r="AH50" s="5">
        <v>0</v>
      </c>
      <c r="AI50" s="8">
        <f t="shared" si="127"/>
        <v>0</v>
      </c>
      <c r="AJ50" s="6">
        <v>0</v>
      </c>
      <c r="AK50" s="5">
        <v>0</v>
      </c>
      <c r="AL50" s="8">
        <f t="shared" si="128"/>
        <v>0</v>
      </c>
      <c r="AM50" s="6"/>
      <c r="AN50" s="5"/>
      <c r="AO50" s="8"/>
      <c r="AP50" s="6">
        <v>0</v>
      </c>
      <c r="AQ50" s="5">
        <v>0</v>
      </c>
      <c r="AR50" s="8">
        <f t="shared" si="127"/>
        <v>0</v>
      </c>
      <c r="AS50" s="6">
        <v>0</v>
      </c>
      <c r="AT50" s="5">
        <v>0</v>
      </c>
      <c r="AU50" s="8">
        <f t="shared" si="127"/>
        <v>0</v>
      </c>
      <c r="AV50" s="6">
        <v>0</v>
      </c>
      <c r="AW50" s="5">
        <v>0</v>
      </c>
      <c r="AX50" s="8">
        <f t="shared" si="127"/>
        <v>0</v>
      </c>
      <c r="AY50" s="6">
        <v>14.54</v>
      </c>
      <c r="AZ50" s="5">
        <v>24.667000000000002</v>
      </c>
      <c r="BA50" s="8">
        <f t="shared" si="127"/>
        <v>1696.4924346629989</v>
      </c>
      <c r="BB50" s="6">
        <v>0</v>
      </c>
      <c r="BC50" s="5">
        <v>0</v>
      </c>
      <c r="BD50" s="8">
        <f t="shared" si="127"/>
        <v>0</v>
      </c>
      <c r="BE50" s="6">
        <v>0</v>
      </c>
      <c r="BF50" s="5">
        <v>0</v>
      </c>
      <c r="BG50" s="8">
        <f t="shared" si="127"/>
        <v>0</v>
      </c>
      <c r="BH50" s="6">
        <v>18455.373</v>
      </c>
      <c r="BI50" s="5">
        <v>189150.5</v>
      </c>
      <c r="BJ50" s="8">
        <f t="shared" si="127"/>
        <v>10249.074890006288</v>
      </c>
      <c r="BK50" s="6"/>
      <c r="BL50" s="5"/>
      <c r="BM50" s="8"/>
      <c r="BN50" s="6">
        <v>0</v>
      </c>
      <c r="BO50" s="5">
        <v>0</v>
      </c>
      <c r="BP50" s="8">
        <f t="shared" si="112"/>
        <v>0</v>
      </c>
      <c r="BQ50" s="6">
        <v>0</v>
      </c>
      <c r="BR50" s="5">
        <v>0</v>
      </c>
      <c r="BS50" s="8">
        <f t="shared" si="127"/>
        <v>0</v>
      </c>
      <c r="BT50" s="6">
        <v>9761.8240000000005</v>
      </c>
      <c r="BU50" s="5">
        <v>105400.47500000001</v>
      </c>
      <c r="BV50" s="8">
        <f t="shared" si="127"/>
        <v>10797.211156439616</v>
      </c>
      <c r="BW50" s="6">
        <v>0</v>
      </c>
      <c r="BX50" s="5">
        <v>0</v>
      </c>
      <c r="BY50" s="8">
        <f t="shared" si="127"/>
        <v>0</v>
      </c>
      <c r="BZ50" s="6">
        <v>0</v>
      </c>
      <c r="CA50" s="5">
        <v>0</v>
      </c>
      <c r="CB50" s="8">
        <f t="shared" si="127"/>
        <v>0</v>
      </c>
      <c r="CC50" s="6">
        <v>0</v>
      </c>
      <c r="CD50" s="5">
        <v>0</v>
      </c>
      <c r="CE50" s="8">
        <f t="shared" si="127"/>
        <v>0</v>
      </c>
      <c r="CF50" s="6">
        <v>0</v>
      </c>
      <c r="CG50" s="5">
        <v>0</v>
      </c>
      <c r="CH50" s="8">
        <f t="shared" si="127"/>
        <v>0</v>
      </c>
      <c r="CI50" s="6">
        <v>29.768999999999998</v>
      </c>
      <c r="CJ50" s="5">
        <v>91.757999999999996</v>
      </c>
      <c r="CK50" s="8">
        <f t="shared" si="127"/>
        <v>3082.3339715811753</v>
      </c>
      <c r="CL50" s="6">
        <v>0</v>
      </c>
      <c r="CM50" s="5">
        <v>0</v>
      </c>
      <c r="CN50" s="8">
        <f t="shared" si="129"/>
        <v>0</v>
      </c>
      <c r="CO50" s="6">
        <v>0</v>
      </c>
      <c r="CP50" s="5">
        <v>0</v>
      </c>
      <c r="CQ50" s="8">
        <v>0</v>
      </c>
      <c r="CR50" s="6">
        <v>0</v>
      </c>
      <c r="CS50" s="5">
        <v>0</v>
      </c>
      <c r="CT50" s="8">
        <f t="shared" si="129"/>
        <v>0</v>
      </c>
      <c r="CU50" s="6">
        <v>0</v>
      </c>
      <c r="CV50" s="5">
        <v>0</v>
      </c>
      <c r="CW50" s="8">
        <f t="shared" si="115"/>
        <v>0</v>
      </c>
      <c r="CX50" s="6">
        <v>0</v>
      </c>
      <c r="CY50" s="5">
        <v>0</v>
      </c>
      <c r="CZ50" s="8">
        <f t="shared" si="130"/>
        <v>0</v>
      </c>
      <c r="DA50" s="6">
        <v>0</v>
      </c>
      <c r="DB50" s="5">
        <v>0</v>
      </c>
      <c r="DC50" s="8">
        <f t="shared" si="116"/>
        <v>0</v>
      </c>
      <c r="DD50" s="6">
        <v>0</v>
      </c>
      <c r="DE50" s="5">
        <v>0</v>
      </c>
      <c r="DF50" s="8">
        <f t="shared" si="129"/>
        <v>0</v>
      </c>
      <c r="DG50" s="6">
        <v>0</v>
      </c>
      <c r="DH50" s="5">
        <v>0</v>
      </c>
      <c r="DI50" s="8">
        <f t="shared" si="129"/>
        <v>0</v>
      </c>
      <c r="DJ50" s="6">
        <v>0</v>
      </c>
      <c r="DK50" s="5">
        <v>0</v>
      </c>
      <c r="DL50" s="8">
        <f t="shared" si="129"/>
        <v>0</v>
      </c>
      <c r="DM50" s="6">
        <v>0</v>
      </c>
      <c r="DN50" s="5">
        <v>0</v>
      </c>
      <c r="DO50" s="8">
        <f t="shared" si="131"/>
        <v>0</v>
      </c>
      <c r="DP50" s="6">
        <v>0</v>
      </c>
      <c r="DQ50" s="5">
        <v>0</v>
      </c>
      <c r="DR50" s="8">
        <f t="shared" si="118"/>
        <v>0</v>
      </c>
      <c r="DS50" s="6">
        <f t="shared" si="119"/>
        <v>28261.506000000001</v>
      </c>
      <c r="DT50" s="8">
        <f t="shared" si="120"/>
        <v>294667.39999999997</v>
      </c>
    </row>
    <row r="51" spans="1:124" x14ac:dyDescent="0.3">
      <c r="A51" s="53">
        <v>2020</v>
      </c>
      <c r="B51" s="54" t="s">
        <v>8</v>
      </c>
      <c r="C51" s="6">
        <v>0</v>
      </c>
      <c r="D51" s="5">
        <v>0</v>
      </c>
      <c r="E51" s="8">
        <f t="shared" si="127"/>
        <v>0</v>
      </c>
      <c r="F51" s="6"/>
      <c r="G51" s="5"/>
      <c r="H51" s="8"/>
      <c r="I51" s="6">
        <v>0</v>
      </c>
      <c r="J51" s="5">
        <v>0</v>
      </c>
      <c r="K51" s="8">
        <f t="shared" si="127"/>
        <v>0</v>
      </c>
      <c r="L51" s="6"/>
      <c r="M51" s="5"/>
      <c r="N51" s="8"/>
      <c r="O51" s="6">
        <v>0</v>
      </c>
      <c r="P51" s="5">
        <v>0</v>
      </c>
      <c r="Q51" s="8">
        <f t="shared" si="127"/>
        <v>0</v>
      </c>
      <c r="R51" s="6">
        <v>0</v>
      </c>
      <c r="S51" s="5">
        <v>0</v>
      </c>
      <c r="T51" s="8">
        <f t="shared" si="127"/>
        <v>0</v>
      </c>
      <c r="U51" s="6">
        <v>0</v>
      </c>
      <c r="V51" s="5">
        <v>0</v>
      </c>
      <c r="W51" s="8">
        <f t="shared" si="108"/>
        <v>0</v>
      </c>
      <c r="X51" s="6">
        <v>0</v>
      </c>
      <c r="Y51" s="5">
        <v>0</v>
      </c>
      <c r="Z51" s="8">
        <f t="shared" si="127"/>
        <v>0</v>
      </c>
      <c r="AA51" s="6">
        <v>0</v>
      </c>
      <c r="AB51" s="5">
        <v>0</v>
      </c>
      <c r="AC51" s="8">
        <f t="shared" si="127"/>
        <v>0</v>
      </c>
      <c r="AD51" s="6">
        <v>0</v>
      </c>
      <c r="AE51" s="5">
        <v>0</v>
      </c>
      <c r="AF51" s="8">
        <f t="shared" si="127"/>
        <v>0</v>
      </c>
      <c r="AG51" s="6">
        <v>20</v>
      </c>
      <c r="AH51" s="5">
        <v>332.95600000000002</v>
      </c>
      <c r="AI51" s="8">
        <f t="shared" si="127"/>
        <v>16647.8</v>
      </c>
      <c r="AJ51" s="6">
        <v>0</v>
      </c>
      <c r="AK51" s="5">
        <v>0</v>
      </c>
      <c r="AL51" s="8">
        <f t="shared" si="128"/>
        <v>0</v>
      </c>
      <c r="AM51" s="6"/>
      <c r="AN51" s="5"/>
      <c r="AO51" s="8"/>
      <c r="AP51" s="6">
        <v>0</v>
      </c>
      <c r="AQ51" s="5">
        <v>0</v>
      </c>
      <c r="AR51" s="8">
        <f t="shared" si="127"/>
        <v>0</v>
      </c>
      <c r="AS51" s="6">
        <v>0</v>
      </c>
      <c r="AT51" s="5">
        <v>0</v>
      </c>
      <c r="AU51" s="8">
        <f t="shared" si="127"/>
        <v>0</v>
      </c>
      <c r="AV51" s="6">
        <v>0</v>
      </c>
      <c r="AW51" s="5">
        <v>0</v>
      </c>
      <c r="AX51" s="8">
        <f t="shared" si="127"/>
        <v>0</v>
      </c>
      <c r="AY51" s="6">
        <v>17.53</v>
      </c>
      <c r="AZ51" s="5">
        <v>51.570999999999998</v>
      </c>
      <c r="BA51" s="8">
        <f t="shared" si="127"/>
        <v>2941.8710781517398</v>
      </c>
      <c r="BB51" s="6">
        <v>0</v>
      </c>
      <c r="BC51" s="5">
        <v>0</v>
      </c>
      <c r="BD51" s="8">
        <f t="shared" si="127"/>
        <v>0</v>
      </c>
      <c r="BE51" s="6">
        <v>0</v>
      </c>
      <c r="BF51" s="5">
        <v>0</v>
      </c>
      <c r="BG51" s="8">
        <f t="shared" si="127"/>
        <v>0</v>
      </c>
      <c r="BH51" s="6">
        <v>18917.333999999999</v>
      </c>
      <c r="BI51" s="5">
        <v>193310.16099999999</v>
      </c>
      <c r="BJ51" s="8">
        <f t="shared" si="127"/>
        <v>10218.678858236577</v>
      </c>
      <c r="BK51" s="6"/>
      <c r="BL51" s="5"/>
      <c r="BM51" s="8"/>
      <c r="BN51" s="6">
        <v>0</v>
      </c>
      <c r="BO51" s="5">
        <v>0</v>
      </c>
      <c r="BP51" s="8">
        <f t="shared" si="112"/>
        <v>0</v>
      </c>
      <c r="BQ51" s="6">
        <v>0</v>
      </c>
      <c r="BR51" s="5">
        <v>0</v>
      </c>
      <c r="BS51" s="8">
        <f t="shared" si="127"/>
        <v>0</v>
      </c>
      <c r="BT51" s="6">
        <v>20546.221000000001</v>
      </c>
      <c r="BU51" s="5">
        <v>205838.14</v>
      </c>
      <c r="BV51" s="8">
        <f t="shared" si="127"/>
        <v>10018.29679530849</v>
      </c>
      <c r="BW51" s="6">
        <v>0</v>
      </c>
      <c r="BX51" s="5">
        <v>0</v>
      </c>
      <c r="BY51" s="8">
        <f t="shared" si="127"/>
        <v>0</v>
      </c>
      <c r="BZ51" s="6">
        <v>0</v>
      </c>
      <c r="CA51" s="5">
        <v>0</v>
      </c>
      <c r="CB51" s="8">
        <f t="shared" si="127"/>
        <v>0</v>
      </c>
      <c r="CC51" s="6">
        <v>0</v>
      </c>
      <c r="CD51" s="5">
        <v>0</v>
      </c>
      <c r="CE51" s="8">
        <f t="shared" si="127"/>
        <v>0</v>
      </c>
      <c r="CF51" s="6">
        <v>0.81920000000000004</v>
      </c>
      <c r="CG51" s="5">
        <v>26.407</v>
      </c>
      <c r="CH51" s="8">
        <f t="shared" si="127"/>
        <v>32235.107421875</v>
      </c>
      <c r="CI51" s="6">
        <v>9.9909999999999997</v>
      </c>
      <c r="CJ51" s="5">
        <v>26.651</v>
      </c>
      <c r="CK51" s="8">
        <f t="shared" si="127"/>
        <v>2667.5007506756083</v>
      </c>
      <c r="CL51" s="6">
        <v>0</v>
      </c>
      <c r="CM51" s="5">
        <v>0</v>
      </c>
      <c r="CN51" s="8">
        <f t="shared" si="129"/>
        <v>0</v>
      </c>
      <c r="CO51" s="6">
        <v>0</v>
      </c>
      <c r="CP51" s="5">
        <v>0</v>
      </c>
      <c r="CQ51" s="8">
        <v>0</v>
      </c>
      <c r="CR51" s="6">
        <v>0</v>
      </c>
      <c r="CS51" s="5">
        <v>0</v>
      </c>
      <c r="CT51" s="8">
        <f t="shared" si="129"/>
        <v>0</v>
      </c>
      <c r="CU51" s="6">
        <v>0</v>
      </c>
      <c r="CV51" s="5">
        <v>0</v>
      </c>
      <c r="CW51" s="8">
        <f t="shared" si="115"/>
        <v>0</v>
      </c>
      <c r="CX51" s="6">
        <v>0</v>
      </c>
      <c r="CY51" s="5">
        <v>0</v>
      </c>
      <c r="CZ51" s="8">
        <f t="shared" si="130"/>
        <v>0</v>
      </c>
      <c r="DA51" s="6">
        <v>0</v>
      </c>
      <c r="DB51" s="5">
        <v>0</v>
      </c>
      <c r="DC51" s="8">
        <f t="shared" si="116"/>
        <v>0</v>
      </c>
      <c r="DD51" s="6">
        <v>0</v>
      </c>
      <c r="DE51" s="5">
        <v>0</v>
      </c>
      <c r="DF51" s="8">
        <f t="shared" si="129"/>
        <v>0</v>
      </c>
      <c r="DG51" s="6">
        <v>0</v>
      </c>
      <c r="DH51" s="5">
        <v>0</v>
      </c>
      <c r="DI51" s="8">
        <f t="shared" si="129"/>
        <v>0</v>
      </c>
      <c r="DJ51" s="6">
        <v>0</v>
      </c>
      <c r="DK51" s="5">
        <v>0</v>
      </c>
      <c r="DL51" s="8">
        <f t="shared" si="129"/>
        <v>0</v>
      </c>
      <c r="DM51" s="6">
        <v>0</v>
      </c>
      <c r="DN51" s="5">
        <v>0</v>
      </c>
      <c r="DO51" s="8">
        <f t="shared" si="131"/>
        <v>0</v>
      </c>
      <c r="DP51" s="6">
        <v>0</v>
      </c>
      <c r="DQ51" s="5">
        <v>0</v>
      </c>
      <c r="DR51" s="8">
        <f t="shared" si="118"/>
        <v>0</v>
      </c>
      <c r="DS51" s="6">
        <f t="shared" si="119"/>
        <v>39511.895199999999</v>
      </c>
      <c r="DT51" s="8">
        <f t="shared" si="120"/>
        <v>399585.886</v>
      </c>
    </row>
    <row r="52" spans="1:124" x14ac:dyDescent="0.3">
      <c r="A52" s="53">
        <v>2020</v>
      </c>
      <c r="B52" s="54" t="s">
        <v>9</v>
      </c>
      <c r="C52" s="6">
        <v>0</v>
      </c>
      <c r="D52" s="5">
        <v>0</v>
      </c>
      <c r="E52" s="8">
        <f t="shared" si="127"/>
        <v>0</v>
      </c>
      <c r="F52" s="6"/>
      <c r="G52" s="5"/>
      <c r="H52" s="8"/>
      <c r="I52" s="6">
        <v>0</v>
      </c>
      <c r="J52" s="5">
        <v>0</v>
      </c>
      <c r="K52" s="8">
        <f t="shared" si="127"/>
        <v>0</v>
      </c>
      <c r="L52" s="6"/>
      <c r="M52" s="5"/>
      <c r="N52" s="8"/>
      <c r="O52" s="6">
        <v>0</v>
      </c>
      <c r="P52" s="5">
        <v>0</v>
      </c>
      <c r="Q52" s="8">
        <f t="shared" si="127"/>
        <v>0</v>
      </c>
      <c r="R52" s="6">
        <v>0</v>
      </c>
      <c r="S52" s="5">
        <v>0</v>
      </c>
      <c r="T52" s="8">
        <f t="shared" si="127"/>
        <v>0</v>
      </c>
      <c r="U52" s="6">
        <v>0</v>
      </c>
      <c r="V52" s="5">
        <v>0</v>
      </c>
      <c r="W52" s="8">
        <f t="shared" si="108"/>
        <v>0</v>
      </c>
      <c r="X52" s="6">
        <v>0</v>
      </c>
      <c r="Y52" s="5">
        <v>0</v>
      </c>
      <c r="Z52" s="8">
        <f t="shared" si="127"/>
        <v>0</v>
      </c>
      <c r="AA52" s="66">
        <v>0.28000000000000003</v>
      </c>
      <c r="AB52" s="67">
        <v>1.202</v>
      </c>
      <c r="AC52" s="8">
        <f t="shared" si="127"/>
        <v>4292.8571428571431</v>
      </c>
      <c r="AD52" s="6">
        <v>0</v>
      </c>
      <c r="AE52" s="5">
        <v>0</v>
      </c>
      <c r="AF52" s="8">
        <f t="shared" si="127"/>
        <v>0</v>
      </c>
      <c r="AG52" s="6">
        <v>0</v>
      </c>
      <c r="AH52" s="5">
        <v>0</v>
      </c>
      <c r="AI52" s="8">
        <f t="shared" si="127"/>
        <v>0</v>
      </c>
      <c r="AJ52" s="6">
        <v>0</v>
      </c>
      <c r="AK52" s="5">
        <v>0</v>
      </c>
      <c r="AL52" s="8">
        <f t="shared" si="128"/>
        <v>0</v>
      </c>
      <c r="AM52" s="6"/>
      <c r="AN52" s="5"/>
      <c r="AO52" s="8"/>
      <c r="AP52" s="6">
        <v>0</v>
      </c>
      <c r="AQ52" s="5">
        <v>0</v>
      </c>
      <c r="AR52" s="8">
        <f t="shared" si="127"/>
        <v>0</v>
      </c>
      <c r="AS52" s="6">
        <v>0</v>
      </c>
      <c r="AT52" s="5">
        <v>0</v>
      </c>
      <c r="AU52" s="8">
        <f t="shared" si="127"/>
        <v>0</v>
      </c>
      <c r="AV52" s="6">
        <v>0</v>
      </c>
      <c r="AW52" s="5">
        <v>0</v>
      </c>
      <c r="AX52" s="8">
        <f t="shared" si="127"/>
        <v>0</v>
      </c>
      <c r="AY52" s="66">
        <v>2.72</v>
      </c>
      <c r="AZ52" s="67">
        <v>2.0070000000000001</v>
      </c>
      <c r="BA52" s="8">
        <f t="shared" si="127"/>
        <v>737.86764705882354</v>
      </c>
      <c r="BB52" s="6">
        <v>0</v>
      </c>
      <c r="BC52" s="5">
        <v>0</v>
      </c>
      <c r="BD52" s="8">
        <f t="shared" si="127"/>
        <v>0</v>
      </c>
      <c r="BE52" s="6">
        <v>0</v>
      </c>
      <c r="BF52" s="5">
        <v>0</v>
      </c>
      <c r="BG52" s="8">
        <f t="shared" si="127"/>
        <v>0</v>
      </c>
      <c r="BH52" s="66">
        <v>25845.668000000001</v>
      </c>
      <c r="BI52" s="67">
        <v>267515.03499999997</v>
      </c>
      <c r="BJ52" s="8">
        <f t="shared" si="127"/>
        <v>10350.478656616651</v>
      </c>
      <c r="BK52" s="6"/>
      <c r="BL52" s="5"/>
      <c r="BM52" s="8"/>
      <c r="BN52" s="6">
        <v>0</v>
      </c>
      <c r="BO52" s="5">
        <v>0</v>
      </c>
      <c r="BP52" s="8">
        <f t="shared" si="112"/>
        <v>0</v>
      </c>
      <c r="BQ52" s="6">
        <v>0</v>
      </c>
      <c r="BR52" s="5">
        <v>0</v>
      </c>
      <c r="BS52" s="8">
        <f t="shared" si="127"/>
        <v>0</v>
      </c>
      <c r="BT52" s="66">
        <v>11332.996999999999</v>
      </c>
      <c r="BU52" s="67">
        <v>116597.81</v>
      </c>
      <c r="BV52" s="8">
        <f t="shared" si="127"/>
        <v>10288.347380661973</v>
      </c>
      <c r="BW52" s="6">
        <v>0</v>
      </c>
      <c r="BX52" s="5">
        <v>0</v>
      </c>
      <c r="BY52" s="8">
        <f t="shared" si="127"/>
        <v>0</v>
      </c>
      <c r="BZ52" s="6">
        <v>0</v>
      </c>
      <c r="CA52" s="5">
        <v>0</v>
      </c>
      <c r="CB52" s="8">
        <f t="shared" si="127"/>
        <v>0</v>
      </c>
      <c r="CC52" s="6">
        <v>0</v>
      </c>
      <c r="CD52" s="5">
        <v>0</v>
      </c>
      <c r="CE52" s="8">
        <f t="shared" si="127"/>
        <v>0</v>
      </c>
      <c r="CF52" s="66">
        <v>8</v>
      </c>
      <c r="CG52" s="67">
        <v>248.40100000000001</v>
      </c>
      <c r="CH52" s="8">
        <f t="shared" si="127"/>
        <v>31050.125</v>
      </c>
      <c r="CI52" s="66">
        <v>30.254009999999997</v>
      </c>
      <c r="CJ52" s="67">
        <v>83.683000000000007</v>
      </c>
      <c r="CK52" s="8">
        <f t="shared" si="127"/>
        <v>2766.0134970537797</v>
      </c>
      <c r="CL52" s="6">
        <v>0</v>
      </c>
      <c r="CM52" s="5">
        <v>0</v>
      </c>
      <c r="CN52" s="8">
        <f t="shared" si="129"/>
        <v>0</v>
      </c>
      <c r="CO52" s="6">
        <v>0</v>
      </c>
      <c r="CP52" s="5">
        <v>0</v>
      </c>
      <c r="CQ52" s="8">
        <v>0</v>
      </c>
      <c r="CR52" s="6">
        <v>0</v>
      </c>
      <c r="CS52" s="5">
        <v>0</v>
      </c>
      <c r="CT52" s="8">
        <f t="shared" si="129"/>
        <v>0</v>
      </c>
      <c r="CU52" s="6">
        <v>0</v>
      </c>
      <c r="CV52" s="5">
        <v>0</v>
      </c>
      <c r="CW52" s="8">
        <f t="shared" si="115"/>
        <v>0</v>
      </c>
      <c r="CX52" s="6">
        <v>0</v>
      </c>
      <c r="CY52" s="5">
        <v>0</v>
      </c>
      <c r="CZ52" s="8">
        <f t="shared" si="130"/>
        <v>0</v>
      </c>
      <c r="DA52" s="6">
        <v>0</v>
      </c>
      <c r="DB52" s="5">
        <v>0</v>
      </c>
      <c r="DC52" s="8">
        <f t="shared" si="116"/>
        <v>0</v>
      </c>
      <c r="DD52" s="6">
        <v>0</v>
      </c>
      <c r="DE52" s="5">
        <v>0</v>
      </c>
      <c r="DF52" s="8">
        <f t="shared" si="129"/>
        <v>0</v>
      </c>
      <c r="DG52" s="6">
        <v>0</v>
      </c>
      <c r="DH52" s="5">
        <v>0</v>
      </c>
      <c r="DI52" s="8">
        <f t="shared" si="129"/>
        <v>0</v>
      </c>
      <c r="DJ52" s="6">
        <v>0</v>
      </c>
      <c r="DK52" s="5">
        <v>0</v>
      </c>
      <c r="DL52" s="8">
        <f t="shared" si="129"/>
        <v>0</v>
      </c>
      <c r="DM52" s="6">
        <v>0</v>
      </c>
      <c r="DN52" s="5">
        <v>0</v>
      </c>
      <c r="DO52" s="8">
        <f t="shared" si="131"/>
        <v>0</v>
      </c>
      <c r="DP52" s="6">
        <v>0</v>
      </c>
      <c r="DQ52" s="5">
        <v>0</v>
      </c>
      <c r="DR52" s="8">
        <f t="shared" si="118"/>
        <v>0</v>
      </c>
      <c r="DS52" s="6">
        <f t="shared" si="119"/>
        <v>37219.919009999998</v>
      </c>
      <c r="DT52" s="8">
        <f t="shared" si="120"/>
        <v>384448.13799999998</v>
      </c>
    </row>
    <row r="53" spans="1:124" x14ac:dyDescent="0.3">
      <c r="A53" s="53">
        <v>2020</v>
      </c>
      <c r="B53" s="54" t="s">
        <v>10</v>
      </c>
      <c r="C53" s="6">
        <v>0</v>
      </c>
      <c r="D53" s="5">
        <v>0</v>
      </c>
      <c r="E53" s="8">
        <f t="shared" si="127"/>
        <v>0</v>
      </c>
      <c r="F53" s="6"/>
      <c r="G53" s="5"/>
      <c r="H53" s="8"/>
      <c r="I53" s="6">
        <v>0</v>
      </c>
      <c r="J53" s="5">
        <v>0</v>
      </c>
      <c r="K53" s="8">
        <f t="shared" si="127"/>
        <v>0</v>
      </c>
      <c r="L53" s="6"/>
      <c r="M53" s="5"/>
      <c r="N53" s="8"/>
      <c r="O53" s="6">
        <v>0</v>
      </c>
      <c r="P53" s="5">
        <v>0</v>
      </c>
      <c r="Q53" s="8">
        <f t="shared" si="127"/>
        <v>0</v>
      </c>
      <c r="R53" s="6">
        <v>0</v>
      </c>
      <c r="S53" s="5">
        <v>0</v>
      </c>
      <c r="T53" s="8">
        <f t="shared" si="127"/>
        <v>0</v>
      </c>
      <c r="U53" s="6">
        <v>0</v>
      </c>
      <c r="V53" s="5">
        <v>0</v>
      </c>
      <c r="W53" s="8">
        <f t="shared" si="108"/>
        <v>0</v>
      </c>
      <c r="X53" s="6">
        <v>0</v>
      </c>
      <c r="Y53" s="5">
        <v>0</v>
      </c>
      <c r="Z53" s="8">
        <f t="shared" si="127"/>
        <v>0</v>
      </c>
      <c r="AA53" s="6">
        <v>0</v>
      </c>
      <c r="AB53" s="5">
        <v>0</v>
      </c>
      <c r="AC53" s="8">
        <f t="shared" si="127"/>
        <v>0</v>
      </c>
      <c r="AD53" s="6">
        <v>0</v>
      </c>
      <c r="AE53" s="5">
        <v>0</v>
      </c>
      <c r="AF53" s="8">
        <f t="shared" si="127"/>
        <v>0</v>
      </c>
      <c r="AG53" s="6">
        <v>0</v>
      </c>
      <c r="AH53" s="5">
        <v>0</v>
      </c>
      <c r="AI53" s="8">
        <f t="shared" si="127"/>
        <v>0</v>
      </c>
      <c r="AJ53" s="6">
        <v>0</v>
      </c>
      <c r="AK53" s="5">
        <v>0</v>
      </c>
      <c r="AL53" s="8">
        <f t="shared" si="128"/>
        <v>0</v>
      </c>
      <c r="AM53" s="6"/>
      <c r="AN53" s="5"/>
      <c r="AO53" s="8"/>
      <c r="AP53" s="6">
        <v>0</v>
      </c>
      <c r="AQ53" s="5">
        <v>0</v>
      </c>
      <c r="AR53" s="8">
        <f t="shared" si="127"/>
        <v>0</v>
      </c>
      <c r="AS53" s="6">
        <v>0</v>
      </c>
      <c r="AT53" s="5">
        <v>0</v>
      </c>
      <c r="AU53" s="8">
        <f t="shared" si="127"/>
        <v>0</v>
      </c>
      <c r="AV53" s="6">
        <v>0</v>
      </c>
      <c r="AW53" s="5">
        <v>0</v>
      </c>
      <c r="AX53" s="8">
        <f t="shared" si="127"/>
        <v>0</v>
      </c>
      <c r="AY53" s="68">
        <v>13.689</v>
      </c>
      <c r="AZ53" s="69">
        <v>53.994999999999997</v>
      </c>
      <c r="BA53" s="8">
        <f t="shared" si="127"/>
        <v>3944.4079187668926</v>
      </c>
      <c r="BB53" s="6">
        <v>0</v>
      </c>
      <c r="BC53" s="5">
        <v>0</v>
      </c>
      <c r="BD53" s="8">
        <f t="shared" si="127"/>
        <v>0</v>
      </c>
      <c r="BE53" s="68">
        <v>2.4169999999999998</v>
      </c>
      <c r="BF53" s="69">
        <v>58.350999999999999</v>
      </c>
      <c r="BG53" s="8">
        <f t="shared" si="127"/>
        <v>24141.911460488209</v>
      </c>
      <c r="BH53" s="68">
        <v>34309.624000000003</v>
      </c>
      <c r="BI53" s="69">
        <v>372896.68</v>
      </c>
      <c r="BJ53" s="8">
        <f t="shared" si="127"/>
        <v>10868.573785594386</v>
      </c>
      <c r="BK53" s="6"/>
      <c r="BL53" s="5"/>
      <c r="BM53" s="8"/>
      <c r="BN53" s="6">
        <v>0</v>
      </c>
      <c r="BO53" s="5">
        <v>0</v>
      </c>
      <c r="BP53" s="8">
        <f t="shared" si="112"/>
        <v>0</v>
      </c>
      <c r="BQ53" s="6">
        <v>0</v>
      </c>
      <c r="BR53" s="5">
        <v>0</v>
      </c>
      <c r="BS53" s="8">
        <f t="shared" si="127"/>
        <v>0</v>
      </c>
      <c r="BT53" s="68">
        <v>8496.6730000000007</v>
      </c>
      <c r="BU53" s="69">
        <v>100585.85</v>
      </c>
      <c r="BV53" s="8">
        <f t="shared" si="127"/>
        <v>11838.26304719506</v>
      </c>
      <c r="BW53" s="6">
        <v>0</v>
      </c>
      <c r="BX53" s="5">
        <v>0</v>
      </c>
      <c r="BY53" s="8">
        <f t="shared" si="127"/>
        <v>0</v>
      </c>
      <c r="BZ53" s="6">
        <v>0</v>
      </c>
      <c r="CA53" s="5">
        <v>0</v>
      </c>
      <c r="CB53" s="8">
        <f t="shared" si="127"/>
        <v>0</v>
      </c>
      <c r="CC53" s="6">
        <v>0</v>
      </c>
      <c r="CD53" s="5">
        <v>0</v>
      </c>
      <c r="CE53" s="8">
        <f t="shared" si="127"/>
        <v>0</v>
      </c>
      <c r="CF53" s="6">
        <v>0</v>
      </c>
      <c r="CG53" s="5">
        <v>0</v>
      </c>
      <c r="CH53" s="8">
        <f t="shared" si="127"/>
        <v>0</v>
      </c>
      <c r="CI53" s="68">
        <v>12.487</v>
      </c>
      <c r="CJ53" s="69">
        <v>35.963000000000001</v>
      </c>
      <c r="CK53" s="8">
        <f t="shared" si="127"/>
        <v>2880.035236646112</v>
      </c>
      <c r="CL53" s="6">
        <v>0</v>
      </c>
      <c r="CM53" s="5">
        <v>0</v>
      </c>
      <c r="CN53" s="8">
        <f t="shared" si="129"/>
        <v>0</v>
      </c>
      <c r="CO53" s="6">
        <v>0</v>
      </c>
      <c r="CP53" s="5">
        <v>0</v>
      </c>
      <c r="CQ53" s="8">
        <v>0</v>
      </c>
      <c r="CR53" s="6">
        <v>0</v>
      </c>
      <c r="CS53" s="5">
        <v>0</v>
      </c>
      <c r="CT53" s="8">
        <f t="shared" si="129"/>
        <v>0</v>
      </c>
      <c r="CU53" s="6">
        <v>0</v>
      </c>
      <c r="CV53" s="5">
        <v>0</v>
      </c>
      <c r="CW53" s="8">
        <f t="shared" si="115"/>
        <v>0</v>
      </c>
      <c r="CX53" s="6">
        <v>0</v>
      </c>
      <c r="CY53" s="5">
        <v>0</v>
      </c>
      <c r="CZ53" s="8">
        <f t="shared" si="130"/>
        <v>0</v>
      </c>
      <c r="DA53" s="6">
        <v>0</v>
      </c>
      <c r="DB53" s="5">
        <v>0</v>
      </c>
      <c r="DC53" s="8">
        <f t="shared" si="116"/>
        <v>0</v>
      </c>
      <c r="DD53" s="6">
        <v>0</v>
      </c>
      <c r="DE53" s="5">
        <v>0</v>
      </c>
      <c r="DF53" s="8">
        <f t="shared" si="129"/>
        <v>0</v>
      </c>
      <c r="DG53" s="6">
        <v>0</v>
      </c>
      <c r="DH53" s="5">
        <v>0</v>
      </c>
      <c r="DI53" s="8">
        <f t="shared" si="129"/>
        <v>0</v>
      </c>
      <c r="DJ53" s="6">
        <v>0</v>
      </c>
      <c r="DK53" s="5">
        <v>0</v>
      </c>
      <c r="DL53" s="8">
        <f t="shared" si="129"/>
        <v>0</v>
      </c>
      <c r="DM53" s="6">
        <v>0</v>
      </c>
      <c r="DN53" s="5">
        <v>0</v>
      </c>
      <c r="DO53" s="8">
        <f t="shared" si="131"/>
        <v>0</v>
      </c>
      <c r="DP53" s="6">
        <v>0</v>
      </c>
      <c r="DQ53" s="5">
        <v>0</v>
      </c>
      <c r="DR53" s="8">
        <f t="shared" si="118"/>
        <v>0</v>
      </c>
      <c r="DS53" s="6">
        <f t="shared" si="119"/>
        <v>42834.890000000007</v>
      </c>
      <c r="DT53" s="8">
        <f t="shared" si="120"/>
        <v>473630.83900000004</v>
      </c>
    </row>
    <row r="54" spans="1:124" x14ac:dyDescent="0.3">
      <c r="A54" s="53">
        <v>2020</v>
      </c>
      <c r="B54" s="54" t="s">
        <v>11</v>
      </c>
      <c r="C54" s="6">
        <v>0</v>
      </c>
      <c r="D54" s="5">
        <v>0</v>
      </c>
      <c r="E54" s="8">
        <f t="shared" si="127"/>
        <v>0</v>
      </c>
      <c r="F54" s="6"/>
      <c r="G54" s="5"/>
      <c r="H54" s="8"/>
      <c r="I54" s="6">
        <v>0</v>
      </c>
      <c r="J54" s="5">
        <v>0</v>
      </c>
      <c r="K54" s="8">
        <f t="shared" si="127"/>
        <v>0</v>
      </c>
      <c r="L54" s="6"/>
      <c r="M54" s="5"/>
      <c r="N54" s="8"/>
      <c r="O54" s="6">
        <v>0</v>
      </c>
      <c r="P54" s="5">
        <v>0</v>
      </c>
      <c r="Q54" s="8">
        <f t="shared" si="127"/>
        <v>0</v>
      </c>
      <c r="R54" s="6">
        <v>0</v>
      </c>
      <c r="S54" s="5">
        <v>0</v>
      </c>
      <c r="T54" s="8">
        <f t="shared" si="127"/>
        <v>0</v>
      </c>
      <c r="U54" s="6">
        <v>0</v>
      </c>
      <c r="V54" s="5">
        <v>0</v>
      </c>
      <c r="W54" s="8">
        <f t="shared" si="108"/>
        <v>0</v>
      </c>
      <c r="X54" s="6">
        <v>0</v>
      </c>
      <c r="Y54" s="5">
        <v>0</v>
      </c>
      <c r="Z54" s="8">
        <f t="shared" si="127"/>
        <v>0</v>
      </c>
      <c r="AA54" s="6">
        <v>0</v>
      </c>
      <c r="AB54" s="5">
        <v>0</v>
      </c>
      <c r="AC54" s="8">
        <f t="shared" si="127"/>
        <v>0</v>
      </c>
      <c r="AD54" s="6">
        <v>0</v>
      </c>
      <c r="AE54" s="5">
        <v>0</v>
      </c>
      <c r="AF54" s="8">
        <f t="shared" si="127"/>
        <v>0</v>
      </c>
      <c r="AG54" s="6">
        <v>0</v>
      </c>
      <c r="AH54" s="5">
        <v>0</v>
      </c>
      <c r="AI54" s="8">
        <f t="shared" si="127"/>
        <v>0</v>
      </c>
      <c r="AJ54" s="6">
        <v>0</v>
      </c>
      <c r="AK54" s="5">
        <v>0</v>
      </c>
      <c r="AL54" s="8">
        <f t="shared" si="128"/>
        <v>0</v>
      </c>
      <c r="AM54" s="6"/>
      <c r="AN54" s="5"/>
      <c r="AO54" s="8"/>
      <c r="AP54" s="6">
        <v>0</v>
      </c>
      <c r="AQ54" s="5">
        <v>0</v>
      </c>
      <c r="AR54" s="8">
        <f t="shared" si="127"/>
        <v>0</v>
      </c>
      <c r="AS54" s="6">
        <v>0</v>
      </c>
      <c r="AT54" s="5">
        <v>0</v>
      </c>
      <c r="AU54" s="8">
        <f t="shared" si="127"/>
        <v>0</v>
      </c>
      <c r="AV54" s="6">
        <v>0</v>
      </c>
      <c r="AW54" s="5">
        <v>0</v>
      </c>
      <c r="AX54" s="8">
        <f t="shared" si="127"/>
        <v>0</v>
      </c>
      <c r="AY54" s="7">
        <v>31.640999999999998</v>
      </c>
      <c r="AZ54" s="70">
        <v>61.524000000000001</v>
      </c>
      <c r="BA54" s="8">
        <f t="shared" si="127"/>
        <v>1944.4391770171615</v>
      </c>
      <c r="BB54" s="6">
        <v>0</v>
      </c>
      <c r="BC54" s="5">
        <v>0</v>
      </c>
      <c r="BD54" s="8">
        <f t="shared" si="127"/>
        <v>0</v>
      </c>
      <c r="BE54" s="6">
        <v>0</v>
      </c>
      <c r="BF54" s="5">
        <v>0</v>
      </c>
      <c r="BG54" s="8">
        <f t="shared" si="127"/>
        <v>0</v>
      </c>
      <c r="BH54" s="7">
        <v>33352.714</v>
      </c>
      <c r="BI54" s="70">
        <v>369195.21600000001</v>
      </c>
      <c r="BJ54" s="8">
        <f t="shared" si="127"/>
        <v>11069.420497534324</v>
      </c>
      <c r="BK54" s="6"/>
      <c r="BL54" s="5"/>
      <c r="BM54" s="8"/>
      <c r="BN54" s="6">
        <v>0</v>
      </c>
      <c r="BO54" s="5">
        <v>0</v>
      </c>
      <c r="BP54" s="8">
        <f t="shared" si="112"/>
        <v>0</v>
      </c>
      <c r="BQ54" s="6">
        <v>0</v>
      </c>
      <c r="BR54" s="5">
        <v>0</v>
      </c>
      <c r="BS54" s="8">
        <f t="shared" si="127"/>
        <v>0</v>
      </c>
      <c r="BT54" s="7">
        <v>23435.78</v>
      </c>
      <c r="BU54" s="70">
        <v>278128.19900000002</v>
      </c>
      <c r="BV54" s="8">
        <f t="shared" si="127"/>
        <v>11867.67408637562</v>
      </c>
      <c r="BW54" s="6">
        <v>0</v>
      </c>
      <c r="BX54" s="5">
        <v>0</v>
      </c>
      <c r="BY54" s="8">
        <f t="shared" si="127"/>
        <v>0</v>
      </c>
      <c r="BZ54" s="6">
        <v>0</v>
      </c>
      <c r="CA54" s="5">
        <v>0</v>
      </c>
      <c r="CB54" s="8">
        <f t="shared" si="127"/>
        <v>0</v>
      </c>
      <c r="CC54" s="6">
        <v>0</v>
      </c>
      <c r="CD54" s="5">
        <v>0</v>
      </c>
      <c r="CE54" s="8">
        <f t="shared" si="127"/>
        <v>0</v>
      </c>
      <c r="CF54" s="7">
        <v>7.9</v>
      </c>
      <c r="CG54" s="70">
        <v>207.61199999999999</v>
      </c>
      <c r="CH54" s="8">
        <f t="shared" si="127"/>
        <v>26279.999999999996</v>
      </c>
      <c r="CI54" s="7">
        <v>40.792000000000002</v>
      </c>
      <c r="CJ54" s="70">
        <v>113.51900000000001</v>
      </c>
      <c r="CK54" s="8">
        <f t="shared" si="127"/>
        <v>2782.8740929594037</v>
      </c>
      <c r="CL54" s="6">
        <v>0</v>
      </c>
      <c r="CM54" s="5">
        <v>0</v>
      </c>
      <c r="CN54" s="8">
        <f t="shared" si="129"/>
        <v>0</v>
      </c>
      <c r="CO54" s="6">
        <v>0</v>
      </c>
      <c r="CP54" s="5">
        <v>0</v>
      </c>
      <c r="CQ54" s="8">
        <v>0</v>
      </c>
      <c r="CR54" s="6">
        <v>0</v>
      </c>
      <c r="CS54" s="5">
        <v>0</v>
      </c>
      <c r="CT54" s="8">
        <f t="shared" si="129"/>
        <v>0</v>
      </c>
      <c r="CU54" s="6">
        <v>0</v>
      </c>
      <c r="CV54" s="5">
        <v>0</v>
      </c>
      <c r="CW54" s="8">
        <f t="shared" si="115"/>
        <v>0</v>
      </c>
      <c r="CX54" s="6">
        <v>0</v>
      </c>
      <c r="CY54" s="5">
        <v>0</v>
      </c>
      <c r="CZ54" s="8">
        <f t="shared" si="130"/>
        <v>0</v>
      </c>
      <c r="DA54" s="6">
        <v>0</v>
      </c>
      <c r="DB54" s="5">
        <v>0</v>
      </c>
      <c r="DC54" s="8">
        <f t="shared" si="116"/>
        <v>0</v>
      </c>
      <c r="DD54" s="6">
        <v>0</v>
      </c>
      <c r="DE54" s="5">
        <v>0</v>
      </c>
      <c r="DF54" s="8">
        <f t="shared" si="129"/>
        <v>0</v>
      </c>
      <c r="DG54" s="6">
        <v>0</v>
      </c>
      <c r="DH54" s="5">
        <v>0</v>
      </c>
      <c r="DI54" s="8">
        <f t="shared" si="129"/>
        <v>0</v>
      </c>
      <c r="DJ54" s="6">
        <v>0</v>
      </c>
      <c r="DK54" s="5">
        <v>0</v>
      </c>
      <c r="DL54" s="8">
        <f t="shared" si="129"/>
        <v>0</v>
      </c>
      <c r="DM54" s="7">
        <v>0.35</v>
      </c>
      <c r="DN54" s="70">
        <v>0.5</v>
      </c>
      <c r="DO54" s="8">
        <f t="shared" si="131"/>
        <v>1428.5714285714287</v>
      </c>
      <c r="DP54" s="7">
        <v>0</v>
      </c>
      <c r="DQ54" s="70">
        <v>0</v>
      </c>
      <c r="DR54" s="8">
        <f t="shared" si="118"/>
        <v>0</v>
      </c>
      <c r="DS54" s="6">
        <f t="shared" si="119"/>
        <v>56868.827000000005</v>
      </c>
      <c r="DT54" s="8">
        <f t="shared" si="120"/>
        <v>647706.06999999995</v>
      </c>
    </row>
    <row r="55" spans="1:124" x14ac:dyDescent="0.3">
      <c r="A55" s="53">
        <v>2020</v>
      </c>
      <c r="B55" s="8" t="s">
        <v>12</v>
      </c>
      <c r="C55" s="6">
        <v>0</v>
      </c>
      <c r="D55" s="5">
        <v>0</v>
      </c>
      <c r="E55" s="8">
        <f t="shared" si="127"/>
        <v>0</v>
      </c>
      <c r="F55" s="6"/>
      <c r="G55" s="5"/>
      <c r="H55" s="8"/>
      <c r="I55" s="6">
        <v>0</v>
      </c>
      <c r="J55" s="5">
        <v>0</v>
      </c>
      <c r="K55" s="8">
        <f t="shared" si="127"/>
        <v>0</v>
      </c>
      <c r="L55" s="6"/>
      <c r="M55" s="5"/>
      <c r="N55" s="8"/>
      <c r="O55" s="6">
        <v>0</v>
      </c>
      <c r="P55" s="5">
        <v>0</v>
      </c>
      <c r="Q55" s="8">
        <f t="shared" si="127"/>
        <v>0</v>
      </c>
      <c r="R55" s="6">
        <v>0</v>
      </c>
      <c r="S55" s="5">
        <v>0</v>
      </c>
      <c r="T55" s="8">
        <f t="shared" si="127"/>
        <v>0</v>
      </c>
      <c r="U55" s="6">
        <v>0</v>
      </c>
      <c r="V55" s="5">
        <v>0</v>
      </c>
      <c r="W55" s="8">
        <f t="shared" si="108"/>
        <v>0</v>
      </c>
      <c r="X55" s="6">
        <v>0</v>
      </c>
      <c r="Y55" s="5">
        <v>0</v>
      </c>
      <c r="Z55" s="8">
        <f t="shared" si="127"/>
        <v>0</v>
      </c>
      <c r="AA55" s="68">
        <v>0.1</v>
      </c>
      <c r="AB55" s="69">
        <v>1.899</v>
      </c>
      <c r="AC55" s="8">
        <f t="shared" si="127"/>
        <v>18990</v>
      </c>
      <c r="AD55" s="6">
        <v>0</v>
      </c>
      <c r="AE55" s="5">
        <v>0</v>
      </c>
      <c r="AF55" s="8">
        <f t="shared" si="127"/>
        <v>0</v>
      </c>
      <c r="AG55" s="6">
        <v>0</v>
      </c>
      <c r="AH55" s="5">
        <v>0</v>
      </c>
      <c r="AI55" s="8">
        <f t="shared" si="127"/>
        <v>0</v>
      </c>
      <c r="AJ55" s="68">
        <v>20</v>
      </c>
      <c r="AK55" s="69">
        <v>331.38499999999999</v>
      </c>
      <c r="AL55" s="8">
        <f t="shared" si="128"/>
        <v>16569.25</v>
      </c>
      <c r="AM55" s="68"/>
      <c r="AN55" s="69"/>
      <c r="AO55" s="8"/>
      <c r="AP55" s="6">
        <v>0</v>
      </c>
      <c r="AQ55" s="5">
        <v>0</v>
      </c>
      <c r="AR55" s="8">
        <f t="shared" si="127"/>
        <v>0</v>
      </c>
      <c r="AS55" s="6">
        <v>0</v>
      </c>
      <c r="AT55" s="5">
        <v>0</v>
      </c>
      <c r="AU55" s="8">
        <f t="shared" si="127"/>
        <v>0</v>
      </c>
      <c r="AV55" s="6">
        <v>0</v>
      </c>
      <c r="AW55" s="5">
        <v>0</v>
      </c>
      <c r="AX55" s="8">
        <f t="shared" si="127"/>
        <v>0</v>
      </c>
      <c r="AY55" s="68">
        <v>2.4129999999999998</v>
      </c>
      <c r="AZ55" s="69">
        <v>6.0940000000000003</v>
      </c>
      <c r="BA55" s="8">
        <f t="shared" si="127"/>
        <v>2525.4869457107343</v>
      </c>
      <c r="BB55" s="6">
        <v>0</v>
      </c>
      <c r="BC55" s="5">
        <v>0</v>
      </c>
      <c r="BD55" s="8">
        <f t="shared" si="127"/>
        <v>0</v>
      </c>
      <c r="BE55" s="6">
        <v>0</v>
      </c>
      <c r="BF55" s="5">
        <v>0</v>
      </c>
      <c r="BG55" s="8">
        <f t="shared" si="127"/>
        <v>0</v>
      </c>
      <c r="BH55" s="68">
        <v>34291.567999999999</v>
      </c>
      <c r="BI55" s="69">
        <v>377553.47200000001</v>
      </c>
      <c r="BJ55" s="8">
        <f t="shared" si="127"/>
        <v>11010.096476194965</v>
      </c>
      <c r="BK55" s="6"/>
      <c r="BL55" s="5"/>
      <c r="BM55" s="8"/>
      <c r="BN55" s="6">
        <v>0</v>
      </c>
      <c r="BO55" s="5">
        <v>0</v>
      </c>
      <c r="BP55" s="8">
        <f t="shared" si="112"/>
        <v>0</v>
      </c>
      <c r="BQ55" s="6">
        <v>0</v>
      </c>
      <c r="BR55" s="5">
        <v>0</v>
      </c>
      <c r="BS55" s="8">
        <f t="shared" si="127"/>
        <v>0</v>
      </c>
      <c r="BT55" s="68">
        <v>4977.5889999999999</v>
      </c>
      <c r="BU55" s="69">
        <v>61774.114000000001</v>
      </c>
      <c r="BV55" s="8">
        <f t="shared" si="127"/>
        <v>12410.448914122882</v>
      </c>
      <c r="BW55" s="6">
        <v>0</v>
      </c>
      <c r="BX55" s="5">
        <v>0</v>
      </c>
      <c r="BY55" s="8">
        <f t="shared" si="127"/>
        <v>0</v>
      </c>
      <c r="BZ55" s="6">
        <v>0</v>
      </c>
      <c r="CA55" s="5">
        <v>0</v>
      </c>
      <c r="CB55" s="8">
        <f t="shared" si="127"/>
        <v>0</v>
      </c>
      <c r="CC55" s="6">
        <v>0</v>
      </c>
      <c r="CD55" s="5">
        <v>0</v>
      </c>
      <c r="CE55" s="8">
        <f t="shared" si="127"/>
        <v>0</v>
      </c>
      <c r="CF55" s="68">
        <v>8</v>
      </c>
      <c r="CG55" s="69">
        <v>176.97499999999999</v>
      </c>
      <c r="CH55" s="8">
        <f t="shared" si="127"/>
        <v>22121.875</v>
      </c>
      <c r="CI55" s="68">
        <v>52.786000000000001</v>
      </c>
      <c r="CJ55" s="69">
        <v>164.03899999999999</v>
      </c>
      <c r="CK55" s="8">
        <f t="shared" si="127"/>
        <v>3107.6232334331071</v>
      </c>
      <c r="CL55" s="6">
        <v>0</v>
      </c>
      <c r="CM55" s="5">
        <v>0</v>
      </c>
      <c r="CN55" s="8">
        <f t="shared" si="129"/>
        <v>0</v>
      </c>
      <c r="CO55" s="6">
        <v>0</v>
      </c>
      <c r="CP55" s="5">
        <v>0</v>
      </c>
      <c r="CQ55" s="8">
        <v>0</v>
      </c>
      <c r="CR55" s="6">
        <v>0</v>
      </c>
      <c r="CS55" s="5">
        <v>0</v>
      </c>
      <c r="CT55" s="8">
        <f t="shared" si="129"/>
        <v>0</v>
      </c>
      <c r="CU55" s="6">
        <v>0</v>
      </c>
      <c r="CV55" s="5">
        <v>0</v>
      </c>
      <c r="CW55" s="8">
        <f t="shared" si="115"/>
        <v>0</v>
      </c>
      <c r="CX55" s="6">
        <v>0</v>
      </c>
      <c r="CY55" s="5">
        <v>0</v>
      </c>
      <c r="CZ55" s="8">
        <f t="shared" si="130"/>
        <v>0</v>
      </c>
      <c r="DA55" s="6">
        <v>0</v>
      </c>
      <c r="DB55" s="5">
        <v>0</v>
      </c>
      <c r="DC55" s="8">
        <f t="shared" si="116"/>
        <v>0</v>
      </c>
      <c r="DD55" s="6">
        <v>0</v>
      </c>
      <c r="DE55" s="5">
        <v>0</v>
      </c>
      <c r="DF55" s="8">
        <f t="shared" si="129"/>
        <v>0</v>
      </c>
      <c r="DG55" s="6">
        <v>0</v>
      </c>
      <c r="DH55" s="5">
        <v>0</v>
      </c>
      <c r="DI55" s="8">
        <f t="shared" si="129"/>
        <v>0</v>
      </c>
      <c r="DJ55" s="6">
        <v>0</v>
      </c>
      <c r="DK55" s="5">
        <v>0</v>
      </c>
      <c r="DL55" s="8">
        <f t="shared" si="129"/>
        <v>0</v>
      </c>
      <c r="DM55" s="6">
        <v>0</v>
      </c>
      <c r="DN55" s="5">
        <v>0</v>
      </c>
      <c r="DO55" s="8">
        <f t="shared" si="131"/>
        <v>0</v>
      </c>
      <c r="DP55" s="6">
        <v>0</v>
      </c>
      <c r="DQ55" s="5">
        <v>0</v>
      </c>
      <c r="DR55" s="8">
        <f t="shared" si="118"/>
        <v>0</v>
      </c>
      <c r="DS55" s="6">
        <f>R55+AA55+AD55+AP55+AV55+AY55+BB55+BH55+BQ55+BT55+CC55+CF55+CI55+CL55+DP55+O55+DG55+C55+DD55+AS55+AG55+CR55+I55+DJ55+X55+BZ55+BW55+BE55+AJ55</f>
        <v>39352.455999999998</v>
      </c>
      <c r="DT55" s="8">
        <f>S55+AB55+AE55+AQ55+AW55+AZ55+BC55+BI55+BR55+BU55+CD55+CG55+CJ55+CM55+DQ55+P55+DH55+D55+DE55+AT55+AH55+CS55+J55+DK55+Y55+CA55+BX55+BF55+AK55</f>
        <v>440007.978</v>
      </c>
    </row>
    <row r="56" spans="1:124" x14ac:dyDescent="0.3">
      <c r="A56" s="53">
        <v>2020</v>
      </c>
      <c r="B56" s="54" t="s">
        <v>13</v>
      </c>
      <c r="C56" s="6">
        <v>0</v>
      </c>
      <c r="D56" s="5">
        <v>0</v>
      </c>
      <c r="E56" s="8">
        <f t="shared" si="127"/>
        <v>0</v>
      </c>
      <c r="F56" s="6"/>
      <c r="G56" s="5"/>
      <c r="H56" s="8"/>
      <c r="I56" s="6">
        <v>0</v>
      </c>
      <c r="J56" s="5">
        <v>0</v>
      </c>
      <c r="K56" s="8">
        <f t="shared" si="127"/>
        <v>0</v>
      </c>
      <c r="L56" s="6"/>
      <c r="M56" s="5"/>
      <c r="N56" s="8"/>
      <c r="O56" s="6">
        <v>0</v>
      </c>
      <c r="P56" s="5">
        <v>0</v>
      </c>
      <c r="Q56" s="8">
        <f t="shared" si="127"/>
        <v>0</v>
      </c>
      <c r="R56" s="6">
        <v>0</v>
      </c>
      <c r="S56" s="5">
        <v>0</v>
      </c>
      <c r="T56" s="8">
        <f t="shared" si="127"/>
        <v>0</v>
      </c>
      <c r="U56" s="6">
        <v>0</v>
      </c>
      <c r="V56" s="5">
        <v>0</v>
      </c>
      <c r="W56" s="8">
        <f t="shared" si="108"/>
        <v>0</v>
      </c>
      <c r="X56" s="6">
        <v>0</v>
      </c>
      <c r="Y56" s="5">
        <v>0</v>
      </c>
      <c r="Z56" s="8">
        <f t="shared" si="127"/>
        <v>0</v>
      </c>
      <c r="AA56" s="71">
        <v>0.2</v>
      </c>
      <c r="AB56" s="5">
        <v>0.308</v>
      </c>
      <c r="AC56" s="8">
        <f t="shared" si="127"/>
        <v>1539.9999999999998</v>
      </c>
      <c r="AD56" s="6">
        <v>0</v>
      </c>
      <c r="AE56" s="5">
        <v>0</v>
      </c>
      <c r="AF56" s="8">
        <f t="shared" si="127"/>
        <v>0</v>
      </c>
      <c r="AG56" s="6">
        <v>0</v>
      </c>
      <c r="AH56" s="5">
        <v>0</v>
      </c>
      <c r="AI56" s="8">
        <f t="shared" si="127"/>
        <v>0</v>
      </c>
      <c r="AJ56" s="6">
        <v>0</v>
      </c>
      <c r="AK56" s="5">
        <v>0</v>
      </c>
      <c r="AL56" s="8">
        <f t="shared" si="128"/>
        <v>0</v>
      </c>
      <c r="AM56" s="6"/>
      <c r="AN56" s="5"/>
      <c r="AO56" s="8"/>
      <c r="AP56" s="6">
        <v>0</v>
      </c>
      <c r="AQ56" s="5">
        <v>0</v>
      </c>
      <c r="AR56" s="8">
        <f t="shared" si="127"/>
        <v>0</v>
      </c>
      <c r="AS56" s="6">
        <v>0</v>
      </c>
      <c r="AT56" s="5">
        <v>0</v>
      </c>
      <c r="AU56" s="8">
        <f t="shared" si="127"/>
        <v>0</v>
      </c>
      <c r="AV56" s="6">
        <v>0</v>
      </c>
      <c r="AW56" s="5">
        <v>0</v>
      </c>
      <c r="AX56" s="8">
        <f t="shared" si="127"/>
        <v>0</v>
      </c>
      <c r="AY56" s="71">
        <v>3.2709999999999999</v>
      </c>
      <c r="AZ56" s="5">
        <v>6.6360000000000001</v>
      </c>
      <c r="BA56" s="8">
        <f t="shared" si="127"/>
        <v>2028.7373891776217</v>
      </c>
      <c r="BB56" s="6">
        <v>0</v>
      </c>
      <c r="BC56" s="5">
        <v>0</v>
      </c>
      <c r="BD56" s="8">
        <f t="shared" si="127"/>
        <v>0</v>
      </c>
      <c r="BE56" s="6">
        <v>0</v>
      </c>
      <c r="BF56" s="5">
        <v>0</v>
      </c>
      <c r="BG56" s="8">
        <f t="shared" si="127"/>
        <v>0</v>
      </c>
      <c r="BH56" s="71">
        <v>30873.376</v>
      </c>
      <c r="BI56" s="5">
        <v>330105.78100000002</v>
      </c>
      <c r="BJ56" s="8">
        <f t="shared" si="127"/>
        <v>10692.247618141924</v>
      </c>
      <c r="BK56" s="6"/>
      <c r="BL56" s="5"/>
      <c r="BM56" s="8"/>
      <c r="BN56" s="6">
        <v>0</v>
      </c>
      <c r="BO56" s="5">
        <v>0</v>
      </c>
      <c r="BP56" s="8">
        <f t="shared" si="112"/>
        <v>0</v>
      </c>
      <c r="BQ56" s="6">
        <v>0</v>
      </c>
      <c r="BR56" s="5">
        <v>0</v>
      </c>
      <c r="BS56" s="8">
        <f t="shared" si="127"/>
        <v>0</v>
      </c>
      <c r="BT56" s="71">
        <v>14540.548000000001</v>
      </c>
      <c r="BU56" s="5">
        <v>178899.071</v>
      </c>
      <c r="BV56" s="8">
        <f t="shared" si="127"/>
        <v>12303.461396365528</v>
      </c>
      <c r="BW56" s="6">
        <v>0</v>
      </c>
      <c r="BX56" s="5">
        <v>0</v>
      </c>
      <c r="BY56" s="8">
        <f t="shared" si="127"/>
        <v>0</v>
      </c>
      <c r="BZ56" s="6">
        <v>0</v>
      </c>
      <c r="CA56" s="5">
        <v>0</v>
      </c>
      <c r="CB56" s="8">
        <f t="shared" si="127"/>
        <v>0</v>
      </c>
      <c r="CC56" s="6">
        <v>0</v>
      </c>
      <c r="CD56" s="5">
        <v>0</v>
      </c>
      <c r="CE56" s="8">
        <f t="shared" si="127"/>
        <v>0</v>
      </c>
      <c r="CF56" s="6">
        <v>0</v>
      </c>
      <c r="CG56" s="5">
        <v>0</v>
      </c>
      <c r="CH56" s="8">
        <f t="shared" si="127"/>
        <v>0</v>
      </c>
      <c r="CI56" s="71">
        <v>1.4905599999999999</v>
      </c>
      <c r="CJ56" s="5">
        <v>4.266</v>
      </c>
      <c r="CK56" s="8">
        <f t="shared" si="127"/>
        <v>2862.0115929583517</v>
      </c>
      <c r="CL56" s="6">
        <v>0</v>
      </c>
      <c r="CM56" s="5">
        <v>0</v>
      </c>
      <c r="CN56" s="8">
        <f t="shared" si="129"/>
        <v>0</v>
      </c>
      <c r="CO56" s="6">
        <v>0</v>
      </c>
      <c r="CP56" s="5">
        <v>0</v>
      </c>
      <c r="CQ56" s="8">
        <v>0</v>
      </c>
      <c r="CR56" s="6">
        <v>0</v>
      </c>
      <c r="CS56" s="5">
        <v>0</v>
      </c>
      <c r="CT56" s="8">
        <f t="shared" si="129"/>
        <v>0</v>
      </c>
      <c r="CU56" s="6">
        <v>0</v>
      </c>
      <c r="CV56" s="5">
        <v>0</v>
      </c>
      <c r="CW56" s="8">
        <f t="shared" si="115"/>
        <v>0</v>
      </c>
      <c r="CX56" s="6">
        <v>0</v>
      </c>
      <c r="CY56" s="5">
        <v>0</v>
      </c>
      <c r="CZ56" s="8">
        <f t="shared" si="130"/>
        <v>0</v>
      </c>
      <c r="DA56" s="6">
        <v>0</v>
      </c>
      <c r="DB56" s="5">
        <v>0</v>
      </c>
      <c r="DC56" s="8">
        <f t="shared" si="116"/>
        <v>0</v>
      </c>
      <c r="DD56" s="6">
        <v>0</v>
      </c>
      <c r="DE56" s="5">
        <v>0</v>
      </c>
      <c r="DF56" s="8">
        <f t="shared" si="129"/>
        <v>0</v>
      </c>
      <c r="DG56" s="6">
        <v>0</v>
      </c>
      <c r="DH56" s="5">
        <v>0</v>
      </c>
      <c r="DI56" s="8">
        <f t="shared" si="129"/>
        <v>0</v>
      </c>
      <c r="DJ56" s="6">
        <v>0</v>
      </c>
      <c r="DK56" s="5">
        <v>0</v>
      </c>
      <c r="DL56" s="8">
        <f t="shared" si="129"/>
        <v>0</v>
      </c>
      <c r="DM56" s="6">
        <v>0</v>
      </c>
      <c r="DN56" s="5">
        <v>0</v>
      </c>
      <c r="DO56" s="8">
        <f t="shared" si="131"/>
        <v>0</v>
      </c>
      <c r="DP56" s="6">
        <v>0</v>
      </c>
      <c r="DQ56" s="5">
        <v>0</v>
      </c>
      <c r="DR56" s="8">
        <f t="shared" si="118"/>
        <v>0</v>
      </c>
      <c r="DS56" s="6">
        <f t="shared" ref="DS56:DS57" si="132">R56+AA56+AD56+AP56+AV56+AY56+BB56+BH56+BQ56+BT56+CC56+CF56+CI56+CL56+DP56+O56+DG56+C56+DD56+AS56+AG56+CR56+I56+DJ56+X56+BZ56+BW56+BE56+AJ56</f>
        <v>45418.885560000002</v>
      </c>
      <c r="DT56" s="8">
        <f t="shared" ref="DT56:DT57" si="133">S56+AB56+AE56+AQ56+AW56+AZ56+BC56+BI56+BR56+BU56+CD56+CG56+CJ56+CM56+DQ56+P56+DH56+D56+DE56+AT56+AH56+CS56+J56+DK56+Y56+CA56+BX56+BF56+AK56</f>
        <v>509016.06200000003</v>
      </c>
    </row>
    <row r="57" spans="1:124" ht="15" thickBot="1" x14ac:dyDescent="0.35">
      <c r="A57" s="46"/>
      <c r="B57" s="55" t="s">
        <v>14</v>
      </c>
      <c r="C57" s="17">
        <f t="shared" ref="C57:D57" si="134">SUM(C45:C56)</f>
        <v>0</v>
      </c>
      <c r="D57" s="16">
        <f t="shared" si="134"/>
        <v>0</v>
      </c>
      <c r="E57" s="18"/>
      <c r="F57" s="17"/>
      <c r="G57" s="16"/>
      <c r="H57" s="18"/>
      <c r="I57" s="17">
        <f t="shared" ref="I57:J57" si="135">SUM(I45:I56)</f>
        <v>0</v>
      </c>
      <c r="J57" s="16">
        <f t="shared" si="135"/>
        <v>0</v>
      </c>
      <c r="K57" s="18"/>
      <c r="L57" s="17"/>
      <c r="M57" s="16"/>
      <c r="N57" s="18"/>
      <c r="O57" s="17">
        <f t="shared" ref="O57:P57" si="136">SUM(O45:O56)</f>
        <v>0</v>
      </c>
      <c r="P57" s="16">
        <f t="shared" si="136"/>
        <v>0</v>
      </c>
      <c r="Q57" s="18"/>
      <c r="R57" s="17">
        <f t="shared" ref="R57:S57" si="137">SUM(R45:R56)</f>
        <v>3.0220000000000002</v>
      </c>
      <c r="S57" s="16">
        <f t="shared" si="137"/>
        <v>15.324999999999999</v>
      </c>
      <c r="T57" s="18"/>
      <c r="U57" s="17">
        <f t="shared" ref="U57:V57" si="138">SUM(U45:U56)</f>
        <v>0</v>
      </c>
      <c r="V57" s="16">
        <f t="shared" si="138"/>
        <v>0</v>
      </c>
      <c r="W57" s="18"/>
      <c r="X57" s="17">
        <f t="shared" ref="X57:Y57" si="139">SUM(X45:X56)</f>
        <v>0</v>
      </c>
      <c r="Y57" s="16">
        <f t="shared" si="139"/>
        <v>0</v>
      </c>
      <c r="Z57" s="18"/>
      <c r="AA57" s="17">
        <f t="shared" ref="AA57:AB57" si="140">SUM(AA45:AA56)</f>
        <v>0.60000000000000009</v>
      </c>
      <c r="AB57" s="16">
        <f t="shared" si="140"/>
        <v>4.1189999999999998</v>
      </c>
      <c r="AC57" s="18"/>
      <c r="AD57" s="17">
        <f t="shared" ref="AD57:AE57" si="141">SUM(AD45:AD56)</f>
        <v>0</v>
      </c>
      <c r="AE57" s="16">
        <f t="shared" si="141"/>
        <v>0</v>
      </c>
      <c r="AF57" s="18"/>
      <c r="AG57" s="17">
        <f t="shared" ref="AG57:AH57" si="142">SUM(AG45:AG56)</f>
        <v>40</v>
      </c>
      <c r="AH57" s="16">
        <f t="shared" si="142"/>
        <v>630.65200000000004</v>
      </c>
      <c r="AI57" s="18"/>
      <c r="AJ57" s="17">
        <f t="shared" ref="AJ57:AK57" si="143">SUM(AJ45:AJ56)</f>
        <v>20</v>
      </c>
      <c r="AK57" s="16">
        <f t="shared" si="143"/>
        <v>331.38499999999999</v>
      </c>
      <c r="AL57" s="18"/>
      <c r="AM57" s="17"/>
      <c r="AN57" s="16"/>
      <c r="AO57" s="18"/>
      <c r="AP57" s="17">
        <f t="shared" ref="AP57:AQ57" si="144">SUM(AP45:AP56)</f>
        <v>0.36</v>
      </c>
      <c r="AQ57" s="16">
        <f t="shared" si="144"/>
        <v>36.159999999999997</v>
      </c>
      <c r="AR57" s="18"/>
      <c r="AS57" s="17">
        <f t="shared" ref="AS57:AT57" si="145">SUM(AS45:AS56)</f>
        <v>0</v>
      </c>
      <c r="AT57" s="16">
        <f t="shared" si="145"/>
        <v>0</v>
      </c>
      <c r="AU57" s="18"/>
      <c r="AV57" s="17">
        <f t="shared" ref="AV57:AW57" si="146">SUM(AV45:AV56)</f>
        <v>0</v>
      </c>
      <c r="AW57" s="16">
        <f t="shared" si="146"/>
        <v>0</v>
      </c>
      <c r="AX57" s="18"/>
      <c r="AY57" s="17">
        <f t="shared" ref="AY57:AZ57" si="147">SUM(AY45:AY56)</f>
        <v>114.506</v>
      </c>
      <c r="AZ57" s="16">
        <f t="shared" si="147"/>
        <v>259.51400000000001</v>
      </c>
      <c r="BA57" s="18"/>
      <c r="BB57" s="17">
        <f t="shared" ref="BB57:BC57" si="148">SUM(BB45:BB56)</f>
        <v>0</v>
      </c>
      <c r="BC57" s="16">
        <f t="shared" si="148"/>
        <v>0</v>
      </c>
      <c r="BD57" s="18"/>
      <c r="BE57" s="17">
        <f t="shared" ref="BE57:BF57" si="149">SUM(BE45:BE56)</f>
        <v>27.57</v>
      </c>
      <c r="BF57" s="16">
        <f t="shared" si="149"/>
        <v>346.51100000000002</v>
      </c>
      <c r="BG57" s="18"/>
      <c r="BH57" s="17">
        <f t="shared" ref="BH57:BI57" si="150">SUM(BH45:BH56)</f>
        <v>319684.97528000001</v>
      </c>
      <c r="BI57" s="16">
        <f t="shared" si="150"/>
        <v>3429238.1919999998</v>
      </c>
      <c r="BJ57" s="18"/>
      <c r="BK57" s="17"/>
      <c r="BL57" s="16"/>
      <c r="BM57" s="18"/>
      <c r="BN57" s="17">
        <f t="shared" ref="BN57:BO57" si="151">SUM(BN45:BN56)</f>
        <v>0</v>
      </c>
      <c r="BO57" s="16">
        <f t="shared" si="151"/>
        <v>0</v>
      </c>
      <c r="BP57" s="18"/>
      <c r="BQ57" s="17">
        <f t="shared" ref="BQ57:BR57" si="152">SUM(BQ45:BQ56)</f>
        <v>0</v>
      </c>
      <c r="BR57" s="16">
        <f t="shared" si="152"/>
        <v>0</v>
      </c>
      <c r="BS57" s="18"/>
      <c r="BT57" s="17">
        <f t="shared" ref="BT57:BU57" si="153">SUM(BT45:BT56)</f>
        <v>167036.65700000001</v>
      </c>
      <c r="BU57" s="16">
        <f t="shared" si="153"/>
        <v>1825505.5410000002</v>
      </c>
      <c r="BV57" s="18"/>
      <c r="BW57" s="17">
        <f t="shared" ref="BW57:BX57" si="154">SUM(BW45:BW56)</f>
        <v>0</v>
      </c>
      <c r="BX57" s="16">
        <f t="shared" si="154"/>
        <v>0</v>
      </c>
      <c r="BY57" s="18"/>
      <c r="BZ57" s="17">
        <f t="shared" ref="BZ57:CA57" si="155">SUM(BZ45:BZ56)</f>
        <v>0</v>
      </c>
      <c r="CA57" s="16">
        <f t="shared" si="155"/>
        <v>0</v>
      </c>
      <c r="CB57" s="18"/>
      <c r="CC57" s="17">
        <f t="shared" ref="CC57:CD57" si="156">SUM(CC45:CC56)</f>
        <v>0</v>
      </c>
      <c r="CD57" s="16">
        <f t="shared" si="156"/>
        <v>0</v>
      </c>
      <c r="CE57" s="18"/>
      <c r="CF57" s="17">
        <f t="shared" ref="CF57:CG57" si="157">SUM(CF45:CF56)</f>
        <v>25.543370000000003</v>
      </c>
      <c r="CG57" s="16">
        <f t="shared" si="157"/>
        <v>696.51200000000006</v>
      </c>
      <c r="CH57" s="18"/>
      <c r="CI57" s="17">
        <f t="shared" ref="CI57:CJ57" si="158">SUM(CI45:CI56)</f>
        <v>221.59389999999999</v>
      </c>
      <c r="CJ57" s="16">
        <f t="shared" si="158"/>
        <v>627.91800000000001</v>
      </c>
      <c r="CK57" s="18"/>
      <c r="CL57" s="17">
        <f t="shared" ref="CL57:CM57" si="159">SUM(CL45:CL56)</f>
        <v>0.44297000000000003</v>
      </c>
      <c r="CM57" s="16">
        <f t="shared" si="159"/>
        <v>13.321</v>
      </c>
      <c r="CN57" s="18"/>
      <c r="CO57" s="17">
        <v>0</v>
      </c>
      <c r="CP57" s="16">
        <v>0</v>
      </c>
      <c r="CQ57" s="18"/>
      <c r="CR57" s="17">
        <f t="shared" ref="CR57:CS57" si="160">SUM(CR45:CR56)</f>
        <v>0</v>
      </c>
      <c r="CS57" s="16">
        <f t="shared" si="160"/>
        <v>0</v>
      </c>
      <c r="CT57" s="18"/>
      <c r="CU57" s="17">
        <f t="shared" ref="CU57:CV57" si="161">SUM(CU45:CU56)</f>
        <v>0</v>
      </c>
      <c r="CV57" s="16">
        <f t="shared" si="161"/>
        <v>0</v>
      </c>
      <c r="CW57" s="18"/>
      <c r="CX57" s="17">
        <f t="shared" ref="CX57:CY57" si="162">SUM(CX45:CX56)</f>
        <v>0</v>
      </c>
      <c r="CY57" s="16">
        <f t="shared" si="162"/>
        <v>0</v>
      </c>
      <c r="CZ57" s="18"/>
      <c r="DA57" s="17">
        <f t="shared" ref="DA57:DB57" si="163">SUM(DA45:DA56)</f>
        <v>0</v>
      </c>
      <c r="DB57" s="16">
        <f t="shared" si="163"/>
        <v>0</v>
      </c>
      <c r="DC57" s="18"/>
      <c r="DD57" s="17">
        <f t="shared" ref="DD57:DE57" si="164">SUM(DD45:DD56)</f>
        <v>0</v>
      </c>
      <c r="DE57" s="16">
        <f t="shared" si="164"/>
        <v>0</v>
      </c>
      <c r="DF57" s="18"/>
      <c r="DG57" s="17">
        <f t="shared" ref="DG57:DH57" si="165">SUM(DG45:DG56)</f>
        <v>2.23E-2</v>
      </c>
      <c r="DH57" s="16">
        <f t="shared" si="165"/>
        <v>23.562999999999999</v>
      </c>
      <c r="DI57" s="18"/>
      <c r="DJ57" s="17">
        <f t="shared" ref="DJ57:DK57" si="166">SUM(DJ45:DJ56)</f>
        <v>0.36287999999999998</v>
      </c>
      <c r="DK57" s="16">
        <f t="shared" si="166"/>
        <v>11.004</v>
      </c>
      <c r="DL57" s="18"/>
      <c r="DM57" s="17">
        <f t="shared" ref="DM57:DN57" si="167">SUM(DM45:DM56)</f>
        <v>0.35</v>
      </c>
      <c r="DN57" s="16">
        <f t="shared" si="167"/>
        <v>0.5</v>
      </c>
      <c r="DO57" s="18"/>
      <c r="DP57" s="17">
        <f t="shared" ref="DP57:DQ57" si="168">SUM(DP45:DP56)</f>
        <v>0</v>
      </c>
      <c r="DQ57" s="16">
        <f t="shared" si="168"/>
        <v>0</v>
      </c>
      <c r="DR57" s="18"/>
      <c r="DS57" s="17">
        <f t="shared" si="132"/>
        <v>487175.6557</v>
      </c>
      <c r="DT57" s="18">
        <f t="shared" si="133"/>
        <v>5257739.7169999992</v>
      </c>
    </row>
    <row r="58" spans="1:124" x14ac:dyDescent="0.3">
      <c r="A58" s="53">
        <v>2021</v>
      </c>
      <c r="B58" s="54" t="s">
        <v>2</v>
      </c>
      <c r="C58" s="6">
        <v>0</v>
      </c>
      <c r="D58" s="5">
        <v>0</v>
      </c>
      <c r="E58" s="8">
        <f>IF(C58=0,0,D58/C58*1000)</f>
        <v>0</v>
      </c>
      <c r="F58" s="6"/>
      <c r="G58" s="5"/>
      <c r="H58" s="8"/>
      <c r="I58" s="6">
        <v>0</v>
      </c>
      <c r="J58" s="5">
        <v>0</v>
      </c>
      <c r="K58" s="8">
        <f t="shared" ref="K58:K69" si="169">IF(I58=0,0,J58/I58*1000)</f>
        <v>0</v>
      </c>
      <c r="L58" s="6"/>
      <c r="M58" s="5"/>
      <c r="N58" s="8"/>
      <c r="O58" s="6">
        <v>0</v>
      </c>
      <c r="P58" s="5">
        <v>0</v>
      </c>
      <c r="Q58" s="8">
        <f t="shared" ref="Q58:Q69" si="170">IF(O58=0,0,P58/O58*1000)</f>
        <v>0</v>
      </c>
      <c r="R58" s="6">
        <v>0</v>
      </c>
      <c r="S58" s="5">
        <v>0</v>
      </c>
      <c r="T58" s="8">
        <f t="shared" ref="T58:T69" si="171">IF(R58=0,0,S58/R58*1000)</f>
        <v>0</v>
      </c>
      <c r="U58" s="6">
        <v>0</v>
      </c>
      <c r="V58" s="5">
        <v>0</v>
      </c>
      <c r="W58" s="8">
        <f t="shared" ref="W58:W69" si="172">IF(U58=0,0,V58/U58*1000)</f>
        <v>0</v>
      </c>
      <c r="X58" s="6">
        <v>0</v>
      </c>
      <c r="Y58" s="5">
        <v>0</v>
      </c>
      <c r="Z58" s="8">
        <f t="shared" ref="Z58:Z69" si="173">IF(X58=0,0,Y58/X58*1000)</f>
        <v>0</v>
      </c>
      <c r="AA58" s="71">
        <v>0.28999999999999998</v>
      </c>
      <c r="AB58" s="5">
        <v>2.6339999999999999</v>
      </c>
      <c r="AC58" s="8">
        <f t="shared" ref="AC58:AC69" si="174">IF(AA58=0,0,AB58/AA58*1000)</f>
        <v>9082.7586206896558</v>
      </c>
      <c r="AD58" s="6">
        <v>0</v>
      </c>
      <c r="AE58" s="5">
        <v>0</v>
      </c>
      <c r="AF58" s="8">
        <f t="shared" ref="AF58:AF69" si="175">IF(AD58=0,0,AE58/AD58*1000)</f>
        <v>0</v>
      </c>
      <c r="AG58" s="6">
        <v>0</v>
      </c>
      <c r="AH58" s="5">
        <v>0</v>
      </c>
      <c r="AI58" s="8">
        <f t="shared" ref="AI58:AI69" si="176">IF(AG58=0,0,AH58/AG58*1000)</f>
        <v>0</v>
      </c>
      <c r="AJ58" s="71">
        <v>20</v>
      </c>
      <c r="AK58" s="5">
        <v>356.18099999999998</v>
      </c>
      <c r="AL58" s="8">
        <f t="shared" ref="AL58:AL69" si="177">IF(AJ58=0,0,AK58/AJ58*1000)</f>
        <v>17809.05</v>
      </c>
      <c r="AM58" s="71"/>
      <c r="AN58" s="5"/>
      <c r="AO58" s="8"/>
      <c r="AP58" s="6">
        <v>0</v>
      </c>
      <c r="AQ58" s="5">
        <v>0</v>
      </c>
      <c r="AR58" s="8">
        <f t="shared" ref="AR58:AR69" si="178">IF(AP58=0,0,AQ58/AP58*1000)</f>
        <v>0</v>
      </c>
      <c r="AS58" s="6">
        <v>0</v>
      </c>
      <c r="AT58" s="5">
        <v>0</v>
      </c>
      <c r="AU58" s="8">
        <f t="shared" ref="AU58:AU69" si="179">IF(AS58=0,0,AT58/AS58*1000)</f>
        <v>0</v>
      </c>
      <c r="AV58" s="6">
        <v>0</v>
      </c>
      <c r="AW58" s="5">
        <v>0</v>
      </c>
      <c r="AX58" s="8">
        <f t="shared" ref="AX58:AX69" si="180">IF(AV58=0,0,AW58/AV58*1000)</f>
        <v>0</v>
      </c>
      <c r="AY58" s="71">
        <v>4.3040000000000003</v>
      </c>
      <c r="AZ58" s="5">
        <v>34.130000000000003</v>
      </c>
      <c r="BA58" s="8">
        <f t="shared" ref="BA58:BA69" si="181">IF(AY58=0,0,AZ58/AY58*1000)</f>
        <v>7929.8327137546466</v>
      </c>
      <c r="BB58" s="6">
        <v>0</v>
      </c>
      <c r="BC58" s="5">
        <v>0</v>
      </c>
      <c r="BD58" s="8">
        <f t="shared" ref="BD58:BD69" si="182">IF(BB58=0,0,BC58/BB58*1000)</f>
        <v>0</v>
      </c>
      <c r="BE58" s="6">
        <v>0</v>
      </c>
      <c r="BF58" s="5">
        <v>0</v>
      </c>
      <c r="BG58" s="8">
        <f t="shared" ref="BG58:BG69" si="183">IF(BE58=0,0,BF58/BE58*1000)</f>
        <v>0</v>
      </c>
      <c r="BH58" s="71">
        <v>17776.647000000001</v>
      </c>
      <c r="BI58" s="5">
        <v>207869.07399999999</v>
      </c>
      <c r="BJ58" s="8">
        <f t="shared" ref="BJ58:BJ69" si="184">IF(BH58=0,0,BI58/BH58*1000)</f>
        <v>11693.379184499752</v>
      </c>
      <c r="BK58" s="6"/>
      <c r="BL58" s="5"/>
      <c r="BM58" s="8"/>
      <c r="BN58" s="6">
        <v>0</v>
      </c>
      <c r="BO58" s="5">
        <v>0</v>
      </c>
      <c r="BP58" s="8">
        <f t="shared" ref="BP58:BP69" si="185">IF(BN58=0,0,BO58/BN58*1000)</f>
        <v>0</v>
      </c>
      <c r="BQ58" s="6">
        <v>0</v>
      </c>
      <c r="BR58" s="5">
        <v>0</v>
      </c>
      <c r="BS58" s="8">
        <f t="shared" ref="BS58:BS69" si="186">IF(BQ58=0,0,BR58/BQ58*1000)</f>
        <v>0</v>
      </c>
      <c r="BT58" s="71">
        <v>837.72</v>
      </c>
      <c r="BU58" s="5">
        <v>12342.286</v>
      </c>
      <c r="BV58" s="8">
        <f t="shared" ref="BV58:BV69" si="187">IF(BT58=0,0,BU58/BT58*1000)</f>
        <v>14733.187699947477</v>
      </c>
      <c r="BW58" s="6">
        <v>0</v>
      </c>
      <c r="BX58" s="5">
        <v>0</v>
      </c>
      <c r="BY58" s="8">
        <f t="shared" ref="BY58:BY69" si="188">IF(BW58=0,0,BX58/BW58*1000)</f>
        <v>0</v>
      </c>
      <c r="BZ58" s="6">
        <v>0</v>
      </c>
      <c r="CA58" s="5">
        <v>0</v>
      </c>
      <c r="CB58" s="8">
        <f t="shared" ref="CB58:CB69" si="189">IF(BZ58=0,0,CA58/BZ58*1000)</f>
        <v>0</v>
      </c>
      <c r="CC58" s="6">
        <v>0</v>
      </c>
      <c r="CD58" s="5">
        <v>0</v>
      </c>
      <c r="CE58" s="8">
        <f t="shared" ref="CE58:CE69" si="190">IF(CC58=0,0,CD58/CC58*1000)</f>
        <v>0</v>
      </c>
      <c r="CF58" s="6">
        <v>0</v>
      </c>
      <c r="CG58" s="5">
        <v>0</v>
      </c>
      <c r="CH58" s="8">
        <f t="shared" ref="CH58:CH69" si="191">IF(CF58=0,0,CG58/CF58*1000)</f>
        <v>0</v>
      </c>
      <c r="CI58" s="71">
        <v>3.25</v>
      </c>
      <c r="CJ58" s="5">
        <v>9.3239999999999998</v>
      </c>
      <c r="CK58" s="8">
        <f t="shared" ref="CK58:CK69" si="192">IF(CI58=0,0,CJ58/CI58*1000)</f>
        <v>2868.9230769230771</v>
      </c>
      <c r="CL58" s="6">
        <v>0</v>
      </c>
      <c r="CM58" s="5">
        <v>0</v>
      </c>
      <c r="CN58" s="8">
        <f t="shared" ref="CN58:CN69" si="193">IF(CL58=0,0,CM58/CL58*1000)</f>
        <v>0</v>
      </c>
      <c r="CO58" s="6">
        <v>0</v>
      </c>
      <c r="CP58" s="5">
        <v>0</v>
      </c>
      <c r="CQ58" s="8">
        <f t="shared" ref="CQ58:CQ69" si="194">IF(CO58=0,0,CP58/CO58*1000)</f>
        <v>0</v>
      </c>
      <c r="CR58" s="6">
        <v>0</v>
      </c>
      <c r="CS58" s="5">
        <v>0</v>
      </c>
      <c r="CT58" s="8">
        <f t="shared" ref="CT58:CT69" si="195">IF(CR58=0,0,CS58/CR58*1000)</f>
        <v>0</v>
      </c>
      <c r="CU58" s="71">
        <v>0</v>
      </c>
      <c r="CV58" s="5">
        <v>0</v>
      </c>
      <c r="CW58" s="8">
        <f t="shared" ref="CW58:CW69" si="196">IF(CU58=0,0,CV58/CU58*1000)</f>
        <v>0</v>
      </c>
      <c r="CX58" s="71">
        <v>18.75</v>
      </c>
      <c r="CY58" s="5">
        <v>480.721</v>
      </c>
      <c r="CZ58" s="8">
        <f t="shared" ref="CZ58:CZ69" si="197">IF(CX58=0,0,CY58/CX58*1000)</f>
        <v>25638.453333333335</v>
      </c>
      <c r="DA58" s="6">
        <v>0</v>
      </c>
      <c r="DB58" s="5">
        <v>0</v>
      </c>
      <c r="DC58" s="8">
        <f t="shared" ref="DC58:DC69" si="198">IF(DA58=0,0,DB58/DA58*1000)</f>
        <v>0</v>
      </c>
      <c r="DD58" s="6">
        <v>0</v>
      </c>
      <c r="DE58" s="5">
        <v>0</v>
      </c>
      <c r="DF58" s="8">
        <f t="shared" ref="DF58:DF69" si="199">IF(DD58=0,0,DE58/DD58*1000)</f>
        <v>0</v>
      </c>
      <c r="DG58" s="6">
        <v>0</v>
      </c>
      <c r="DH58" s="5">
        <v>0</v>
      </c>
      <c r="DI58" s="8">
        <f t="shared" ref="DI58:DI69" si="200">IF(DG58=0,0,DH58/DG58*1000)</f>
        <v>0</v>
      </c>
      <c r="DJ58" s="6">
        <v>0</v>
      </c>
      <c r="DK58" s="5">
        <v>0</v>
      </c>
      <c r="DL58" s="8">
        <f t="shared" ref="DL58:DL69" si="201">IF(DJ58=0,0,DK58/DJ58*1000)</f>
        <v>0</v>
      </c>
      <c r="DM58" s="6">
        <v>0</v>
      </c>
      <c r="DN58" s="5">
        <v>0</v>
      </c>
      <c r="DO58" s="8">
        <f t="shared" ref="DO58:DO69" si="202">IF(DM58=0,0,DN58/DM58*1000)</f>
        <v>0</v>
      </c>
      <c r="DP58" s="6">
        <v>0</v>
      </c>
      <c r="DQ58" s="5">
        <v>0</v>
      </c>
      <c r="DR58" s="8">
        <f t="shared" ref="DR58:DR69" si="203">IF(DP58=0,0,DQ58/DP58*1000)</f>
        <v>0</v>
      </c>
      <c r="DS58" s="56">
        <f t="shared" ref="DS58:DS61" si="204">R58+AA58+AD58+AP58+AV58+AY58+BB58+BH58+BQ58+BT58+CC58+CF58+CI58+CL58+DP58+O58+DG58+C58+DD58+AS58+AG58+CR58+I58+DJ58+X58+BZ58+BW58+BE58+AJ58+CX58+CO58+BN58</f>
        <v>18660.961000000003</v>
      </c>
      <c r="DT58" s="57">
        <f t="shared" ref="DT58:DT61" si="205">S58+AB58+AE58+AQ58+AW58+AZ58+BC58+BI58+BR58+BU58+CD58+CG58+CJ58+CM58+DQ58+P58+DH58+D58+DE58+AT58+AH58+CS58+J58+DK58+Y58+CA58+BX58+BF58+AK58+CY58+CP58+BO58</f>
        <v>221094.34999999998</v>
      </c>
    </row>
    <row r="59" spans="1:124" x14ac:dyDescent="0.3">
      <c r="A59" s="53">
        <v>2021</v>
      </c>
      <c r="B59" s="54" t="s">
        <v>3</v>
      </c>
      <c r="C59" s="6">
        <v>0</v>
      </c>
      <c r="D59" s="5">
        <v>0</v>
      </c>
      <c r="E59" s="8">
        <f t="shared" ref="E59:E60" si="206">IF(C59=0,0,D59/C59*1000)</f>
        <v>0</v>
      </c>
      <c r="F59" s="6"/>
      <c r="G59" s="5"/>
      <c r="H59" s="8"/>
      <c r="I59" s="6">
        <v>0</v>
      </c>
      <c r="J59" s="5">
        <v>0</v>
      </c>
      <c r="K59" s="8">
        <f t="shared" si="169"/>
        <v>0</v>
      </c>
      <c r="L59" s="6"/>
      <c r="M59" s="5"/>
      <c r="N59" s="8"/>
      <c r="O59" s="6">
        <v>0</v>
      </c>
      <c r="P59" s="5">
        <v>0</v>
      </c>
      <c r="Q59" s="8">
        <f t="shared" si="170"/>
        <v>0</v>
      </c>
      <c r="R59" s="6">
        <v>0</v>
      </c>
      <c r="S59" s="5">
        <v>0</v>
      </c>
      <c r="T59" s="8">
        <f t="shared" si="171"/>
        <v>0</v>
      </c>
      <c r="U59" s="6">
        <v>0</v>
      </c>
      <c r="V59" s="5">
        <v>0</v>
      </c>
      <c r="W59" s="8">
        <f t="shared" si="172"/>
        <v>0</v>
      </c>
      <c r="X59" s="6">
        <v>0</v>
      </c>
      <c r="Y59" s="5">
        <v>0</v>
      </c>
      <c r="Z59" s="8">
        <f t="shared" si="173"/>
        <v>0</v>
      </c>
      <c r="AA59" s="71">
        <v>1.4</v>
      </c>
      <c r="AB59" s="5">
        <v>1.778</v>
      </c>
      <c r="AC59" s="8">
        <f t="shared" si="174"/>
        <v>1270</v>
      </c>
      <c r="AD59" s="6">
        <v>0</v>
      </c>
      <c r="AE59" s="5">
        <v>0</v>
      </c>
      <c r="AF59" s="8">
        <f t="shared" si="175"/>
        <v>0</v>
      </c>
      <c r="AG59" s="6">
        <v>0</v>
      </c>
      <c r="AH59" s="5">
        <v>0</v>
      </c>
      <c r="AI59" s="8">
        <f t="shared" si="176"/>
        <v>0</v>
      </c>
      <c r="AJ59" s="6">
        <v>0</v>
      </c>
      <c r="AK59" s="5">
        <v>0</v>
      </c>
      <c r="AL59" s="8">
        <f t="shared" si="177"/>
        <v>0</v>
      </c>
      <c r="AM59" s="6"/>
      <c r="AN59" s="5"/>
      <c r="AO59" s="8"/>
      <c r="AP59" s="6">
        <v>0</v>
      </c>
      <c r="AQ59" s="5">
        <v>0</v>
      </c>
      <c r="AR59" s="8">
        <f t="shared" si="178"/>
        <v>0</v>
      </c>
      <c r="AS59" s="6">
        <v>0</v>
      </c>
      <c r="AT59" s="5">
        <v>0</v>
      </c>
      <c r="AU59" s="8">
        <f t="shared" si="179"/>
        <v>0</v>
      </c>
      <c r="AV59" s="6">
        <v>0</v>
      </c>
      <c r="AW59" s="5">
        <v>0</v>
      </c>
      <c r="AX59" s="8">
        <f t="shared" si="180"/>
        <v>0</v>
      </c>
      <c r="AY59" s="71">
        <v>13.425000000000001</v>
      </c>
      <c r="AZ59" s="5">
        <v>24.324000000000002</v>
      </c>
      <c r="BA59" s="8">
        <f t="shared" si="181"/>
        <v>1811.8435754189945</v>
      </c>
      <c r="BB59" s="6">
        <v>0</v>
      </c>
      <c r="BC59" s="5">
        <v>0</v>
      </c>
      <c r="BD59" s="8">
        <f t="shared" si="182"/>
        <v>0</v>
      </c>
      <c r="BE59" s="6">
        <v>0</v>
      </c>
      <c r="BF59" s="5">
        <v>0</v>
      </c>
      <c r="BG59" s="8">
        <f t="shared" si="183"/>
        <v>0</v>
      </c>
      <c r="BH59" s="71">
        <v>30085.688999999998</v>
      </c>
      <c r="BI59" s="5">
        <v>342980.12800000003</v>
      </c>
      <c r="BJ59" s="8">
        <f t="shared" si="184"/>
        <v>11400.10880256058</v>
      </c>
      <c r="BK59" s="6"/>
      <c r="BL59" s="5"/>
      <c r="BM59" s="8"/>
      <c r="BN59" s="6">
        <v>0</v>
      </c>
      <c r="BO59" s="5">
        <v>0</v>
      </c>
      <c r="BP59" s="8">
        <f t="shared" si="185"/>
        <v>0</v>
      </c>
      <c r="BQ59" s="6">
        <v>0</v>
      </c>
      <c r="BR59" s="5">
        <v>0</v>
      </c>
      <c r="BS59" s="8">
        <f t="shared" si="186"/>
        <v>0</v>
      </c>
      <c r="BT59" s="71">
        <v>9148.0159999999996</v>
      </c>
      <c r="BU59" s="5">
        <v>140157.08900000001</v>
      </c>
      <c r="BV59" s="8">
        <f t="shared" si="187"/>
        <v>15321.036714408896</v>
      </c>
      <c r="BW59" s="6">
        <v>0</v>
      </c>
      <c r="BX59" s="5">
        <v>0</v>
      </c>
      <c r="BY59" s="8">
        <f t="shared" si="188"/>
        <v>0</v>
      </c>
      <c r="BZ59" s="6">
        <v>0</v>
      </c>
      <c r="CA59" s="5">
        <v>0</v>
      </c>
      <c r="CB59" s="8">
        <f t="shared" si="189"/>
        <v>0</v>
      </c>
      <c r="CC59" s="6">
        <v>0</v>
      </c>
      <c r="CD59" s="5">
        <v>0</v>
      </c>
      <c r="CE59" s="8">
        <f t="shared" si="190"/>
        <v>0</v>
      </c>
      <c r="CF59" s="6">
        <v>0</v>
      </c>
      <c r="CG59" s="5">
        <v>0</v>
      </c>
      <c r="CH59" s="8">
        <f t="shared" si="191"/>
        <v>0</v>
      </c>
      <c r="CI59" s="71">
        <v>8.1579999999999995</v>
      </c>
      <c r="CJ59" s="5">
        <v>15.19</v>
      </c>
      <c r="CK59" s="8">
        <f t="shared" si="192"/>
        <v>1861.9759745035549</v>
      </c>
      <c r="CL59" s="6">
        <v>0</v>
      </c>
      <c r="CM59" s="5">
        <v>0</v>
      </c>
      <c r="CN59" s="8">
        <f t="shared" si="193"/>
        <v>0</v>
      </c>
      <c r="CO59" s="6">
        <v>0</v>
      </c>
      <c r="CP59" s="5">
        <v>0</v>
      </c>
      <c r="CQ59" s="8">
        <f t="shared" si="194"/>
        <v>0</v>
      </c>
      <c r="CR59" s="6">
        <v>0</v>
      </c>
      <c r="CS59" s="5">
        <v>0</v>
      </c>
      <c r="CT59" s="8">
        <f t="shared" si="195"/>
        <v>0</v>
      </c>
      <c r="CU59" s="6">
        <v>0</v>
      </c>
      <c r="CV59" s="5">
        <v>0</v>
      </c>
      <c r="CW59" s="8">
        <f t="shared" si="196"/>
        <v>0</v>
      </c>
      <c r="CX59" s="6">
        <v>0</v>
      </c>
      <c r="CY59" s="5">
        <v>0</v>
      </c>
      <c r="CZ59" s="8">
        <f t="shared" si="197"/>
        <v>0</v>
      </c>
      <c r="DA59" s="6">
        <v>0</v>
      </c>
      <c r="DB59" s="5">
        <v>0</v>
      </c>
      <c r="DC59" s="8">
        <f t="shared" si="198"/>
        <v>0</v>
      </c>
      <c r="DD59" s="6">
        <v>0</v>
      </c>
      <c r="DE59" s="5">
        <v>0</v>
      </c>
      <c r="DF59" s="8">
        <f t="shared" si="199"/>
        <v>0</v>
      </c>
      <c r="DG59" s="6">
        <v>0</v>
      </c>
      <c r="DH59" s="5">
        <v>0</v>
      </c>
      <c r="DI59" s="8">
        <f t="shared" si="200"/>
        <v>0</v>
      </c>
      <c r="DJ59" s="6">
        <v>0</v>
      </c>
      <c r="DK59" s="5">
        <v>0</v>
      </c>
      <c r="DL59" s="8">
        <f t="shared" si="201"/>
        <v>0</v>
      </c>
      <c r="DM59" s="71">
        <v>4.4999999999999998E-2</v>
      </c>
      <c r="DN59" s="5">
        <v>0.6</v>
      </c>
      <c r="DO59" s="8">
        <f t="shared" si="202"/>
        <v>13333.333333333334</v>
      </c>
      <c r="DP59" s="71">
        <v>0</v>
      </c>
      <c r="DQ59" s="5">
        <v>0</v>
      </c>
      <c r="DR59" s="8">
        <f t="shared" si="203"/>
        <v>0</v>
      </c>
      <c r="DS59" s="6">
        <f t="shared" si="204"/>
        <v>39256.688000000002</v>
      </c>
      <c r="DT59" s="8">
        <f t="shared" si="205"/>
        <v>483178.50900000002</v>
      </c>
    </row>
    <row r="60" spans="1:124" x14ac:dyDescent="0.3">
      <c r="A60" s="53">
        <v>2021</v>
      </c>
      <c r="B60" s="54" t="s">
        <v>4</v>
      </c>
      <c r="C60" s="6">
        <v>0</v>
      </c>
      <c r="D60" s="5">
        <v>0</v>
      </c>
      <c r="E60" s="8">
        <f t="shared" si="206"/>
        <v>0</v>
      </c>
      <c r="F60" s="6"/>
      <c r="G60" s="5"/>
      <c r="H60" s="8"/>
      <c r="I60" s="6">
        <v>0</v>
      </c>
      <c r="J60" s="5">
        <v>0</v>
      </c>
      <c r="K60" s="8">
        <f t="shared" si="169"/>
        <v>0</v>
      </c>
      <c r="L60" s="6"/>
      <c r="M60" s="5"/>
      <c r="N60" s="8"/>
      <c r="O60" s="6">
        <v>0</v>
      </c>
      <c r="P60" s="5">
        <v>0</v>
      </c>
      <c r="Q60" s="8">
        <f t="shared" si="170"/>
        <v>0</v>
      </c>
      <c r="R60" s="6">
        <v>0</v>
      </c>
      <c r="S60" s="5">
        <v>0</v>
      </c>
      <c r="T60" s="8">
        <f t="shared" si="171"/>
        <v>0</v>
      </c>
      <c r="U60" s="6">
        <v>0</v>
      </c>
      <c r="V60" s="5">
        <v>0</v>
      </c>
      <c r="W60" s="8">
        <f t="shared" si="172"/>
        <v>0</v>
      </c>
      <c r="X60" s="6">
        <v>0</v>
      </c>
      <c r="Y60" s="5">
        <v>0</v>
      </c>
      <c r="Z60" s="8">
        <f t="shared" si="173"/>
        <v>0</v>
      </c>
      <c r="AA60" s="6">
        <v>0</v>
      </c>
      <c r="AB60" s="5">
        <v>0</v>
      </c>
      <c r="AC60" s="8">
        <f t="shared" si="174"/>
        <v>0</v>
      </c>
      <c r="AD60" s="6">
        <v>0</v>
      </c>
      <c r="AE60" s="5">
        <v>0</v>
      </c>
      <c r="AF60" s="8">
        <f t="shared" si="175"/>
        <v>0</v>
      </c>
      <c r="AG60" s="6">
        <v>0</v>
      </c>
      <c r="AH60" s="5">
        <v>0</v>
      </c>
      <c r="AI60" s="8">
        <f t="shared" si="176"/>
        <v>0</v>
      </c>
      <c r="AJ60" s="71">
        <v>30</v>
      </c>
      <c r="AK60" s="5">
        <v>247</v>
      </c>
      <c r="AL60" s="8">
        <f t="shared" si="177"/>
        <v>8233.3333333333321</v>
      </c>
      <c r="AM60" s="71"/>
      <c r="AN60" s="5"/>
      <c r="AO60" s="8"/>
      <c r="AP60" s="6">
        <v>0</v>
      </c>
      <c r="AQ60" s="5">
        <v>0</v>
      </c>
      <c r="AR60" s="8">
        <f t="shared" si="178"/>
        <v>0</v>
      </c>
      <c r="AS60" s="6">
        <v>0</v>
      </c>
      <c r="AT60" s="5">
        <v>0</v>
      </c>
      <c r="AU60" s="8">
        <f t="shared" si="179"/>
        <v>0</v>
      </c>
      <c r="AV60" s="6">
        <v>0</v>
      </c>
      <c r="AW60" s="5">
        <v>0</v>
      </c>
      <c r="AX60" s="8">
        <f t="shared" si="180"/>
        <v>0</v>
      </c>
      <c r="AY60" s="71">
        <v>9.1620000000000008</v>
      </c>
      <c r="AZ60" s="5">
        <v>12.331</v>
      </c>
      <c r="BA60" s="8">
        <f t="shared" si="181"/>
        <v>1345.8851779087533</v>
      </c>
      <c r="BB60" s="6">
        <v>0</v>
      </c>
      <c r="BC60" s="5">
        <v>0</v>
      </c>
      <c r="BD60" s="8">
        <f t="shared" si="182"/>
        <v>0</v>
      </c>
      <c r="BE60" s="6">
        <v>0</v>
      </c>
      <c r="BF60" s="5">
        <v>0</v>
      </c>
      <c r="BG60" s="8">
        <f t="shared" si="183"/>
        <v>0</v>
      </c>
      <c r="BH60" s="71">
        <v>37223.262999999999</v>
      </c>
      <c r="BI60" s="5">
        <v>527345.69900000002</v>
      </c>
      <c r="BJ60" s="8">
        <f t="shared" si="184"/>
        <v>14167.10026200551</v>
      </c>
      <c r="BK60" s="6"/>
      <c r="BL60" s="5"/>
      <c r="BM60" s="8"/>
      <c r="BN60" s="6">
        <v>0</v>
      </c>
      <c r="BO60" s="5">
        <v>0</v>
      </c>
      <c r="BP60" s="8">
        <f t="shared" si="185"/>
        <v>0</v>
      </c>
      <c r="BQ60" s="6">
        <v>0</v>
      </c>
      <c r="BR60" s="5">
        <v>0</v>
      </c>
      <c r="BS60" s="8">
        <f t="shared" si="186"/>
        <v>0</v>
      </c>
      <c r="BT60" s="71">
        <v>11493.514999999999</v>
      </c>
      <c r="BU60" s="5">
        <v>180620.451</v>
      </c>
      <c r="BV60" s="8">
        <f t="shared" si="187"/>
        <v>15714.988060658556</v>
      </c>
      <c r="BW60" s="6">
        <v>0</v>
      </c>
      <c r="BX60" s="5">
        <v>0</v>
      </c>
      <c r="BY60" s="8">
        <f t="shared" si="188"/>
        <v>0</v>
      </c>
      <c r="BZ60" s="6">
        <v>0</v>
      </c>
      <c r="CA60" s="5">
        <v>0</v>
      </c>
      <c r="CB60" s="8">
        <f t="shared" si="189"/>
        <v>0</v>
      </c>
      <c r="CC60" s="6">
        <v>0</v>
      </c>
      <c r="CD60" s="5">
        <v>0</v>
      </c>
      <c r="CE60" s="8">
        <f t="shared" si="190"/>
        <v>0</v>
      </c>
      <c r="CF60" s="71">
        <v>7.7750000000000004</v>
      </c>
      <c r="CG60" s="5">
        <v>204.327</v>
      </c>
      <c r="CH60" s="8">
        <f t="shared" si="191"/>
        <v>26279.999999999996</v>
      </c>
      <c r="CI60" s="71">
        <v>20.805509999999998</v>
      </c>
      <c r="CJ60" s="5">
        <v>66.552000000000007</v>
      </c>
      <c r="CK60" s="8">
        <f t="shared" si="192"/>
        <v>3198.7680186642874</v>
      </c>
      <c r="CL60" s="71">
        <v>0.25229000000000001</v>
      </c>
      <c r="CM60" s="5">
        <v>13.82</v>
      </c>
      <c r="CN60" s="8">
        <f t="shared" si="193"/>
        <v>54778.231400372584</v>
      </c>
      <c r="CO60" s="71">
        <v>349.47</v>
      </c>
      <c r="CP60" s="5">
        <v>4882.2619999999997</v>
      </c>
      <c r="CQ60" s="8">
        <f t="shared" si="194"/>
        <v>13970.475291155175</v>
      </c>
      <c r="CR60" s="6">
        <v>0</v>
      </c>
      <c r="CS60" s="5">
        <v>0</v>
      </c>
      <c r="CT60" s="8">
        <f t="shared" si="195"/>
        <v>0</v>
      </c>
      <c r="CU60" s="6">
        <v>0</v>
      </c>
      <c r="CV60" s="5">
        <v>0</v>
      </c>
      <c r="CW60" s="8">
        <f t="shared" si="196"/>
        <v>0</v>
      </c>
      <c r="CX60" s="6">
        <v>0</v>
      </c>
      <c r="CY60" s="5">
        <v>0</v>
      </c>
      <c r="CZ60" s="8">
        <f t="shared" si="197"/>
        <v>0</v>
      </c>
      <c r="DA60" s="6">
        <v>0</v>
      </c>
      <c r="DB60" s="5">
        <v>0</v>
      </c>
      <c r="DC60" s="8">
        <f t="shared" si="198"/>
        <v>0</v>
      </c>
      <c r="DD60" s="6">
        <v>0</v>
      </c>
      <c r="DE60" s="5">
        <v>0</v>
      </c>
      <c r="DF60" s="8">
        <f t="shared" si="199"/>
        <v>0</v>
      </c>
      <c r="DG60" s="6">
        <v>0</v>
      </c>
      <c r="DH60" s="5">
        <v>0</v>
      </c>
      <c r="DI60" s="8">
        <f t="shared" si="200"/>
        <v>0</v>
      </c>
      <c r="DJ60" s="6">
        <v>0</v>
      </c>
      <c r="DK60" s="5">
        <v>0</v>
      </c>
      <c r="DL60" s="8">
        <f t="shared" si="201"/>
        <v>0</v>
      </c>
      <c r="DM60" s="6">
        <v>0</v>
      </c>
      <c r="DN60" s="5">
        <v>0</v>
      </c>
      <c r="DO60" s="8">
        <f t="shared" si="202"/>
        <v>0</v>
      </c>
      <c r="DP60" s="6">
        <v>0</v>
      </c>
      <c r="DQ60" s="5">
        <v>0</v>
      </c>
      <c r="DR60" s="8">
        <f t="shared" si="203"/>
        <v>0</v>
      </c>
      <c r="DS60" s="6">
        <f t="shared" si="204"/>
        <v>49134.242799999993</v>
      </c>
      <c r="DT60" s="8">
        <f t="shared" si="205"/>
        <v>713392.44200000004</v>
      </c>
    </row>
    <row r="61" spans="1:124" x14ac:dyDescent="0.3">
      <c r="A61" s="53">
        <v>2021</v>
      </c>
      <c r="B61" s="54" t="s">
        <v>5</v>
      </c>
      <c r="C61" s="6">
        <v>0</v>
      </c>
      <c r="D61" s="5">
        <v>0</v>
      </c>
      <c r="E61" s="8">
        <f>IF(C61=0,0,D61/C61*1000)</f>
        <v>0</v>
      </c>
      <c r="F61" s="6"/>
      <c r="G61" s="5"/>
      <c r="H61" s="8"/>
      <c r="I61" s="6">
        <v>0</v>
      </c>
      <c r="J61" s="5">
        <v>0</v>
      </c>
      <c r="K61" s="8">
        <f t="shared" si="169"/>
        <v>0</v>
      </c>
      <c r="L61" s="6"/>
      <c r="M61" s="5"/>
      <c r="N61" s="8"/>
      <c r="O61" s="6">
        <v>0</v>
      </c>
      <c r="P61" s="5">
        <v>0</v>
      </c>
      <c r="Q61" s="8">
        <f t="shared" si="170"/>
        <v>0</v>
      </c>
      <c r="R61" s="6">
        <v>0</v>
      </c>
      <c r="S61" s="5">
        <v>0</v>
      </c>
      <c r="T61" s="8">
        <f t="shared" si="171"/>
        <v>0</v>
      </c>
      <c r="U61" s="6">
        <v>0</v>
      </c>
      <c r="V61" s="5">
        <v>0</v>
      </c>
      <c r="W61" s="8">
        <f t="shared" si="172"/>
        <v>0</v>
      </c>
      <c r="X61" s="6">
        <v>0</v>
      </c>
      <c r="Y61" s="5">
        <v>0</v>
      </c>
      <c r="Z61" s="8">
        <f t="shared" si="173"/>
        <v>0</v>
      </c>
      <c r="AA61" s="6">
        <v>0</v>
      </c>
      <c r="AB61" s="5">
        <v>0</v>
      </c>
      <c r="AC61" s="8">
        <f t="shared" si="174"/>
        <v>0</v>
      </c>
      <c r="AD61" s="6">
        <v>0</v>
      </c>
      <c r="AE61" s="5">
        <v>0</v>
      </c>
      <c r="AF61" s="8">
        <f t="shared" si="175"/>
        <v>0</v>
      </c>
      <c r="AG61" s="6">
        <v>0</v>
      </c>
      <c r="AH61" s="5">
        <v>0</v>
      </c>
      <c r="AI61" s="8">
        <f t="shared" si="176"/>
        <v>0</v>
      </c>
      <c r="AJ61" s="6">
        <v>0</v>
      </c>
      <c r="AK61" s="5">
        <v>0</v>
      </c>
      <c r="AL61" s="8">
        <f t="shared" si="177"/>
        <v>0</v>
      </c>
      <c r="AM61" s="6"/>
      <c r="AN61" s="5"/>
      <c r="AO61" s="8"/>
      <c r="AP61" s="6">
        <v>0</v>
      </c>
      <c r="AQ61" s="5">
        <v>0</v>
      </c>
      <c r="AR61" s="8">
        <f t="shared" si="178"/>
        <v>0</v>
      </c>
      <c r="AS61" s="6">
        <v>0</v>
      </c>
      <c r="AT61" s="5">
        <v>0</v>
      </c>
      <c r="AU61" s="8">
        <f t="shared" si="179"/>
        <v>0</v>
      </c>
      <c r="AV61" s="6">
        <v>0</v>
      </c>
      <c r="AW61" s="5">
        <v>0</v>
      </c>
      <c r="AX61" s="8">
        <f t="shared" si="180"/>
        <v>0</v>
      </c>
      <c r="AY61" s="71">
        <v>5.9859999999999998</v>
      </c>
      <c r="AZ61" s="5">
        <v>14.686</v>
      </c>
      <c r="BA61" s="8">
        <f t="shared" si="181"/>
        <v>2453.3912462412295</v>
      </c>
      <c r="BB61" s="6">
        <v>0</v>
      </c>
      <c r="BC61" s="5">
        <v>0</v>
      </c>
      <c r="BD61" s="8">
        <f t="shared" si="182"/>
        <v>0</v>
      </c>
      <c r="BE61" s="6">
        <v>0</v>
      </c>
      <c r="BF61" s="5">
        <v>0</v>
      </c>
      <c r="BG61" s="8">
        <f t="shared" si="183"/>
        <v>0</v>
      </c>
      <c r="BH61" s="71">
        <v>41797.624000000003</v>
      </c>
      <c r="BI61" s="5">
        <v>631352.82499999995</v>
      </c>
      <c r="BJ61" s="8">
        <f t="shared" si="184"/>
        <v>15104.993168989698</v>
      </c>
      <c r="BK61" s="6"/>
      <c r="BL61" s="5"/>
      <c r="BM61" s="8"/>
      <c r="BN61" s="6">
        <v>0</v>
      </c>
      <c r="BO61" s="5">
        <v>0</v>
      </c>
      <c r="BP61" s="8">
        <f t="shared" si="185"/>
        <v>0</v>
      </c>
      <c r="BQ61" s="6">
        <v>0</v>
      </c>
      <c r="BR61" s="5">
        <v>0</v>
      </c>
      <c r="BS61" s="8">
        <f t="shared" si="186"/>
        <v>0</v>
      </c>
      <c r="BT61" s="71">
        <v>12020.578</v>
      </c>
      <c r="BU61" s="5">
        <v>191936.63500000001</v>
      </c>
      <c r="BV61" s="8">
        <f t="shared" si="187"/>
        <v>15967.338259441436</v>
      </c>
      <c r="BW61" s="6">
        <v>0</v>
      </c>
      <c r="BX61" s="5">
        <v>0</v>
      </c>
      <c r="BY61" s="8">
        <f t="shared" si="188"/>
        <v>0</v>
      </c>
      <c r="BZ61" s="6">
        <v>0</v>
      </c>
      <c r="CA61" s="5">
        <v>0</v>
      </c>
      <c r="CB61" s="8">
        <f t="shared" si="189"/>
        <v>0</v>
      </c>
      <c r="CC61" s="6">
        <v>0</v>
      </c>
      <c r="CD61" s="5">
        <v>0</v>
      </c>
      <c r="CE61" s="8">
        <f t="shared" si="190"/>
        <v>0</v>
      </c>
      <c r="CF61" s="71">
        <v>1E-3</v>
      </c>
      <c r="CG61" s="5">
        <v>0.57599999999999996</v>
      </c>
      <c r="CH61" s="51">
        <f t="shared" si="191"/>
        <v>576000</v>
      </c>
      <c r="CI61" s="71">
        <v>28.003499999999999</v>
      </c>
      <c r="CJ61" s="5">
        <v>68.254000000000005</v>
      </c>
      <c r="CK61" s="8">
        <f t="shared" si="192"/>
        <v>2437.3381898691241</v>
      </c>
      <c r="CL61" s="6">
        <v>0</v>
      </c>
      <c r="CM61" s="5">
        <v>0</v>
      </c>
      <c r="CN61" s="8">
        <f t="shared" si="193"/>
        <v>0</v>
      </c>
      <c r="CO61" s="6">
        <v>0</v>
      </c>
      <c r="CP61" s="5">
        <v>0</v>
      </c>
      <c r="CQ61" s="8">
        <f t="shared" si="194"/>
        <v>0</v>
      </c>
      <c r="CR61" s="6">
        <v>0</v>
      </c>
      <c r="CS61" s="5">
        <v>0</v>
      </c>
      <c r="CT61" s="8">
        <f t="shared" si="195"/>
        <v>0</v>
      </c>
      <c r="CU61" s="6">
        <v>0</v>
      </c>
      <c r="CV61" s="5">
        <v>0</v>
      </c>
      <c r="CW61" s="8">
        <f t="shared" si="196"/>
        <v>0</v>
      </c>
      <c r="CX61" s="6">
        <v>0</v>
      </c>
      <c r="CY61" s="5">
        <v>0</v>
      </c>
      <c r="CZ61" s="8">
        <f t="shared" si="197"/>
        <v>0</v>
      </c>
      <c r="DA61" s="6">
        <v>0</v>
      </c>
      <c r="DB61" s="5">
        <v>0</v>
      </c>
      <c r="DC61" s="8">
        <f t="shared" si="198"/>
        <v>0</v>
      </c>
      <c r="DD61" s="6">
        <v>0</v>
      </c>
      <c r="DE61" s="5">
        <v>0</v>
      </c>
      <c r="DF61" s="8">
        <f t="shared" si="199"/>
        <v>0</v>
      </c>
      <c r="DG61" s="6">
        <v>0</v>
      </c>
      <c r="DH61" s="5">
        <v>0</v>
      </c>
      <c r="DI61" s="8">
        <f t="shared" si="200"/>
        <v>0</v>
      </c>
      <c r="DJ61" s="6">
        <v>0</v>
      </c>
      <c r="DK61" s="5">
        <v>0</v>
      </c>
      <c r="DL61" s="8">
        <f t="shared" si="201"/>
        <v>0</v>
      </c>
      <c r="DM61" s="6">
        <v>0</v>
      </c>
      <c r="DN61" s="5">
        <v>0</v>
      </c>
      <c r="DO61" s="8">
        <f t="shared" si="202"/>
        <v>0</v>
      </c>
      <c r="DP61" s="6">
        <v>0</v>
      </c>
      <c r="DQ61" s="5">
        <v>0</v>
      </c>
      <c r="DR61" s="8">
        <f t="shared" si="203"/>
        <v>0</v>
      </c>
      <c r="DS61" s="6">
        <f t="shared" si="204"/>
        <v>53852.192499999997</v>
      </c>
      <c r="DT61" s="65">
        <f t="shared" si="205"/>
        <v>823372.97599999991</v>
      </c>
    </row>
    <row r="62" spans="1:124" x14ac:dyDescent="0.3">
      <c r="A62" s="53">
        <v>2021</v>
      </c>
      <c r="B62" s="8" t="s">
        <v>6</v>
      </c>
      <c r="C62" s="6">
        <v>0</v>
      </c>
      <c r="D62" s="5">
        <v>0</v>
      </c>
      <c r="E62" s="8">
        <f t="shared" ref="E62:E69" si="207">IF(C62=0,0,D62/C62*1000)</f>
        <v>0</v>
      </c>
      <c r="F62" s="6"/>
      <c r="G62" s="5"/>
      <c r="H62" s="8"/>
      <c r="I62" s="6">
        <v>0</v>
      </c>
      <c r="J62" s="5">
        <v>0</v>
      </c>
      <c r="K62" s="8">
        <f t="shared" si="169"/>
        <v>0</v>
      </c>
      <c r="L62" s="6"/>
      <c r="M62" s="5"/>
      <c r="N62" s="8"/>
      <c r="O62" s="6">
        <v>0</v>
      </c>
      <c r="P62" s="5">
        <v>0</v>
      </c>
      <c r="Q62" s="8">
        <f t="shared" si="170"/>
        <v>0</v>
      </c>
      <c r="R62" s="6">
        <v>0</v>
      </c>
      <c r="S62" s="5">
        <v>0</v>
      </c>
      <c r="T62" s="8">
        <f t="shared" si="171"/>
        <v>0</v>
      </c>
      <c r="U62" s="6">
        <v>0</v>
      </c>
      <c r="V62" s="5">
        <v>0</v>
      </c>
      <c r="W62" s="8">
        <f t="shared" si="172"/>
        <v>0</v>
      </c>
      <c r="X62" s="6">
        <v>0</v>
      </c>
      <c r="Y62" s="5">
        <v>0</v>
      </c>
      <c r="Z62" s="8">
        <f t="shared" si="173"/>
        <v>0</v>
      </c>
      <c r="AA62" s="68">
        <v>0.65</v>
      </c>
      <c r="AB62" s="69">
        <v>1.1000000000000001</v>
      </c>
      <c r="AC62" s="8">
        <f t="shared" si="174"/>
        <v>1692.3076923076924</v>
      </c>
      <c r="AD62" s="6">
        <v>0</v>
      </c>
      <c r="AE62" s="5">
        <v>0</v>
      </c>
      <c r="AF62" s="8">
        <f t="shared" si="175"/>
        <v>0</v>
      </c>
      <c r="AG62" s="6">
        <v>0</v>
      </c>
      <c r="AH62" s="5">
        <v>0</v>
      </c>
      <c r="AI62" s="8">
        <f t="shared" si="176"/>
        <v>0</v>
      </c>
      <c r="AJ62" s="6">
        <v>0</v>
      </c>
      <c r="AK62" s="5">
        <v>0</v>
      </c>
      <c r="AL62" s="8">
        <f t="shared" si="177"/>
        <v>0</v>
      </c>
      <c r="AM62" s="6"/>
      <c r="AN62" s="5"/>
      <c r="AO62" s="8"/>
      <c r="AP62" s="6">
        <v>0</v>
      </c>
      <c r="AQ62" s="5">
        <v>0</v>
      </c>
      <c r="AR62" s="8">
        <f t="shared" si="178"/>
        <v>0</v>
      </c>
      <c r="AS62" s="6">
        <v>0</v>
      </c>
      <c r="AT62" s="5">
        <v>0</v>
      </c>
      <c r="AU62" s="8">
        <f t="shared" si="179"/>
        <v>0</v>
      </c>
      <c r="AV62" s="6">
        <v>0</v>
      </c>
      <c r="AW62" s="5">
        <v>0</v>
      </c>
      <c r="AX62" s="8">
        <f t="shared" si="180"/>
        <v>0</v>
      </c>
      <c r="AY62" s="68">
        <v>11.019</v>
      </c>
      <c r="AZ62" s="69">
        <v>26.068000000000001</v>
      </c>
      <c r="BA62" s="8">
        <f t="shared" si="181"/>
        <v>2365.7319175968782</v>
      </c>
      <c r="BB62" s="6">
        <v>0</v>
      </c>
      <c r="BC62" s="5">
        <v>0</v>
      </c>
      <c r="BD62" s="8">
        <f t="shared" si="182"/>
        <v>0</v>
      </c>
      <c r="BE62" s="6">
        <v>0</v>
      </c>
      <c r="BF62" s="5">
        <v>0</v>
      </c>
      <c r="BG62" s="8">
        <f t="shared" si="183"/>
        <v>0</v>
      </c>
      <c r="BH62" s="68">
        <v>20813.495999999999</v>
      </c>
      <c r="BI62" s="69">
        <v>342958.24400000001</v>
      </c>
      <c r="BJ62" s="8">
        <f t="shared" si="184"/>
        <v>16477.685632437722</v>
      </c>
      <c r="BK62" s="68"/>
      <c r="BL62" s="69"/>
      <c r="BM62" s="8"/>
      <c r="BN62" s="68">
        <v>8.7167999999999992</v>
      </c>
      <c r="BO62" s="69">
        <v>311.495</v>
      </c>
      <c r="BP62" s="8">
        <f t="shared" si="185"/>
        <v>35735.017437591778</v>
      </c>
      <c r="BQ62" s="6">
        <v>0</v>
      </c>
      <c r="BR62" s="5">
        <v>0</v>
      </c>
      <c r="BS62" s="8">
        <f t="shared" si="186"/>
        <v>0</v>
      </c>
      <c r="BT62" s="68">
        <v>5531.3990000000003</v>
      </c>
      <c r="BU62" s="69">
        <v>90902.301000000007</v>
      </c>
      <c r="BV62" s="8">
        <f t="shared" si="187"/>
        <v>16433.871611865281</v>
      </c>
      <c r="BW62" s="6">
        <v>0</v>
      </c>
      <c r="BX62" s="5">
        <v>0</v>
      </c>
      <c r="BY62" s="8">
        <f t="shared" si="188"/>
        <v>0</v>
      </c>
      <c r="BZ62" s="6">
        <v>0</v>
      </c>
      <c r="CA62" s="5">
        <v>0</v>
      </c>
      <c r="CB62" s="8">
        <f t="shared" si="189"/>
        <v>0</v>
      </c>
      <c r="CC62" s="6">
        <v>0</v>
      </c>
      <c r="CD62" s="5">
        <v>0</v>
      </c>
      <c r="CE62" s="8">
        <f t="shared" si="190"/>
        <v>0</v>
      </c>
      <c r="CF62" s="6">
        <v>0</v>
      </c>
      <c r="CG62" s="5">
        <v>0</v>
      </c>
      <c r="CH62" s="8">
        <f t="shared" si="191"/>
        <v>0</v>
      </c>
      <c r="CI62" s="68">
        <v>14.16</v>
      </c>
      <c r="CJ62" s="69">
        <v>35.692</v>
      </c>
      <c r="CK62" s="8">
        <f t="shared" si="192"/>
        <v>2520.6214689265539</v>
      </c>
      <c r="CL62" s="6">
        <v>0</v>
      </c>
      <c r="CM62" s="5">
        <v>0</v>
      </c>
      <c r="CN62" s="8">
        <f t="shared" si="193"/>
        <v>0</v>
      </c>
      <c r="CO62" s="6">
        <v>0</v>
      </c>
      <c r="CP62" s="5">
        <v>0</v>
      </c>
      <c r="CQ62" s="8">
        <f t="shared" si="194"/>
        <v>0</v>
      </c>
      <c r="CR62" s="6">
        <v>0</v>
      </c>
      <c r="CS62" s="5">
        <v>0</v>
      </c>
      <c r="CT62" s="8">
        <f t="shared" si="195"/>
        <v>0</v>
      </c>
      <c r="CU62" s="68">
        <v>0</v>
      </c>
      <c r="CV62" s="69">
        <v>0</v>
      </c>
      <c r="CW62" s="8">
        <f t="shared" si="196"/>
        <v>0</v>
      </c>
      <c r="CX62" s="68">
        <v>27.847000000000001</v>
      </c>
      <c r="CY62" s="69">
        <v>750.77599999999995</v>
      </c>
      <c r="CZ62" s="8">
        <f t="shared" si="197"/>
        <v>26960.749811469814</v>
      </c>
      <c r="DA62" s="6">
        <v>0</v>
      </c>
      <c r="DB62" s="5">
        <v>0</v>
      </c>
      <c r="DC62" s="8">
        <f t="shared" si="198"/>
        <v>0</v>
      </c>
      <c r="DD62" s="6">
        <v>0</v>
      </c>
      <c r="DE62" s="5">
        <v>0</v>
      </c>
      <c r="DF62" s="8">
        <f t="shared" si="199"/>
        <v>0</v>
      </c>
      <c r="DG62" s="6">
        <v>0</v>
      </c>
      <c r="DH62" s="5">
        <v>0</v>
      </c>
      <c r="DI62" s="8">
        <f t="shared" si="200"/>
        <v>0</v>
      </c>
      <c r="DJ62" s="68">
        <v>8.2000000000000003E-2</v>
      </c>
      <c r="DK62" s="69">
        <v>5.6429999999999998</v>
      </c>
      <c r="DL62" s="8">
        <f t="shared" si="201"/>
        <v>68817.073170731703</v>
      </c>
      <c r="DM62" s="6">
        <v>0</v>
      </c>
      <c r="DN62" s="5">
        <v>0</v>
      </c>
      <c r="DO62" s="8">
        <f t="shared" si="202"/>
        <v>0</v>
      </c>
      <c r="DP62" s="6">
        <v>0</v>
      </c>
      <c r="DQ62" s="5">
        <v>0</v>
      </c>
      <c r="DR62" s="8">
        <f t="shared" si="203"/>
        <v>0</v>
      </c>
      <c r="DS62" s="6">
        <f>R62+AA62+AD62+AP62+AV62+AY62+BB62+BH62+BQ62+BT62+CC62+CF62+CI62+CL62+DP62+O62+DG62+C62+DD62+AS62+AG62+CR62+I62+DJ62+X62+BZ62+BW62+BE62+AJ62+CX62+CO62+BN62</f>
        <v>26407.3698</v>
      </c>
      <c r="DT62" s="8">
        <f>S62+AB62+AE62+AQ62+AW62+AZ62+BC62+BI62+BR62+BU62+CD62+CG62+CJ62+CM62+DQ62+P62+DH62+D62+DE62+AT62+AH62+CS62+J62+DK62+Y62+CA62+BX62+BF62+AK62+CY62+CP62+BO62</f>
        <v>434991.31899999996</v>
      </c>
    </row>
    <row r="63" spans="1:124" x14ac:dyDescent="0.3">
      <c r="A63" s="53">
        <v>2021</v>
      </c>
      <c r="B63" s="54" t="s">
        <v>7</v>
      </c>
      <c r="C63" s="6">
        <v>0</v>
      </c>
      <c r="D63" s="5">
        <v>0</v>
      </c>
      <c r="E63" s="8">
        <f t="shared" si="207"/>
        <v>0</v>
      </c>
      <c r="F63" s="6"/>
      <c r="G63" s="5"/>
      <c r="H63" s="8"/>
      <c r="I63" s="6">
        <v>0</v>
      </c>
      <c r="J63" s="5">
        <v>0</v>
      </c>
      <c r="K63" s="8">
        <f t="shared" si="169"/>
        <v>0</v>
      </c>
      <c r="L63" s="6"/>
      <c r="M63" s="5"/>
      <c r="N63" s="8"/>
      <c r="O63" s="6">
        <v>0</v>
      </c>
      <c r="P63" s="5">
        <v>0</v>
      </c>
      <c r="Q63" s="8">
        <f t="shared" si="170"/>
        <v>0</v>
      </c>
      <c r="R63" s="6">
        <v>0</v>
      </c>
      <c r="S63" s="5">
        <v>0</v>
      </c>
      <c r="T63" s="8">
        <f t="shared" si="171"/>
        <v>0</v>
      </c>
      <c r="U63" s="6">
        <v>0</v>
      </c>
      <c r="V63" s="5">
        <v>0</v>
      </c>
      <c r="W63" s="8">
        <f t="shared" si="172"/>
        <v>0</v>
      </c>
      <c r="X63" s="6">
        <v>0</v>
      </c>
      <c r="Y63" s="5">
        <v>0</v>
      </c>
      <c r="Z63" s="8">
        <f t="shared" si="173"/>
        <v>0</v>
      </c>
      <c r="AA63" s="71">
        <v>0.9</v>
      </c>
      <c r="AB63" s="5">
        <v>0.41299999999999998</v>
      </c>
      <c r="AC63" s="8">
        <f t="shared" si="174"/>
        <v>458.88888888888886</v>
      </c>
      <c r="AD63" s="6">
        <v>0</v>
      </c>
      <c r="AE63" s="5">
        <v>0</v>
      </c>
      <c r="AF63" s="8">
        <f t="shared" si="175"/>
        <v>0</v>
      </c>
      <c r="AG63" s="6">
        <v>0</v>
      </c>
      <c r="AH63" s="5">
        <v>0</v>
      </c>
      <c r="AI63" s="8">
        <f t="shared" si="176"/>
        <v>0</v>
      </c>
      <c r="AJ63" s="6">
        <v>0</v>
      </c>
      <c r="AK63" s="5">
        <v>0</v>
      </c>
      <c r="AL63" s="8">
        <f t="shared" si="177"/>
        <v>0</v>
      </c>
      <c r="AM63" s="6"/>
      <c r="AN63" s="5"/>
      <c r="AO63" s="8"/>
      <c r="AP63" s="6">
        <v>0</v>
      </c>
      <c r="AQ63" s="5">
        <v>0</v>
      </c>
      <c r="AR63" s="8">
        <f t="shared" si="178"/>
        <v>0</v>
      </c>
      <c r="AS63" s="6">
        <v>0</v>
      </c>
      <c r="AT63" s="5">
        <v>0</v>
      </c>
      <c r="AU63" s="8">
        <f t="shared" si="179"/>
        <v>0</v>
      </c>
      <c r="AV63" s="6">
        <v>0</v>
      </c>
      <c r="AW63" s="5">
        <v>0</v>
      </c>
      <c r="AX63" s="8">
        <f t="shared" si="180"/>
        <v>0</v>
      </c>
      <c r="AY63" s="71">
        <v>11.327</v>
      </c>
      <c r="AZ63" s="5">
        <v>19.576000000000001</v>
      </c>
      <c r="BA63" s="8">
        <f t="shared" si="181"/>
        <v>1728.2599099496779</v>
      </c>
      <c r="BB63" s="6">
        <v>0</v>
      </c>
      <c r="BC63" s="5">
        <v>0</v>
      </c>
      <c r="BD63" s="8">
        <f t="shared" si="182"/>
        <v>0</v>
      </c>
      <c r="BE63" s="6">
        <v>0</v>
      </c>
      <c r="BF63" s="5">
        <v>0</v>
      </c>
      <c r="BG63" s="8">
        <f t="shared" si="183"/>
        <v>0</v>
      </c>
      <c r="BH63" s="71">
        <v>43826.415999999997</v>
      </c>
      <c r="BI63" s="5">
        <v>687781.12899999996</v>
      </c>
      <c r="BJ63" s="8">
        <f t="shared" si="184"/>
        <v>15693.300793749597</v>
      </c>
      <c r="BK63" s="71"/>
      <c r="BL63" s="5"/>
      <c r="BM63" s="8"/>
      <c r="BN63" s="71">
        <v>8.6623199999999994</v>
      </c>
      <c r="BO63" s="5">
        <v>309.548</v>
      </c>
      <c r="BP63" s="8">
        <f t="shared" si="185"/>
        <v>35734.999399698929</v>
      </c>
      <c r="BQ63" s="6">
        <v>0</v>
      </c>
      <c r="BR63" s="5">
        <v>0</v>
      </c>
      <c r="BS63" s="8">
        <f t="shared" si="186"/>
        <v>0</v>
      </c>
      <c r="BT63" s="71">
        <v>9364.5769999999993</v>
      </c>
      <c r="BU63" s="5">
        <v>156472.834</v>
      </c>
      <c r="BV63" s="8">
        <f t="shared" si="187"/>
        <v>16709.012483959501</v>
      </c>
      <c r="BW63" s="6">
        <v>0</v>
      </c>
      <c r="BX63" s="5">
        <v>0</v>
      </c>
      <c r="BY63" s="8">
        <f t="shared" si="188"/>
        <v>0</v>
      </c>
      <c r="BZ63" s="6">
        <v>0</v>
      </c>
      <c r="CA63" s="5">
        <v>0</v>
      </c>
      <c r="CB63" s="8">
        <f t="shared" si="189"/>
        <v>0</v>
      </c>
      <c r="CC63" s="6">
        <v>0</v>
      </c>
      <c r="CD63" s="5">
        <v>0</v>
      </c>
      <c r="CE63" s="8">
        <f t="shared" si="190"/>
        <v>0</v>
      </c>
      <c r="CF63" s="71">
        <v>7.7568000000000001</v>
      </c>
      <c r="CG63" s="5">
        <v>216.12700000000001</v>
      </c>
      <c r="CH63" s="8">
        <f t="shared" si="191"/>
        <v>27862.907384488448</v>
      </c>
      <c r="CI63" s="71">
        <v>40.436</v>
      </c>
      <c r="CJ63" s="5">
        <v>75.957999999999998</v>
      </c>
      <c r="CK63" s="8">
        <f t="shared" si="192"/>
        <v>1878.474626570383</v>
      </c>
      <c r="CL63" s="6">
        <v>0</v>
      </c>
      <c r="CM63" s="5">
        <v>0</v>
      </c>
      <c r="CN63" s="8">
        <f t="shared" si="193"/>
        <v>0</v>
      </c>
      <c r="CO63" s="6">
        <v>0</v>
      </c>
      <c r="CP63" s="5">
        <v>0</v>
      </c>
      <c r="CQ63" s="8">
        <f t="shared" si="194"/>
        <v>0</v>
      </c>
      <c r="CR63" s="71">
        <v>0.182</v>
      </c>
      <c r="CS63" s="5">
        <v>4.82</v>
      </c>
      <c r="CT63" s="8">
        <f t="shared" si="195"/>
        <v>26483.516483516487</v>
      </c>
      <c r="CU63" s="6">
        <v>0</v>
      </c>
      <c r="CV63" s="5">
        <v>0</v>
      </c>
      <c r="CW63" s="8">
        <f t="shared" si="196"/>
        <v>0</v>
      </c>
      <c r="CX63" s="6">
        <v>0</v>
      </c>
      <c r="CY63" s="5">
        <v>0</v>
      </c>
      <c r="CZ63" s="8">
        <f t="shared" si="197"/>
        <v>0</v>
      </c>
      <c r="DA63" s="6">
        <v>0</v>
      </c>
      <c r="DB63" s="5">
        <v>0</v>
      </c>
      <c r="DC63" s="8">
        <f t="shared" si="198"/>
        <v>0</v>
      </c>
      <c r="DD63" s="6">
        <v>0</v>
      </c>
      <c r="DE63" s="5">
        <v>0</v>
      </c>
      <c r="DF63" s="8">
        <f t="shared" si="199"/>
        <v>0</v>
      </c>
      <c r="DG63" s="6">
        <v>0</v>
      </c>
      <c r="DH63" s="5">
        <v>0</v>
      </c>
      <c r="DI63" s="8">
        <f t="shared" si="200"/>
        <v>0</v>
      </c>
      <c r="DJ63" s="6">
        <v>0</v>
      </c>
      <c r="DK63" s="5">
        <v>0</v>
      </c>
      <c r="DL63" s="8">
        <f t="shared" si="201"/>
        <v>0</v>
      </c>
      <c r="DM63" s="6">
        <v>0</v>
      </c>
      <c r="DN63" s="5">
        <v>0</v>
      </c>
      <c r="DO63" s="8">
        <f t="shared" si="202"/>
        <v>0</v>
      </c>
      <c r="DP63" s="6">
        <v>0</v>
      </c>
      <c r="DQ63" s="5">
        <v>0</v>
      </c>
      <c r="DR63" s="8">
        <f t="shared" si="203"/>
        <v>0</v>
      </c>
      <c r="DS63" s="6">
        <f t="shared" ref="DS63:DS70" si="208">R63+AA63+AD63+AP63+AV63+AY63+BB63+BH63+BQ63+BT63+CC63+CF63+CI63+CL63+DP63+O63+DG63+C63+DD63+AS63+AG63+CR63+I63+DJ63+X63+BZ63+BW63+BE63+AJ63+CX63+CO63+BN63</f>
        <v>53260.257120000002</v>
      </c>
      <c r="DT63" s="8">
        <f t="shared" ref="DT63:DT70" si="209">S63+AB63+AE63+AQ63+AW63+AZ63+BC63+BI63+BR63+BU63+CD63+CG63+CJ63+CM63+DQ63+P63+DH63+D63+DE63+AT63+AH63+CS63+J63+DK63+Y63+CA63+BX63+BF63+AK63+CY63+CP63+BO63</f>
        <v>844880.4049999998</v>
      </c>
    </row>
    <row r="64" spans="1:124" x14ac:dyDescent="0.3">
      <c r="A64" s="53">
        <v>2021</v>
      </c>
      <c r="B64" s="54" t="s">
        <v>8</v>
      </c>
      <c r="C64" s="6">
        <v>0</v>
      </c>
      <c r="D64" s="5">
        <v>0</v>
      </c>
      <c r="E64" s="8">
        <f t="shared" si="207"/>
        <v>0</v>
      </c>
      <c r="F64" s="6"/>
      <c r="G64" s="5"/>
      <c r="H64" s="8"/>
      <c r="I64" s="6">
        <v>0</v>
      </c>
      <c r="J64" s="5">
        <v>0</v>
      </c>
      <c r="K64" s="8">
        <f t="shared" si="169"/>
        <v>0</v>
      </c>
      <c r="L64" s="6"/>
      <c r="M64" s="5"/>
      <c r="N64" s="8"/>
      <c r="O64" s="6">
        <v>0</v>
      </c>
      <c r="P64" s="5">
        <v>0</v>
      </c>
      <c r="Q64" s="8">
        <f t="shared" si="170"/>
        <v>0</v>
      </c>
      <c r="R64" s="6">
        <v>0</v>
      </c>
      <c r="S64" s="5">
        <v>0</v>
      </c>
      <c r="T64" s="8">
        <f t="shared" si="171"/>
        <v>0</v>
      </c>
      <c r="U64" s="6">
        <v>0</v>
      </c>
      <c r="V64" s="5">
        <v>0</v>
      </c>
      <c r="W64" s="8">
        <f t="shared" si="172"/>
        <v>0</v>
      </c>
      <c r="X64" s="6">
        <v>0</v>
      </c>
      <c r="Y64" s="5">
        <v>0</v>
      </c>
      <c r="Z64" s="8">
        <f t="shared" si="173"/>
        <v>0</v>
      </c>
      <c r="AA64" s="6">
        <v>0</v>
      </c>
      <c r="AB64" s="5">
        <v>0</v>
      </c>
      <c r="AC64" s="8">
        <f t="shared" si="174"/>
        <v>0</v>
      </c>
      <c r="AD64" s="6">
        <v>0</v>
      </c>
      <c r="AE64" s="5">
        <v>0</v>
      </c>
      <c r="AF64" s="8">
        <f t="shared" si="175"/>
        <v>0</v>
      </c>
      <c r="AG64" s="6">
        <v>0</v>
      </c>
      <c r="AH64" s="5">
        <v>0</v>
      </c>
      <c r="AI64" s="8">
        <f t="shared" si="176"/>
        <v>0</v>
      </c>
      <c r="AJ64" s="71">
        <v>30</v>
      </c>
      <c r="AK64" s="5">
        <v>300</v>
      </c>
      <c r="AL64" s="8">
        <f t="shared" si="177"/>
        <v>10000</v>
      </c>
      <c r="AM64" s="71"/>
      <c r="AN64" s="5"/>
      <c r="AO64" s="8"/>
      <c r="AP64" s="6">
        <v>0</v>
      </c>
      <c r="AQ64" s="5">
        <v>0</v>
      </c>
      <c r="AR64" s="8">
        <f t="shared" si="178"/>
        <v>0</v>
      </c>
      <c r="AS64" s="6">
        <v>0</v>
      </c>
      <c r="AT64" s="5">
        <v>0</v>
      </c>
      <c r="AU64" s="8">
        <f t="shared" si="179"/>
        <v>0</v>
      </c>
      <c r="AV64" s="6">
        <v>0</v>
      </c>
      <c r="AW64" s="5">
        <v>0</v>
      </c>
      <c r="AX64" s="8">
        <f t="shared" si="180"/>
        <v>0</v>
      </c>
      <c r="AY64" s="71">
        <v>14.468</v>
      </c>
      <c r="AZ64" s="5">
        <v>25.552</v>
      </c>
      <c r="BA64" s="8">
        <f t="shared" si="181"/>
        <v>1766.104506497097</v>
      </c>
      <c r="BB64" s="6">
        <v>0</v>
      </c>
      <c r="BC64" s="5">
        <v>0</v>
      </c>
      <c r="BD64" s="8">
        <f t="shared" si="182"/>
        <v>0</v>
      </c>
      <c r="BE64" s="6">
        <v>0</v>
      </c>
      <c r="BF64" s="5">
        <v>0</v>
      </c>
      <c r="BG64" s="8">
        <f t="shared" si="183"/>
        <v>0</v>
      </c>
      <c r="BH64" s="71">
        <v>31991.224160000002</v>
      </c>
      <c r="BI64" s="5">
        <v>485016.98</v>
      </c>
      <c r="BJ64" s="8">
        <f t="shared" si="184"/>
        <v>15160.938436561533</v>
      </c>
      <c r="BK64" s="71"/>
      <c r="BL64" s="5"/>
      <c r="BM64" s="8"/>
      <c r="BN64" s="71">
        <v>8.7167999999999992</v>
      </c>
      <c r="BO64" s="5">
        <v>311.495</v>
      </c>
      <c r="BP64" s="8">
        <f t="shared" si="185"/>
        <v>35735.017437591778</v>
      </c>
      <c r="BQ64" s="6">
        <v>0</v>
      </c>
      <c r="BR64" s="5">
        <v>0</v>
      </c>
      <c r="BS64" s="8">
        <f t="shared" si="186"/>
        <v>0</v>
      </c>
      <c r="BT64" s="71">
        <v>8587.4326000000001</v>
      </c>
      <c r="BU64" s="5">
        <v>138303.69</v>
      </c>
      <c r="BV64" s="8">
        <f t="shared" si="187"/>
        <v>16105.359592574852</v>
      </c>
      <c r="BW64" s="6">
        <v>0</v>
      </c>
      <c r="BX64" s="5">
        <v>0</v>
      </c>
      <c r="BY64" s="8">
        <f t="shared" si="188"/>
        <v>0</v>
      </c>
      <c r="BZ64" s="6">
        <v>0</v>
      </c>
      <c r="CA64" s="5">
        <v>0</v>
      </c>
      <c r="CB64" s="8">
        <f t="shared" si="189"/>
        <v>0</v>
      </c>
      <c r="CC64" s="6">
        <v>0</v>
      </c>
      <c r="CD64" s="5">
        <v>0</v>
      </c>
      <c r="CE64" s="8">
        <f t="shared" si="190"/>
        <v>0</v>
      </c>
      <c r="CF64" s="71">
        <v>0.7</v>
      </c>
      <c r="CG64" s="5">
        <v>34.009</v>
      </c>
      <c r="CH64" s="8">
        <f t="shared" si="191"/>
        <v>48584.285714285717</v>
      </c>
      <c r="CI64" s="71">
        <v>26.945</v>
      </c>
      <c r="CJ64" s="5">
        <v>61.24</v>
      </c>
      <c r="CK64" s="8">
        <f t="shared" si="192"/>
        <v>2272.7778808684357</v>
      </c>
      <c r="CL64" s="6">
        <v>0</v>
      </c>
      <c r="CM64" s="5">
        <v>0</v>
      </c>
      <c r="CN64" s="8">
        <f t="shared" si="193"/>
        <v>0</v>
      </c>
      <c r="CO64" s="6">
        <v>0</v>
      </c>
      <c r="CP64" s="5">
        <v>0</v>
      </c>
      <c r="CQ64" s="8">
        <f t="shared" si="194"/>
        <v>0</v>
      </c>
      <c r="CR64" s="6">
        <v>0</v>
      </c>
      <c r="CS64" s="5">
        <v>0</v>
      </c>
      <c r="CT64" s="8">
        <f t="shared" si="195"/>
        <v>0</v>
      </c>
      <c r="CU64" s="6">
        <v>0</v>
      </c>
      <c r="CV64" s="5">
        <v>0</v>
      </c>
      <c r="CW64" s="8">
        <f t="shared" si="196"/>
        <v>0</v>
      </c>
      <c r="CX64" s="6">
        <v>0</v>
      </c>
      <c r="CY64" s="5">
        <v>0</v>
      </c>
      <c r="CZ64" s="8">
        <f t="shared" si="197"/>
        <v>0</v>
      </c>
      <c r="DA64" s="6">
        <v>0</v>
      </c>
      <c r="DB64" s="5">
        <v>0</v>
      </c>
      <c r="DC64" s="8">
        <f t="shared" si="198"/>
        <v>0</v>
      </c>
      <c r="DD64" s="6">
        <v>0</v>
      </c>
      <c r="DE64" s="5">
        <v>0</v>
      </c>
      <c r="DF64" s="8">
        <f t="shared" si="199"/>
        <v>0</v>
      </c>
      <c r="DG64" s="6">
        <v>0</v>
      </c>
      <c r="DH64" s="5">
        <v>0</v>
      </c>
      <c r="DI64" s="8">
        <f t="shared" si="200"/>
        <v>0</v>
      </c>
      <c r="DJ64" s="71">
        <v>7.4999999999999997E-3</v>
      </c>
      <c r="DK64" s="5">
        <v>2.524</v>
      </c>
      <c r="DL64" s="8">
        <f t="shared" si="201"/>
        <v>336533.33333333337</v>
      </c>
      <c r="DM64" s="6">
        <v>0</v>
      </c>
      <c r="DN64" s="5">
        <v>0</v>
      </c>
      <c r="DO64" s="8">
        <f t="shared" si="202"/>
        <v>0</v>
      </c>
      <c r="DP64" s="6">
        <v>0</v>
      </c>
      <c r="DQ64" s="5">
        <v>0</v>
      </c>
      <c r="DR64" s="8">
        <f t="shared" si="203"/>
        <v>0</v>
      </c>
      <c r="DS64" s="6">
        <f t="shared" si="208"/>
        <v>40659.494060000005</v>
      </c>
      <c r="DT64" s="8">
        <f t="shared" si="209"/>
        <v>624055.49</v>
      </c>
    </row>
    <row r="65" spans="1:124" x14ac:dyDescent="0.3">
      <c r="A65" s="53">
        <v>2021</v>
      </c>
      <c r="B65" s="54" t="s">
        <v>9</v>
      </c>
      <c r="C65" s="6">
        <v>0</v>
      </c>
      <c r="D65" s="5">
        <v>0</v>
      </c>
      <c r="E65" s="8">
        <f t="shared" si="207"/>
        <v>0</v>
      </c>
      <c r="F65" s="6"/>
      <c r="G65" s="5"/>
      <c r="H65" s="8"/>
      <c r="I65" s="6">
        <v>0</v>
      </c>
      <c r="J65" s="5">
        <v>0</v>
      </c>
      <c r="K65" s="8">
        <f t="shared" si="169"/>
        <v>0</v>
      </c>
      <c r="L65" s="6"/>
      <c r="M65" s="5"/>
      <c r="N65" s="8"/>
      <c r="O65" s="6">
        <v>0</v>
      </c>
      <c r="P65" s="5">
        <v>0</v>
      </c>
      <c r="Q65" s="8">
        <f t="shared" si="170"/>
        <v>0</v>
      </c>
      <c r="R65" s="6">
        <v>0</v>
      </c>
      <c r="S65" s="5">
        <v>0</v>
      </c>
      <c r="T65" s="8">
        <f t="shared" si="171"/>
        <v>0</v>
      </c>
      <c r="U65" s="6">
        <v>0</v>
      </c>
      <c r="V65" s="5">
        <v>0</v>
      </c>
      <c r="W65" s="8">
        <f t="shared" si="172"/>
        <v>0</v>
      </c>
      <c r="X65" s="6">
        <v>0</v>
      </c>
      <c r="Y65" s="5">
        <v>0</v>
      </c>
      <c r="Z65" s="8">
        <f t="shared" si="173"/>
        <v>0</v>
      </c>
      <c r="AA65" s="6">
        <v>0</v>
      </c>
      <c r="AB65" s="5">
        <v>0</v>
      </c>
      <c r="AC65" s="8">
        <f t="shared" si="174"/>
        <v>0</v>
      </c>
      <c r="AD65" s="6">
        <v>0</v>
      </c>
      <c r="AE65" s="5">
        <v>0</v>
      </c>
      <c r="AF65" s="8">
        <f t="shared" si="175"/>
        <v>0</v>
      </c>
      <c r="AG65" s="6">
        <v>0</v>
      </c>
      <c r="AH65" s="5">
        <v>0</v>
      </c>
      <c r="AI65" s="8">
        <f t="shared" si="176"/>
        <v>0</v>
      </c>
      <c r="AJ65" s="6">
        <v>0</v>
      </c>
      <c r="AK65" s="5">
        <v>0</v>
      </c>
      <c r="AL65" s="8">
        <f t="shared" si="177"/>
        <v>0</v>
      </c>
      <c r="AM65" s="6"/>
      <c r="AN65" s="5"/>
      <c r="AO65" s="8"/>
      <c r="AP65" s="6">
        <v>0</v>
      </c>
      <c r="AQ65" s="5">
        <v>0</v>
      </c>
      <c r="AR65" s="8">
        <f t="shared" si="178"/>
        <v>0</v>
      </c>
      <c r="AS65" s="6">
        <v>0</v>
      </c>
      <c r="AT65" s="5">
        <v>0</v>
      </c>
      <c r="AU65" s="8">
        <f t="shared" si="179"/>
        <v>0</v>
      </c>
      <c r="AV65" s="6">
        <v>0</v>
      </c>
      <c r="AW65" s="5">
        <v>0</v>
      </c>
      <c r="AX65" s="8">
        <f t="shared" si="180"/>
        <v>0</v>
      </c>
      <c r="AY65" s="6">
        <v>0</v>
      </c>
      <c r="AZ65" s="5">
        <v>0</v>
      </c>
      <c r="BA65" s="8">
        <f t="shared" si="181"/>
        <v>0</v>
      </c>
      <c r="BB65" s="6">
        <v>0</v>
      </c>
      <c r="BC65" s="5">
        <v>0</v>
      </c>
      <c r="BD65" s="8">
        <f t="shared" si="182"/>
        <v>0</v>
      </c>
      <c r="BE65" s="6">
        <v>0</v>
      </c>
      <c r="BF65" s="5">
        <v>0</v>
      </c>
      <c r="BG65" s="8">
        <f t="shared" si="183"/>
        <v>0</v>
      </c>
      <c r="BH65" s="71">
        <v>42268.396000000001</v>
      </c>
      <c r="BI65" s="5">
        <v>633907.39599999995</v>
      </c>
      <c r="BJ65" s="8">
        <f t="shared" si="184"/>
        <v>14997.195445978123</v>
      </c>
      <c r="BK65" s="71"/>
      <c r="BL65" s="5"/>
      <c r="BM65" s="8"/>
      <c r="BN65" s="71">
        <v>8.7840000000000007</v>
      </c>
      <c r="BO65" s="5">
        <v>313.89600000000002</v>
      </c>
      <c r="BP65" s="8">
        <f t="shared" si="185"/>
        <v>35734.97267759563</v>
      </c>
      <c r="BQ65" s="6">
        <v>0</v>
      </c>
      <c r="BR65" s="5">
        <v>0</v>
      </c>
      <c r="BS65" s="8">
        <f t="shared" si="186"/>
        <v>0</v>
      </c>
      <c r="BT65" s="71">
        <v>10868.094999999999</v>
      </c>
      <c r="BU65" s="5">
        <v>174835.29800000001</v>
      </c>
      <c r="BV65" s="8">
        <f t="shared" si="187"/>
        <v>16087.023346777887</v>
      </c>
      <c r="BW65" s="6">
        <v>0</v>
      </c>
      <c r="BX65" s="5">
        <v>0</v>
      </c>
      <c r="BY65" s="8">
        <f t="shared" si="188"/>
        <v>0</v>
      </c>
      <c r="BZ65" s="6">
        <v>0</v>
      </c>
      <c r="CA65" s="5">
        <v>0</v>
      </c>
      <c r="CB65" s="8">
        <f t="shared" si="189"/>
        <v>0</v>
      </c>
      <c r="CC65" s="6">
        <v>0</v>
      </c>
      <c r="CD65" s="5">
        <v>0</v>
      </c>
      <c r="CE65" s="8">
        <f t="shared" si="190"/>
        <v>0</v>
      </c>
      <c r="CF65" s="6">
        <v>0</v>
      </c>
      <c r="CG65" s="5">
        <v>0</v>
      </c>
      <c r="CH65" s="8">
        <f t="shared" si="191"/>
        <v>0</v>
      </c>
      <c r="CI65" s="71">
        <v>30.253869999999999</v>
      </c>
      <c r="CJ65" s="5">
        <v>71.774000000000001</v>
      </c>
      <c r="CK65" s="8">
        <f t="shared" si="192"/>
        <v>2372.3907057179795</v>
      </c>
      <c r="CL65" s="6">
        <v>0</v>
      </c>
      <c r="CM65" s="5">
        <v>0</v>
      </c>
      <c r="CN65" s="8">
        <f t="shared" si="193"/>
        <v>0</v>
      </c>
      <c r="CO65" s="6">
        <v>0</v>
      </c>
      <c r="CP65" s="5">
        <v>0</v>
      </c>
      <c r="CQ65" s="8">
        <f t="shared" si="194"/>
        <v>0</v>
      </c>
      <c r="CR65" s="6">
        <v>0</v>
      </c>
      <c r="CS65" s="5">
        <v>0</v>
      </c>
      <c r="CT65" s="8">
        <f t="shared" si="195"/>
        <v>0</v>
      </c>
      <c r="CU65" s="6">
        <v>0</v>
      </c>
      <c r="CV65" s="5">
        <v>0</v>
      </c>
      <c r="CW65" s="8">
        <f t="shared" si="196"/>
        <v>0</v>
      </c>
      <c r="CX65" s="6">
        <v>0</v>
      </c>
      <c r="CY65" s="5">
        <v>0</v>
      </c>
      <c r="CZ65" s="8">
        <f t="shared" si="197"/>
        <v>0</v>
      </c>
      <c r="DA65" s="6">
        <v>0</v>
      </c>
      <c r="DB65" s="5">
        <v>0</v>
      </c>
      <c r="DC65" s="8">
        <f t="shared" si="198"/>
        <v>0</v>
      </c>
      <c r="DD65" s="6">
        <v>0</v>
      </c>
      <c r="DE65" s="5">
        <v>0</v>
      </c>
      <c r="DF65" s="8">
        <f t="shared" si="199"/>
        <v>0</v>
      </c>
      <c r="DG65" s="6">
        <v>0</v>
      </c>
      <c r="DH65" s="5">
        <v>0</v>
      </c>
      <c r="DI65" s="8">
        <f t="shared" si="200"/>
        <v>0</v>
      </c>
      <c r="DJ65" s="71">
        <v>5.4000000000000001E-4</v>
      </c>
      <c r="DK65" s="5">
        <v>0.26500000000000001</v>
      </c>
      <c r="DL65" s="8">
        <f t="shared" si="201"/>
        <v>490740.74074074079</v>
      </c>
      <c r="DM65" s="6">
        <v>0</v>
      </c>
      <c r="DN65" s="5">
        <v>0</v>
      </c>
      <c r="DO65" s="8">
        <f t="shared" si="202"/>
        <v>0</v>
      </c>
      <c r="DP65" s="6">
        <v>0</v>
      </c>
      <c r="DQ65" s="5">
        <v>0</v>
      </c>
      <c r="DR65" s="8">
        <f t="shared" si="203"/>
        <v>0</v>
      </c>
      <c r="DS65" s="6">
        <f t="shared" si="208"/>
        <v>53175.529410000003</v>
      </c>
      <c r="DT65" s="8">
        <f t="shared" si="209"/>
        <v>809128.62899999984</v>
      </c>
    </row>
    <row r="66" spans="1:124" x14ac:dyDescent="0.3">
      <c r="A66" s="53">
        <v>2021</v>
      </c>
      <c r="B66" s="54" t="s">
        <v>10</v>
      </c>
      <c r="C66" s="6">
        <v>0</v>
      </c>
      <c r="D66" s="5">
        <v>0</v>
      </c>
      <c r="E66" s="8">
        <f t="shared" si="207"/>
        <v>0</v>
      </c>
      <c r="F66" s="6"/>
      <c r="G66" s="5"/>
      <c r="H66" s="8"/>
      <c r="I66" s="6">
        <v>0</v>
      </c>
      <c r="J66" s="5">
        <v>0</v>
      </c>
      <c r="K66" s="8">
        <f t="shared" si="169"/>
        <v>0</v>
      </c>
      <c r="L66" s="6"/>
      <c r="M66" s="5"/>
      <c r="N66" s="8"/>
      <c r="O66" s="6">
        <v>0</v>
      </c>
      <c r="P66" s="5">
        <v>0</v>
      </c>
      <c r="Q66" s="8">
        <f t="shared" si="170"/>
        <v>0</v>
      </c>
      <c r="R66" s="6">
        <v>0</v>
      </c>
      <c r="S66" s="5">
        <v>0</v>
      </c>
      <c r="T66" s="8">
        <f t="shared" si="171"/>
        <v>0</v>
      </c>
      <c r="U66" s="6">
        <v>0</v>
      </c>
      <c r="V66" s="5">
        <v>0</v>
      </c>
      <c r="W66" s="8">
        <f t="shared" si="172"/>
        <v>0</v>
      </c>
      <c r="X66" s="6">
        <v>0</v>
      </c>
      <c r="Y66" s="5">
        <v>0</v>
      </c>
      <c r="Z66" s="8">
        <f t="shared" si="173"/>
        <v>0</v>
      </c>
      <c r="AA66" s="71">
        <v>0.25</v>
      </c>
      <c r="AB66" s="5">
        <v>0.4</v>
      </c>
      <c r="AC66" s="8">
        <f t="shared" si="174"/>
        <v>1600</v>
      </c>
      <c r="AD66" s="6">
        <v>0</v>
      </c>
      <c r="AE66" s="5">
        <v>0</v>
      </c>
      <c r="AF66" s="8">
        <f t="shared" si="175"/>
        <v>0</v>
      </c>
      <c r="AG66" s="6">
        <v>0</v>
      </c>
      <c r="AH66" s="5">
        <v>0</v>
      </c>
      <c r="AI66" s="8">
        <f t="shared" si="176"/>
        <v>0</v>
      </c>
      <c r="AJ66" s="6">
        <v>0</v>
      </c>
      <c r="AK66" s="5">
        <v>0</v>
      </c>
      <c r="AL66" s="8">
        <f t="shared" si="177"/>
        <v>0</v>
      </c>
      <c r="AM66" s="6"/>
      <c r="AN66" s="5"/>
      <c r="AO66" s="8"/>
      <c r="AP66" s="6">
        <v>0</v>
      </c>
      <c r="AQ66" s="5">
        <v>0</v>
      </c>
      <c r="AR66" s="8">
        <f t="shared" si="178"/>
        <v>0</v>
      </c>
      <c r="AS66" s="6">
        <v>0</v>
      </c>
      <c r="AT66" s="5">
        <v>0</v>
      </c>
      <c r="AU66" s="8">
        <f t="shared" si="179"/>
        <v>0</v>
      </c>
      <c r="AV66" s="6">
        <v>0</v>
      </c>
      <c r="AW66" s="5">
        <v>0</v>
      </c>
      <c r="AX66" s="8">
        <f t="shared" si="180"/>
        <v>0</v>
      </c>
      <c r="AY66" s="71">
        <v>13.714</v>
      </c>
      <c r="AZ66" s="5">
        <v>29.344000000000001</v>
      </c>
      <c r="BA66" s="8">
        <f t="shared" si="181"/>
        <v>2139.7112439842499</v>
      </c>
      <c r="BB66" s="6">
        <v>0</v>
      </c>
      <c r="BC66" s="5">
        <v>0</v>
      </c>
      <c r="BD66" s="8">
        <f t="shared" si="182"/>
        <v>0</v>
      </c>
      <c r="BE66" s="6">
        <v>0</v>
      </c>
      <c r="BF66" s="5">
        <v>0</v>
      </c>
      <c r="BG66" s="8">
        <f t="shared" si="183"/>
        <v>0</v>
      </c>
      <c r="BH66" s="71">
        <v>23667.665000000001</v>
      </c>
      <c r="BI66" s="5">
        <v>378665.94</v>
      </c>
      <c r="BJ66" s="8">
        <f t="shared" si="184"/>
        <v>15999.294395961748</v>
      </c>
      <c r="BK66" s="71"/>
      <c r="BL66" s="5"/>
      <c r="BM66" s="8"/>
      <c r="BN66" s="71">
        <v>39.527999999999999</v>
      </c>
      <c r="BO66" s="5">
        <v>1326.8109999999999</v>
      </c>
      <c r="BP66" s="8">
        <f t="shared" si="185"/>
        <v>33566.358024691355</v>
      </c>
      <c r="BQ66" s="6">
        <v>0</v>
      </c>
      <c r="BR66" s="5">
        <v>0</v>
      </c>
      <c r="BS66" s="8">
        <f t="shared" si="186"/>
        <v>0</v>
      </c>
      <c r="BT66" s="71">
        <v>3009.2930000000001</v>
      </c>
      <c r="BU66" s="5">
        <v>52436.474999999999</v>
      </c>
      <c r="BV66" s="8">
        <f t="shared" si="187"/>
        <v>17424.848627235697</v>
      </c>
      <c r="BW66" s="6">
        <v>0</v>
      </c>
      <c r="BX66" s="5">
        <v>0</v>
      </c>
      <c r="BY66" s="8">
        <f t="shared" si="188"/>
        <v>0</v>
      </c>
      <c r="BZ66" s="6">
        <v>0</v>
      </c>
      <c r="CA66" s="5">
        <v>0</v>
      </c>
      <c r="CB66" s="8">
        <f t="shared" si="189"/>
        <v>0</v>
      </c>
      <c r="CC66" s="6">
        <v>0</v>
      </c>
      <c r="CD66" s="5">
        <v>0</v>
      </c>
      <c r="CE66" s="8">
        <f t="shared" si="190"/>
        <v>0</v>
      </c>
      <c r="CF66" s="71">
        <v>7.9002700000000008</v>
      </c>
      <c r="CG66" s="5">
        <v>207.649</v>
      </c>
      <c r="CH66" s="8">
        <f t="shared" si="191"/>
        <v>26283.78523771972</v>
      </c>
      <c r="CI66" s="71">
        <v>26.998999999999999</v>
      </c>
      <c r="CJ66" s="5">
        <v>51.459000000000003</v>
      </c>
      <c r="CK66" s="8">
        <f t="shared" si="192"/>
        <v>1905.9594799807403</v>
      </c>
      <c r="CL66" s="71">
        <v>22</v>
      </c>
      <c r="CM66" s="5">
        <v>457.30700000000002</v>
      </c>
      <c r="CN66" s="8">
        <f t="shared" si="193"/>
        <v>20786.68181818182</v>
      </c>
      <c r="CO66" s="6">
        <v>0</v>
      </c>
      <c r="CP66" s="5">
        <v>0</v>
      </c>
      <c r="CQ66" s="8">
        <f t="shared" si="194"/>
        <v>0</v>
      </c>
      <c r="CR66" s="6">
        <v>0</v>
      </c>
      <c r="CS66" s="5">
        <v>0</v>
      </c>
      <c r="CT66" s="8">
        <f t="shared" si="195"/>
        <v>0</v>
      </c>
      <c r="CU66" s="6">
        <v>0</v>
      </c>
      <c r="CV66" s="5">
        <v>0</v>
      </c>
      <c r="CW66" s="8">
        <f t="shared" si="196"/>
        <v>0</v>
      </c>
      <c r="CX66" s="6">
        <v>0</v>
      </c>
      <c r="CY66" s="5">
        <v>0</v>
      </c>
      <c r="CZ66" s="8">
        <f t="shared" si="197"/>
        <v>0</v>
      </c>
      <c r="DA66" s="6">
        <v>0</v>
      </c>
      <c r="DB66" s="5">
        <v>0</v>
      </c>
      <c r="DC66" s="8">
        <f t="shared" si="198"/>
        <v>0</v>
      </c>
      <c r="DD66" s="6">
        <v>0</v>
      </c>
      <c r="DE66" s="5">
        <v>0</v>
      </c>
      <c r="DF66" s="8">
        <f t="shared" si="199"/>
        <v>0</v>
      </c>
      <c r="DG66" s="6">
        <v>0</v>
      </c>
      <c r="DH66" s="5">
        <v>0</v>
      </c>
      <c r="DI66" s="8">
        <f t="shared" si="200"/>
        <v>0</v>
      </c>
      <c r="DJ66" s="71">
        <v>5.4000000000000003E-3</v>
      </c>
      <c r="DK66" s="5">
        <v>2.3330000000000002</v>
      </c>
      <c r="DL66" s="8">
        <f t="shared" si="201"/>
        <v>432037.03703703708</v>
      </c>
      <c r="DM66" s="6">
        <v>0</v>
      </c>
      <c r="DN66" s="5">
        <v>0</v>
      </c>
      <c r="DO66" s="8">
        <f t="shared" si="202"/>
        <v>0</v>
      </c>
      <c r="DP66" s="6">
        <v>0</v>
      </c>
      <c r="DQ66" s="5">
        <v>0</v>
      </c>
      <c r="DR66" s="8">
        <f t="shared" si="203"/>
        <v>0</v>
      </c>
      <c r="DS66" s="6">
        <f t="shared" si="208"/>
        <v>26787.354669999997</v>
      </c>
      <c r="DT66" s="8">
        <f t="shared" si="209"/>
        <v>433177.71799999988</v>
      </c>
    </row>
    <row r="67" spans="1:124" x14ac:dyDescent="0.3">
      <c r="A67" s="53">
        <v>2021</v>
      </c>
      <c r="B67" s="54" t="s">
        <v>11</v>
      </c>
      <c r="C67" s="6">
        <v>0</v>
      </c>
      <c r="D67" s="5">
        <v>0</v>
      </c>
      <c r="E67" s="8">
        <f t="shared" si="207"/>
        <v>0</v>
      </c>
      <c r="F67" s="6"/>
      <c r="G67" s="5"/>
      <c r="H67" s="8"/>
      <c r="I67" s="6">
        <v>0</v>
      </c>
      <c r="J67" s="5">
        <v>0</v>
      </c>
      <c r="K67" s="8">
        <f t="shared" si="169"/>
        <v>0</v>
      </c>
      <c r="L67" s="6"/>
      <c r="M67" s="5"/>
      <c r="N67" s="8"/>
      <c r="O67" s="6">
        <v>0</v>
      </c>
      <c r="P67" s="5">
        <v>0</v>
      </c>
      <c r="Q67" s="8">
        <f t="shared" si="170"/>
        <v>0</v>
      </c>
      <c r="R67" s="6">
        <v>0</v>
      </c>
      <c r="S67" s="5">
        <v>0</v>
      </c>
      <c r="T67" s="8">
        <f t="shared" si="171"/>
        <v>0</v>
      </c>
      <c r="U67" s="6">
        <v>0</v>
      </c>
      <c r="V67" s="5">
        <v>0</v>
      </c>
      <c r="W67" s="8">
        <f t="shared" si="172"/>
        <v>0</v>
      </c>
      <c r="X67" s="6">
        <v>0</v>
      </c>
      <c r="Y67" s="5">
        <v>0</v>
      </c>
      <c r="Z67" s="8">
        <f t="shared" si="173"/>
        <v>0</v>
      </c>
      <c r="AA67" s="6">
        <v>0</v>
      </c>
      <c r="AB67" s="5">
        <v>0</v>
      </c>
      <c r="AC67" s="8">
        <f t="shared" si="174"/>
        <v>0</v>
      </c>
      <c r="AD67" s="6">
        <v>0</v>
      </c>
      <c r="AE67" s="5">
        <v>0</v>
      </c>
      <c r="AF67" s="8">
        <f t="shared" si="175"/>
        <v>0</v>
      </c>
      <c r="AG67" s="6">
        <v>0</v>
      </c>
      <c r="AH67" s="5">
        <v>0</v>
      </c>
      <c r="AI67" s="8">
        <f t="shared" si="176"/>
        <v>0</v>
      </c>
      <c r="AJ67" s="6">
        <v>0</v>
      </c>
      <c r="AK67" s="5">
        <v>0</v>
      </c>
      <c r="AL67" s="8">
        <f t="shared" si="177"/>
        <v>0</v>
      </c>
      <c r="AM67" s="6"/>
      <c r="AN67" s="5"/>
      <c r="AO67" s="8"/>
      <c r="AP67" s="6">
        <v>0</v>
      </c>
      <c r="AQ67" s="5">
        <v>0</v>
      </c>
      <c r="AR67" s="8">
        <f t="shared" si="178"/>
        <v>0</v>
      </c>
      <c r="AS67" s="6">
        <v>0</v>
      </c>
      <c r="AT67" s="5">
        <v>0</v>
      </c>
      <c r="AU67" s="8">
        <f t="shared" si="179"/>
        <v>0</v>
      </c>
      <c r="AV67" s="6">
        <v>0</v>
      </c>
      <c r="AW67" s="5">
        <v>0</v>
      </c>
      <c r="AX67" s="8">
        <f t="shared" si="180"/>
        <v>0</v>
      </c>
      <c r="AY67" s="71">
        <v>2.0790000000000002</v>
      </c>
      <c r="AZ67" s="5">
        <v>3.9470000000000001</v>
      </c>
      <c r="BA67" s="8">
        <f t="shared" si="181"/>
        <v>1898.5088985088985</v>
      </c>
      <c r="BB67" s="6">
        <v>0</v>
      </c>
      <c r="BC67" s="5">
        <v>0</v>
      </c>
      <c r="BD67" s="8">
        <f t="shared" si="182"/>
        <v>0</v>
      </c>
      <c r="BE67" s="6">
        <v>0</v>
      </c>
      <c r="BF67" s="5">
        <v>0</v>
      </c>
      <c r="BG67" s="8">
        <f t="shared" si="183"/>
        <v>0</v>
      </c>
      <c r="BH67" s="71">
        <v>38244.557000000001</v>
      </c>
      <c r="BI67" s="5">
        <v>624711.24199999997</v>
      </c>
      <c r="BJ67" s="8">
        <f t="shared" si="184"/>
        <v>16334.644482873731</v>
      </c>
      <c r="BK67" s="6"/>
      <c r="BL67" s="5"/>
      <c r="BM67" s="8"/>
      <c r="BN67" s="6">
        <v>0</v>
      </c>
      <c r="BO67" s="5">
        <v>0</v>
      </c>
      <c r="BP67" s="8">
        <f t="shared" si="185"/>
        <v>0</v>
      </c>
      <c r="BQ67" s="6">
        <v>0</v>
      </c>
      <c r="BR67" s="5">
        <v>0</v>
      </c>
      <c r="BS67" s="8">
        <f t="shared" si="186"/>
        <v>0</v>
      </c>
      <c r="BT67" s="71">
        <v>11774.858</v>
      </c>
      <c r="BU67" s="5">
        <v>204902.87</v>
      </c>
      <c r="BV67" s="8">
        <f t="shared" si="187"/>
        <v>17401.727477308006</v>
      </c>
      <c r="BW67" s="6">
        <v>0</v>
      </c>
      <c r="BX67" s="5">
        <v>0</v>
      </c>
      <c r="BY67" s="8">
        <f t="shared" si="188"/>
        <v>0</v>
      </c>
      <c r="BZ67" s="6">
        <v>0</v>
      </c>
      <c r="CA67" s="5">
        <v>0</v>
      </c>
      <c r="CB67" s="8">
        <f t="shared" si="189"/>
        <v>0</v>
      </c>
      <c r="CC67" s="6">
        <v>0</v>
      </c>
      <c r="CD67" s="5">
        <v>0</v>
      </c>
      <c r="CE67" s="8">
        <f t="shared" si="190"/>
        <v>0</v>
      </c>
      <c r="CF67" s="6">
        <v>0</v>
      </c>
      <c r="CG67" s="5">
        <v>0</v>
      </c>
      <c r="CH67" s="8">
        <f t="shared" si="191"/>
        <v>0</v>
      </c>
      <c r="CI67" s="71">
        <v>6.9960000000000004</v>
      </c>
      <c r="CJ67" s="5">
        <v>9.2759999999999998</v>
      </c>
      <c r="CK67" s="8">
        <f t="shared" si="192"/>
        <v>1325.9005145797598</v>
      </c>
      <c r="CL67" s="6">
        <v>0</v>
      </c>
      <c r="CM67" s="5">
        <v>0</v>
      </c>
      <c r="CN67" s="8">
        <f t="shared" si="193"/>
        <v>0</v>
      </c>
      <c r="CO67" s="6">
        <v>0</v>
      </c>
      <c r="CP67" s="5">
        <v>0</v>
      </c>
      <c r="CQ67" s="8">
        <f t="shared" si="194"/>
        <v>0</v>
      </c>
      <c r="CR67" s="6">
        <v>0</v>
      </c>
      <c r="CS67" s="5">
        <v>0</v>
      </c>
      <c r="CT67" s="8">
        <f t="shared" si="195"/>
        <v>0</v>
      </c>
      <c r="CU67" s="6">
        <v>0</v>
      </c>
      <c r="CV67" s="5">
        <v>0</v>
      </c>
      <c r="CW67" s="8">
        <f t="shared" si="196"/>
        <v>0</v>
      </c>
      <c r="CX67" s="6">
        <v>0</v>
      </c>
      <c r="CY67" s="5">
        <v>0</v>
      </c>
      <c r="CZ67" s="8">
        <f t="shared" si="197"/>
        <v>0</v>
      </c>
      <c r="DA67" s="6">
        <v>0</v>
      </c>
      <c r="DB67" s="5">
        <v>0</v>
      </c>
      <c r="DC67" s="8">
        <f t="shared" si="198"/>
        <v>0</v>
      </c>
      <c r="DD67" s="6">
        <v>0</v>
      </c>
      <c r="DE67" s="5">
        <v>0</v>
      </c>
      <c r="DF67" s="8">
        <f t="shared" si="199"/>
        <v>0</v>
      </c>
      <c r="DG67" s="6">
        <v>0</v>
      </c>
      <c r="DH67" s="5">
        <v>0</v>
      </c>
      <c r="DI67" s="8">
        <f t="shared" si="200"/>
        <v>0</v>
      </c>
      <c r="DJ67" s="6">
        <v>0</v>
      </c>
      <c r="DK67" s="5">
        <v>0</v>
      </c>
      <c r="DL67" s="8">
        <f t="shared" si="201"/>
        <v>0</v>
      </c>
      <c r="DM67" s="6">
        <v>0</v>
      </c>
      <c r="DN67" s="5">
        <v>0</v>
      </c>
      <c r="DO67" s="8">
        <f t="shared" si="202"/>
        <v>0</v>
      </c>
      <c r="DP67" s="6">
        <v>0</v>
      </c>
      <c r="DQ67" s="5">
        <v>0</v>
      </c>
      <c r="DR67" s="8">
        <f t="shared" si="203"/>
        <v>0</v>
      </c>
      <c r="DS67" s="6">
        <f t="shared" si="208"/>
        <v>50028.49</v>
      </c>
      <c r="DT67" s="8">
        <f t="shared" si="209"/>
        <v>829627.33499999996</v>
      </c>
    </row>
    <row r="68" spans="1:124" x14ac:dyDescent="0.3">
      <c r="A68" s="53">
        <v>2021</v>
      </c>
      <c r="B68" s="8" t="s">
        <v>12</v>
      </c>
      <c r="C68" s="6">
        <v>0</v>
      </c>
      <c r="D68" s="5">
        <v>0</v>
      </c>
      <c r="E68" s="8">
        <f t="shared" si="207"/>
        <v>0</v>
      </c>
      <c r="F68" s="6"/>
      <c r="G68" s="5"/>
      <c r="H68" s="8"/>
      <c r="I68" s="6">
        <v>0</v>
      </c>
      <c r="J68" s="5">
        <v>0</v>
      </c>
      <c r="K68" s="8">
        <f t="shared" si="169"/>
        <v>0</v>
      </c>
      <c r="L68" s="6"/>
      <c r="M68" s="5"/>
      <c r="N68" s="8"/>
      <c r="O68" s="6">
        <v>0</v>
      </c>
      <c r="P68" s="5">
        <v>0</v>
      </c>
      <c r="Q68" s="8">
        <f t="shared" si="170"/>
        <v>0</v>
      </c>
      <c r="R68" s="6">
        <v>0</v>
      </c>
      <c r="S68" s="5">
        <v>0</v>
      </c>
      <c r="T68" s="8">
        <f t="shared" si="171"/>
        <v>0</v>
      </c>
      <c r="U68" s="6">
        <v>0</v>
      </c>
      <c r="V68" s="5">
        <v>0</v>
      </c>
      <c r="W68" s="8">
        <f t="shared" si="172"/>
        <v>0</v>
      </c>
      <c r="X68" s="6">
        <v>0</v>
      </c>
      <c r="Y68" s="5">
        <v>0</v>
      </c>
      <c r="Z68" s="8">
        <f t="shared" si="173"/>
        <v>0</v>
      </c>
      <c r="AA68" s="6">
        <v>0</v>
      </c>
      <c r="AB68" s="5">
        <v>0</v>
      </c>
      <c r="AC68" s="8">
        <f t="shared" si="174"/>
        <v>0</v>
      </c>
      <c r="AD68" s="6">
        <v>0</v>
      </c>
      <c r="AE68" s="5">
        <v>0</v>
      </c>
      <c r="AF68" s="8">
        <f t="shared" si="175"/>
        <v>0</v>
      </c>
      <c r="AG68" s="6">
        <v>0</v>
      </c>
      <c r="AH68" s="5">
        <v>0</v>
      </c>
      <c r="AI68" s="8">
        <f t="shared" si="176"/>
        <v>0</v>
      </c>
      <c r="AJ68" s="6">
        <v>0</v>
      </c>
      <c r="AK68" s="5">
        <v>0</v>
      </c>
      <c r="AL68" s="8">
        <f t="shared" si="177"/>
        <v>0</v>
      </c>
      <c r="AM68" s="6"/>
      <c r="AN68" s="5"/>
      <c r="AO68" s="8"/>
      <c r="AP68" s="6">
        <v>0</v>
      </c>
      <c r="AQ68" s="5">
        <v>0</v>
      </c>
      <c r="AR68" s="8">
        <f t="shared" si="178"/>
        <v>0</v>
      </c>
      <c r="AS68" s="6">
        <v>0</v>
      </c>
      <c r="AT68" s="5">
        <v>0</v>
      </c>
      <c r="AU68" s="8">
        <f t="shared" si="179"/>
        <v>0</v>
      </c>
      <c r="AV68" s="6">
        <v>0</v>
      </c>
      <c r="AW68" s="5">
        <v>0</v>
      </c>
      <c r="AX68" s="8">
        <f t="shared" si="180"/>
        <v>0</v>
      </c>
      <c r="AY68" s="71">
        <v>8.4969999999999999</v>
      </c>
      <c r="AZ68" s="5">
        <v>22.068000000000001</v>
      </c>
      <c r="BA68" s="8">
        <f t="shared" si="181"/>
        <v>2597.1519359774038</v>
      </c>
      <c r="BB68" s="6">
        <v>0</v>
      </c>
      <c r="BC68" s="5">
        <v>0</v>
      </c>
      <c r="BD68" s="8">
        <f t="shared" si="182"/>
        <v>0</v>
      </c>
      <c r="BE68" s="6">
        <v>0</v>
      </c>
      <c r="BF68" s="5">
        <v>0</v>
      </c>
      <c r="BG68" s="8">
        <f t="shared" si="183"/>
        <v>0</v>
      </c>
      <c r="BH68" s="71">
        <v>16962.878000000001</v>
      </c>
      <c r="BI68" s="5">
        <v>303538.38900000002</v>
      </c>
      <c r="BJ68" s="8">
        <f t="shared" si="184"/>
        <v>17894.274132019345</v>
      </c>
      <c r="BK68" s="71"/>
      <c r="BL68" s="5"/>
      <c r="BM68" s="8"/>
      <c r="BN68" s="71">
        <v>17.229299999999999</v>
      </c>
      <c r="BO68" s="5">
        <v>542.58500000000004</v>
      </c>
      <c r="BP68" s="8">
        <f t="shared" si="185"/>
        <v>31491.993290499329</v>
      </c>
      <c r="BQ68" s="6">
        <v>0</v>
      </c>
      <c r="BR68" s="5">
        <v>0</v>
      </c>
      <c r="BS68" s="8">
        <f t="shared" si="186"/>
        <v>0</v>
      </c>
      <c r="BT68" s="71">
        <v>14526.281000000001</v>
      </c>
      <c r="BU68" s="5">
        <v>280415.89500000002</v>
      </c>
      <c r="BV68" s="8">
        <f t="shared" si="187"/>
        <v>19304.039003513702</v>
      </c>
      <c r="BW68" s="6">
        <v>0</v>
      </c>
      <c r="BX68" s="5">
        <v>0</v>
      </c>
      <c r="BY68" s="8">
        <f t="shared" si="188"/>
        <v>0</v>
      </c>
      <c r="BZ68" s="6">
        <v>0</v>
      </c>
      <c r="CA68" s="5">
        <v>0</v>
      </c>
      <c r="CB68" s="8">
        <f t="shared" si="189"/>
        <v>0</v>
      </c>
      <c r="CC68" s="6">
        <v>0</v>
      </c>
      <c r="CD68" s="5">
        <v>0</v>
      </c>
      <c r="CE68" s="8">
        <f t="shared" si="190"/>
        <v>0</v>
      </c>
      <c r="CF68" s="71">
        <v>11.7</v>
      </c>
      <c r="CG68" s="5">
        <v>509.928</v>
      </c>
      <c r="CH68" s="8">
        <f t="shared" si="191"/>
        <v>43583.58974358975</v>
      </c>
      <c r="CI68" s="71">
        <v>28.492999999999999</v>
      </c>
      <c r="CJ68" s="5">
        <v>66.959000000000003</v>
      </c>
      <c r="CK68" s="8">
        <f t="shared" si="192"/>
        <v>2350.0157933527535</v>
      </c>
      <c r="CL68" s="6">
        <v>0</v>
      </c>
      <c r="CM68" s="5">
        <v>0</v>
      </c>
      <c r="CN68" s="8">
        <f t="shared" si="193"/>
        <v>0</v>
      </c>
      <c r="CO68" s="6">
        <v>0</v>
      </c>
      <c r="CP68" s="5">
        <v>0</v>
      </c>
      <c r="CQ68" s="8">
        <f t="shared" si="194"/>
        <v>0</v>
      </c>
      <c r="CR68" s="6">
        <v>0</v>
      </c>
      <c r="CS68" s="5">
        <v>0</v>
      </c>
      <c r="CT68" s="8">
        <f t="shared" si="195"/>
        <v>0</v>
      </c>
      <c r="CU68" s="6">
        <v>0</v>
      </c>
      <c r="CV68" s="5">
        <v>0</v>
      </c>
      <c r="CW68" s="8">
        <f t="shared" si="196"/>
        <v>0</v>
      </c>
      <c r="CX68" s="6">
        <v>0</v>
      </c>
      <c r="CY68" s="5">
        <v>0</v>
      </c>
      <c r="CZ68" s="8">
        <f t="shared" si="197"/>
        <v>0</v>
      </c>
      <c r="DA68" s="6">
        <v>0</v>
      </c>
      <c r="DB68" s="5">
        <v>0</v>
      </c>
      <c r="DC68" s="8">
        <f t="shared" si="198"/>
        <v>0</v>
      </c>
      <c r="DD68" s="6">
        <v>0</v>
      </c>
      <c r="DE68" s="5">
        <v>0</v>
      </c>
      <c r="DF68" s="8">
        <f t="shared" si="199"/>
        <v>0</v>
      </c>
      <c r="DG68" s="6">
        <v>0</v>
      </c>
      <c r="DH68" s="5">
        <v>0</v>
      </c>
      <c r="DI68" s="8">
        <f t="shared" si="200"/>
        <v>0</v>
      </c>
      <c r="DJ68" s="71">
        <v>0.189</v>
      </c>
      <c r="DK68" s="5">
        <v>7.4340000000000002</v>
      </c>
      <c r="DL68" s="8">
        <f t="shared" si="201"/>
        <v>39333.333333333336</v>
      </c>
      <c r="DM68" s="6">
        <v>0</v>
      </c>
      <c r="DN68" s="5">
        <v>0</v>
      </c>
      <c r="DO68" s="8">
        <f t="shared" si="202"/>
        <v>0</v>
      </c>
      <c r="DP68" s="6">
        <v>0</v>
      </c>
      <c r="DQ68" s="5">
        <v>0</v>
      </c>
      <c r="DR68" s="8">
        <f t="shared" si="203"/>
        <v>0</v>
      </c>
      <c r="DS68" s="6">
        <f t="shared" si="208"/>
        <v>31555.2673</v>
      </c>
      <c r="DT68" s="8">
        <f t="shared" si="209"/>
        <v>585103.25800000003</v>
      </c>
    </row>
    <row r="69" spans="1:124" x14ac:dyDescent="0.3">
      <c r="A69" s="53">
        <v>2021</v>
      </c>
      <c r="B69" s="54" t="s">
        <v>13</v>
      </c>
      <c r="C69" s="6">
        <v>0</v>
      </c>
      <c r="D69" s="5">
        <v>0</v>
      </c>
      <c r="E69" s="8">
        <f t="shared" si="207"/>
        <v>0</v>
      </c>
      <c r="F69" s="6"/>
      <c r="G69" s="5"/>
      <c r="H69" s="8"/>
      <c r="I69" s="6">
        <v>0</v>
      </c>
      <c r="J69" s="5">
        <v>0</v>
      </c>
      <c r="K69" s="8">
        <f t="shared" si="169"/>
        <v>0</v>
      </c>
      <c r="L69" s="6"/>
      <c r="M69" s="5"/>
      <c r="N69" s="8"/>
      <c r="O69" s="6">
        <v>0</v>
      </c>
      <c r="P69" s="5">
        <v>0</v>
      </c>
      <c r="Q69" s="8">
        <f t="shared" si="170"/>
        <v>0</v>
      </c>
      <c r="R69" s="6">
        <v>0</v>
      </c>
      <c r="S69" s="5">
        <v>0</v>
      </c>
      <c r="T69" s="8">
        <f t="shared" si="171"/>
        <v>0</v>
      </c>
      <c r="U69" s="6">
        <v>0</v>
      </c>
      <c r="V69" s="5">
        <v>0</v>
      </c>
      <c r="W69" s="8">
        <f t="shared" si="172"/>
        <v>0</v>
      </c>
      <c r="X69" s="6">
        <v>0</v>
      </c>
      <c r="Y69" s="5">
        <v>0</v>
      </c>
      <c r="Z69" s="8">
        <f t="shared" si="173"/>
        <v>0</v>
      </c>
      <c r="AA69" s="6">
        <v>0</v>
      </c>
      <c r="AB69" s="5">
        <v>0</v>
      </c>
      <c r="AC69" s="8">
        <f t="shared" si="174"/>
        <v>0</v>
      </c>
      <c r="AD69" s="6">
        <v>0</v>
      </c>
      <c r="AE69" s="5">
        <v>0</v>
      </c>
      <c r="AF69" s="8">
        <f t="shared" si="175"/>
        <v>0</v>
      </c>
      <c r="AG69" s="6">
        <v>0</v>
      </c>
      <c r="AH69" s="5">
        <v>0</v>
      </c>
      <c r="AI69" s="8">
        <f t="shared" si="176"/>
        <v>0</v>
      </c>
      <c r="AJ69" s="6">
        <v>0</v>
      </c>
      <c r="AK69" s="5">
        <v>0</v>
      </c>
      <c r="AL69" s="8">
        <f t="shared" si="177"/>
        <v>0</v>
      </c>
      <c r="AM69" s="6"/>
      <c r="AN69" s="5"/>
      <c r="AO69" s="8"/>
      <c r="AP69" s="6">
        <v>0</v>
      </c>
      <c r="AQ69" s="5">
        <v>0</v>
      </c>
      <c r="AR69" s="8">
        <f t="shared" si="178"/>
        <v>0</v>
      </c>
      <c r="AS69" s="6">
        <v>0</v>
      </c>
      <c r="AT69" s="5">
        <v>0</v>
      </c>
      <c r="AU69" s="8">
        <f t="shared" si="179"/>
        <v>0</v>
      </c>
      <c r="AV69" s="6">
        <v>0</v>
      </c>
      <c r="AW69" s="5">
        <v>0</v>
      </c>
      <c r="AX69" s="8">
        <f t="shared" si="180"/>
        <v>0</v>
      </c>
      <c r="AY69" s="71">
        <v>12.302</v>
      </c>
      <c r="AZ69" s="5">
        <v>27.175000000000001</v>
      </c>
      <c r="BA69" s="8">
        <f t="shared" si="181"/>
        <v>2208.9904080637293</v>
      </c>
      <c r="BB69" s="6">
        <v>0</v>
      </c>
      <c r="BC69" s="5">
        <v>0</v>
      </c>
      <c r="BD69" s="8">
        <f t="shared" si="182"/>
        <v>0</v>
      </c>
      <c r="BE69" s="6">
        <v>0</v>
      </c>
      <c r="BF69" s="5">
        <v>0</v>
      </c>
      <c r="BG69" s="8">
        <f t="shared" si="183"/>
        <v>0</v>
      </c>
      <c r="BH69" s="71">
        <v>28412.053</v>
      </c>
      <c r="BI69" s="5">
        <v>602813.26500000001</v>
      </c>
      <c r="BJ69" s="8">
        <f t="shared" si="184"/>
        <v>21216.814744080617</v>
      </c>
      <c r="BK69" s="71"/>
      <c r="BL69" s="5"/>
      <c r="BM69" s="8"/>
      <c r="BN69" s="71">
        <v>17.229299999999999</v>
      </c>
      <c r="BO69" s="5">
        <v>542.58500000000004</v>
      </c>
      <c r="BP69" s="8">
        <f t="shared" si="185"/>
        <v>31491.993290499329</v>
      </c>
      <c r="BQ69" s="6">
        <v>0</v>
      </c>
      <c r="BR69" s="5">
        <v>0</v>
      </c>
      <c r="BS69" s="8">
        <f t="shared" si="186"/>
        <v>0</v>
      </c>
      <c r="BT69" s="71">
        <v>2067.8519999999999</v>
      </c>
      <c r="BU69" s="5">
        <v>44261.468999999997</v>
      </c>
      <c r="BV69" s="8">
        <f t="shared" si="187"/>
        <v>21404.563285960503</v>
      </c>
      <c r="BW69" s="6">
        <v>0</v>
      </c>
      <c r="BX69" s="5">
        <v>0</v>
      </c>
      <c r="BY69" s="8">
        <f t="shared" si="188"/>
        <v>0</v>
      </c>
      <c r="BZ69" s="6">
        <v>0</v>
      </c>
      <c r="CA69" s="5">
        <v>0</v>
      </c>
      <c r="CB69" s="8">
        <f t="shared" si="189"/>
        <v>0</v>
      </c>
      <c r="CC69" s="6">
        <v>0</v>
      </c>
      <c r="CD69" s="5">
        <v>0</v>
      </c>
      <c r="CE69" s="8">
        <f t="shared" si="190"/>
        <v>0</v>
      </c>
      <c r="CF69" s="71">
        <v>0.5</v>
      </c>
      <c r="CG69" s="5">
        <v>43.895000000000003</v>
      </c>
      <c r="CH69" s="8">
        <f t="shared" si="191"/>
        <v>87790</v>
      </c>
      <c r="CI69" s="71">
        <v>16.28</v>
      </c>
      <c r="CJ69" s="5">
        <v>48.095999999999997</v>
      </c>
      <c r="CK69" s="8">
        <f t="shared" si="192"/>
        <v>2954.2997542997541</v>
      </c>
      <c r="CL69" s="6">
        <v>0</v>
      </c>
      <c r="CM69" s="5">
        <v>0</v>
      </c>
      <c r="CN69" s="8">
        <f t="shared" si="193"/>
        <v>0</v>
      </c>
      <c r="CO69" s="6">
        <v>0</v>
      </c>
      <c r="CP69" s="5">
        <v>0</v>
      </c>
      <c r="CQ69" s="8">
        <f t="shared" si="194"/>
        <v>0</v>
      </c>
      <c r="CR69" s="6">
        <v>0</v>
      </c>
      <c r="CS69" s="5">
        <v>0</v>
      </c>
      <c r="CT69" s="8">
        <f t="shared" si="195"/>
        <v>0</v>
      </c>
      <c r="CU69" s="6">
        <v>0</v>
      </c>
      <c r="CV69" s="5">
        <v>0</v>
      </c>
      <c r="CW69" s="8">
        <f t="shared" si="196"/>
        <v>0</v>
      </c>
      <c r="CX69" s="6">
        <v>0</v>
      </c>
      <c r="CY69" s="5">
        <v>0</v>
      </c>
      <c r="CZ69" s="8">
        <f t="shared" si="197"/>
        <v>0</v>
      </c>
      <c r="DA69" s="6">
        <v>0</v>
      </c>
      <c r="DB69" s="5">
        <v>0</v>
      </c>
      <c r="DC69" s="8">
        <f t="shared" si="198"/>
        <v>0</v>
      </c>
      <c r="DD69" s="6">
        <v>0</v>
      </c>
      <c r="DE69" s="5">
        <v>0</v>
      </c>
      <c r="DF69" s="8">
        <f t="shared" si="199"/>
        <v>0</v>
      </c>
      <c r="DG69" s="6">
        <v>0</v>
      </c>
      <c r="DH69" s="5">
        <v>0</v>
      </c>
      <c r="DI69" s="8">
        <f t="shared" si="200"/>
        <v>0</v>
      </c>
      <c r="DJ69" s="6">
        <v>0</v>
      </c>
      <c r="DK69" s="5">
        <v>0</v>
      </c>
      <c r="DL69" s="8">
        <f t="shared" si="201"/>
        <v>0</v>
      </c>
      <c r="DM69" s="6">
        <v>0</v>
      </c>
      <c r="DN69" s="5">
        <v>0</v>
      </c>
      <c r="DO69" s="8">
        <f t="shared" si="202"/>
        <v>0</v>
      </c>
      <c r="DP69" s="6">
        <v>0</v>
      </c>
      <c r="DQ69" s="5">
        <v>0</v>
      </c>
      <c r="DR69" s="8">
        <f t="shared" si="203"/>
        <v>0</v>
      </c>
      <c r="DS69" s="6">
        <f t="shared" si="208"/>
        <v>30526.216299999996</v>
      </c>
      <c r="DT69" s="8">
        <f t="shared" si="209"/>
        <v>647736.4850000001</v>
      </c>
    </row>
    <row r="70" spans="1:124" ht="15" thickBot="1" x14ac:dyDescent="0.35">
      <c r="A70" s="46"/>
      <c r="B70" s="55" t="s">
        <v>14</v>
      </c>
      <c r="C70" s="17">
        <f t="shared" ref="C70:D70" si="210">SUM(C58:C69)</f>
        <v>0</v>
      </c>
      <c r="D70" s="16">
        <f t="shared" si="210"/>
        <v>0</v>
      </c>
      <c r="E70" s="18"/>
      <c r="F70" s="17"/>
      <c r="G70" s="16"/>
      <c r="H70" s="18"/>
      <c r="I70" s="17">
        <f t="shared" ref="I70:J70" si="211">SUM(I58:I69)</f>
        <v>0</v>
      </c>
      <c r="J70" s="16">
        <f t="shared" si="211"/>
        <v>0</v>
      </c>
      <c r="K70" s="18"/>
      <c r="L70" s="17"/>
      <c r="M70" s="16"/>
      <c r="N70" s="18"/>
      <c r="O70" s="17">
        <f t="shared" ref="O70:P70" si="212">SUM(O58:O69)</f>
        <v>0</v>
      </c>
      <c r="P70" s="16">
        <f t="shared" si="212"/>
        <v>0</v>
      </c>
      <c r="Q70" s="18"/>
      <c r="R70" s="17">
        <f t="shared" ref="R70:S70" si="213">SUM(R58:R69)</f>
        <v>0</v>
      </c>
      <c r="S70" s="16">
        <f t="shared" si="213"/>
        <v>0</v>
      </c>
      <c r="T70" s="18"/>
      <c r="U70" s="17">
        <f t="shared" ref="U70:V70" si="214">SUM(U58:U69)</f>
        <v>0</v>
      </c>
      <c r="V70" s="16">
        <f t="shared" si="214"/>
        <v>0</v>
      </c>
      <c r="W70" s="18"/>
      <c r="X70" s="17">
        <f t="shared" ref="X70:Y70" si="215">SUM(X58:X69)</f>
        <v>0</v>
      </c>
      <c r="Y70" s="16">
        <f t="shared" si="215"/>
        <v>0</v>
      </c>
      <c r="Z70" s="18"/>
      <c r="AA70" s="17">
        <f t="shared" ref="AA70:AB70" si="216">SUM(AA58:AA69)</f>
        <v>3.4899999999999998</v>
      </c>
      <c r="AB70" s="16">
        <f t="shared" si="216"/>
        <v>6.3250000000000011</v>
      </c>
      <c r="AC70" s="18"/>
      <c r="AD70" s="17">
        <f t="shared" ref="AD70:AE70" si="217">SUM(AD58:AD69)</f>
        <v>0</v>
      </c>
      <c r="AE70" s="16">
        <f t="shared" si="217"/>
        <v>0</v>
      </c>
      <c r="AF70" s="18"/>
      <c r="AG70" s="17">
        <f t="shared" ref="AG70:AH70" si="218">SUM(AG58:AG69)</f>
        <v>0</v>
      </c>
      <c r="AH70" s="16">
        <f t="shared" si="218"/>
        <v>0</v>
      </c>
      <c r="AI70" s="18"/>
      <c r="AJ70" s="17">
        <f t="shared" ref="AJ70:AK70" si="219">SUM(AJ58:AJ69)</f>
        <v>80</v>
      </c>
      <c r="AK70" s="16">
        <f t="shared" si="219"/>
        <v>903.18100000000004</v>
      </c>
      <c r="AL70" s="18"/>
      <c r="AM70" s="17"/>
      <c r="AN70" s="16"/>
      <c r="AO70" s="18"/>
      <c r="AP70" s="17">
        <f t="shared" ref="AP70:AQ70" si="220">SUM(AP58:AP69)</f>
        <v>0</v>
      </c>
      <c r="AQ70" s="16">
        <f t="shared" si="220"/>
        <v>0</v>
      </c>
      <c r="AR70" s="18"/>
      <c r="AS70" s="17">
        <f t="shared" ref="AS70:AT70" si="221">SUM(AS58:AS69)</f>
        <v>0</v>
      </c>
      <c r="AT70" s="16">
        <f t="shared" si="221"/>
        <v>0</v>
      </c>
      <c r="AU70" s="18"/>
      <c r="AV70" s="17">
        <f t="shared" ref="AV70:AW70" si="222">SUM(AV58:AV69)</f>
        <v>0</v>
      </c>
      <c r="AW70" s="16">
        <f t="shared" si="222"/>
        <v>0</v>
      </c>
      <c r="AX70" s="18"/>
      <c r="AY70" s="17">
        <f t="shared" ref="AY70:AZ70" si="223">SUM(AY58:AY69)</f>
        <v>106.28299999999999</v>
      </c>
      <c r="AZ70" s="16">
        <f t="shared" si="223"/>
        <v>239.20100000000002</v>
      </c>
      <c r="BA70" s="18"/>
      <c r="BB70" s="17">
        <f t="shared" ref="BB70:BC70" si="224">SUM(BB58:BB69)</f>
        <v>0</v>
      </c>
      <c r="BC70" s="16">
        <f t="shared" si="224"/>
        <v>0</v>
      </c>
      <c r="BD70" s="18"/>
      <c r="BE70" s="17">
        <f t="shared" ref="BE70:BF70" si="225">SUM(BE58:BE69)</f>
        <v>0</v>
      </c>
      <c r="BF70" s="16">
        <f t="shared" si="225"/>
        <v>0</v>
      </c>
      <c r="BG70" s="18"/>
      <c r="BH70" s="17">
        <f t="shared" ref="BH70:BI70" si="226">SUM(BH58:BH69)</f>
        <v>373069.90816000005</v>
      </c>
      <c r="BI70" s="16">
        <f t="shared" si="226"/>
        <v>5768940.3109999998</v>
      </c>
      <c r="BJ70" s="18"/>
      <c r="BK70" s="17"/>
      <c r="BL70" s="16"/>
      <c r="BM70" s="18"/>
      <c r="BN70" s="17">
        <f t="shared" ref="BN70:BO70" si="227">SUM(BN58:BN69)</f>
        <v>108.86651999999998</v>
      </c>
      <c r="BO70" s="16">
        <f t="shared" si="227"/>
        <v>3658.415</v>
      </c>
      <c r="BP70" s="18"/>
      <c r="BQ70" s="17">
        <f t="shared" ref="BQ70:BR70" si="228">SUM(BQ58:BQ69)</f>
        <v>0</v>
      </c>
      <c r="BR70" s="16">
        <f t="shared" si="228"/>
        <v>0</v>
      </c>
      <c r="BS70" s="18"/>
      <c r="BT70" s="17">
        <f t="shared" ref="BT70:BU70" si="229">SUM(BT58:BT69)</f>
        <v>99229.616600000008</v>
      </c>
      <c r="BU70" s="16">
        <f t="shared" si="229"/>
        <v>1667587.2930000001</v>
      </c>
      <c r="BV70" s="18"/>
      <c r="BW70" s="17">
        <f t="shared" ref="BW70:BX70" si="230">SUM(BW58:BW69)</f>
        <v>0</v>
      </c>
      <c r="BX70" s="16">
        <f t="shared" si="230"/>
        <v>0</v>
      </c>
      <c r="BY70" s="18"/>
      <c r="BZ70" s="17">
        <f t="shared" ref="BZ70:CA70" si="231">SUM(BZ58:BZ69)</f>
        <v>0</v>
      </c>
      <c r="CA70" s="16">
        <f t="shared" si="231"/>
        <v>0</v>
      </c>
      <c r="CB70" s="18"/>
      <c r="CC70" s="17">
        <f t="shared" ref="CC70:CD70" si="232">SUM(CC58:CC69)</f>
        <v>0</v>
      </c>
      <c r="CD70" s="16">
        <f t="shared" si="232"/>
        <v>0</v>
      </c>
      <c r="CE70" s="18"/>
      <c r="CF70" s="17">
        <f t="shared" ref="CF70:CG70" si="233">SUM(CF58:CF69)</f>
        <v>36.333070000000006</v>
      </c>
      <c r="CG70" s="16">
        <f t="shared" si="233"/>
        <v>1216.511</v>
      </c>
      <c r="CH70" s="18"/>
      <c r="CI70" s="17">
        <f t="shared" ref="CI70:CJ70" si="234">SUM(CI58:CI69)</f>
        <v>250.77987999999999</v>
      </c>
      <c r="CJ70" s="16">
        <f t="shared" si="234"/>
        <v>579.77400000000011</v>
      </c>
      <c r="CK70" s="18"/>
      <c r="CL70" s="17">
        <f t="shared" ref="CL70:CM70" si="235">SUM(CL58:CL69)</f>
        <v>22.252289999999999</v>
      </c>
      <c r="CM70" s="16">
        <f t="shared" si="235"/>
        <v>471.12700000000001</v>
      </c>
      <c r="CN70" s="18"/>
      <c r="CO70" s="17">
        <f t="shared" ref="CO70:CP70" si="236">SUM(CO58:CO69)</f>
        <v>349.47</v>
      </c>
      <c r="CP70" s="16">
        <f t="shared" si="236"/>
        <v>4882.2619999999997</v>
      </c>
      <c r="CQ70" s="18"/>
      <c r="CR70" s="17">
        <f t="shared" ref="CR70:CS70" si="237">SUM(CR58:CR69)</f>
        <v>0.182</v>
      </c>
      <c r="CS70" s="16">
        <f t="shared" si="237"/>
        <v>4.82</v>
      </c>
      <c r="CT70" s="18"/>
      <c r="CU70" s="17">
        <f t="shared" ref="CU70:CV70" si="238">SUM(CU58:CU69)</f>
        <v>0</v>
      </c>
      <c r="CV70" s="16">
        <f t="shared" si="238"/>
        <v>0</v>
      </c>
      <c r="CW70" s="18"/>
      <c r="CX70" s="17">
        <f t="shared" ref="CX70:CY70" si="239">SUM(CX58:CX69)</f>
        <v>46.597000000000001</v>
      </c>
      <c r="CY70" s="16">
        <f t="shared" si="239"/>
        <v>1231.4969999999998</v>
      </c>
      <c r="CZ70" s="18"/>
      <c r="DA70" s="17">
        <f t="shared" ref="DA70:DB70" si="240">SUM(DA58:DA69)</f>
        <v>0</v>
      </c>
      <c r="DB70" s="16">
        <f t="shared" si="240"/>
        <v>0</v>
      </c>
      <c r="DC70" s="18"/>
      <c r="DD70" s="17">
        <f t="shared" ref="DD70:DE70" si="241">SUM(DD58:DD69)</f>
        <v>0</v>
      </c>
      <c r="DE70" s="16">
        <f t="shared" si="241"/>
        <v>0</v>
      </c>
      <c r="DF70" s="18"/>
      <c r="DG70" s="17">
        <f t="shared" ref="DG70:DH70" si="242">SUM(DG58:DG69)</f>
        <v>0</v>
      </c>
      <c r="DH70" s="16">
        <f t="shared" si="242"/>
        <v>0</v>
      </c>
      <c r="DI70" s="18"/>
      <c r="DJ70" s="17">
        <f t="shared" ref="DJ70:DK70" si="243">SUM(DJ58:DJ69)</f>
        <v>0.28444000000000003</v>
      </c>
      <c r="DK70" s="16">
        <f t="shared" si="243"/>
        <v>18.199000000000002</v>
      </c>
      <c r="DL70" s="18"/>
      <c r="DM70" s="17">
        <f t="shared" ref="DM70:DN70" si="244">SUM(DM58:DM69)</f>
        <v>4.4999999999999998E-2</v>
      </c>
      <c r="DN70" s="16">
        <f t="shared" si="244"/>
        <v>0.6</v>
      </c>
      <c r="DO70" s="18"/>
      <c r="DP70" s="17">
        <f t="shared" ref="DP70:DQ70" si="245">SUM(DP58:DP69)</f>
        <v>0</v>
      </c>
      <c r="DQ70" s="16">
        <f t="shared" si="245"/>
        <v>0</v>
      </c>
      <c r="DR70" s="18"/>
      <c r="DS70" s="17">
        <f t="shared" si="208"/>
        <v>473304.06295999995</v>
      </c>
      <c r="DT70" s="18">
        <f t="shared" si="209"/>
        <v>7449738.9160000002</v>
      </c>
    </row>
    <row r="71" spans="1:124" x14ac:dyDescent="0.3">
      <c r="A71" s="53">
        <v>2022</v>
      </c>
      <c r="B71" s="54" t="s">
        <v>2</v>
      </c>
      <c r="C71" s="6">
        <v>0</v>
      </c>
      <c r="D71" s="5">
        <v>0</v>
      </c>
      <c r="E71" s="8">
        <f>IF(C71=0,0,D71/C71*1000)</f>
        <v>0</v>
      </c>
      <c r="F71" s="6"/>
      <c r="G71" s="5"/>
      <c r="H71" s="8"/>
      <c r="I71" s="6">
        <v>0</v>
      </c>
      <c r="J71" s="5">
        <v>0</v>
      </c>
      <c r="K71" s="8">
        <f t="shared" ref="K71:K82" si="246">IF(I71=0,0,J71/I71*1000)</f>
        <v>0</v>
      </c>
      <c r="L71" s="6"/>
      <c r="M71" s="5"/>
      <c r="N71" s="8"/>
      <c r="O71" s="6">
        <v>0</v>
      </c>
      <c r="P71" s="5">
        <v>0</v>
      </c>
      <c r="Q71" s="8">
        <f t="shared" ref="Q71:Q82" si="247">IF(O71=0,0,P71/O71*1000)</f>
        <v>0</v>
      </c>
      <c r="R71" s="6">
        <v>0</v>
      </c>
      <c r="S71" s="5">
        <v>0</v>
      </c>
      <c r="T71" s="8">
        <f t="shared" ref="T71:T82" si="248">IF(R71=0,0,S71/R71*1000)</f>
        <v>0</v>
      </c>
      <c r="U71" s="6">
        <v>0</v>
      </c>
      <c r="V71" s="5">
        <v>0</v>
      </c>
      <c r="W71" s="8">
        <f t="shared" ref="W71:W82" si="249">IF(U71=0,0,V71/U71*1000)</f>
        <v>0</v>
      </c>
      <c r="X71" s="6">
        <v>0</v>
      </c>
      <c r="Y71" s="5">
        <v>0</v>
      </c>
      <c r="Z71" s="8">
        <f t="shared" ref="Z71:Z82" si="250">IF(X71=0,0,Y71/X71*1000)</f>
        <v>0</v>
      </c>
      <c r="AA71" s="71">
        <v>0.02</v>
      </c>
      <c r="AB71" s="5">
        <v>0.15</v>
      </c>
      <c r="AC71" s="8">
        <f t="shared" ref="AC71:AC82" si="251">IF(AA71=0,0,AB71/AA71*1000)</f>
        <v>7500</v>
      </c>
      <c r="AD71" s="6">
        <v>0</v>
      </c>
      <c r="AE71" s="5">
        <v>0</v>
      </c>
      <c r="AF71" s="8">
        <f t="shared" ref="AF71:AF82" si="252">IF(AD71=0,0,AE71/AD71*1000)</f>
        <v>0</v>
      </c>
      <c r="AG71" s="6">
        <v>0</v>
      </c>
      <c r="AH71" s="5">
        <v>0</v>
      </c>
      <c r="AI71" s="8">
        <f t="shared" ref="AI71:AI82" si="253">IF(AG71=0,0,AH71/AG71*1000)</f>
        <v>0</v>
      </c>
      <c r="AJ71" s="6">
        <v>0</v>
      </c>
      <c r="AK71" s="5">
        <v>0</v>
      </c>
      <c r="AL71" s="8">
        <f t="shared" ref="AL71:AL82" si="254">IF(AJ71=0,0,AK71/AJ71*1000)</f>
        <v>0</v>
      </c>
      <c r="AM71" s="6"/>
      <c r="AN71" s="5"/>
      <c r="AO71" s="8"/>
      <c r="AP71" s="6">
        <v>0</v>
      </c>
      <c r="AQ71" s="5">
        <v>0</v>
      </c>
      <c r="AR71" s="8">
        <f t="shared" ref="AR71:AR82" si="255">IF(AP71=0,0,AQ71/AP71*1000)</f>
        <v>0</v>
      </c>
      <c r="AS71" s="6">
        <v>0</v>
      </c>
      <c r="AT71" s="5">
        <v>0</v>
      </c>
      <c r="AU71" s="8">
        <f t="shared" ref="AU71:AU82" si="256">IF(AS71=0,0,AT71/AS71*1000)</f>
        <v>0</v>
      </c>
      <c r="AV71" s="6">
        <v>0</v>
      </c>
      <c r="AW71" s="5">
        <v>0</v>
      </c>
      <c r="AX71" s="8">
        <f t="shared" ref="AX71:AX82" si="257">IF(AV71=0,0,AW71/AV71*1000)</f>
        <v>0</v>
      </c>
      <c r="AY71" s="71">
        <v>1.73</v>
      </c>
      <c r="AZ71" s="5">
        <v>3.8149999999999999</v>
      </c>
      <c r="BA71" s="8">
        <f t="shared" ref="BA71:BA82" si="258">IF(AY71=0,0,AZ71/AY71*1000)</f>
        <v>2205.2023121387283</v>
      </c>
      <c r="BB71" s="6">
        <v>0</v>
      </c>
      <c r="BC71" s="5">
        <v>0</v>
      </c>
      <c r="BD71" s="8">
        <f t="shared" ref="BD71:BD82" si="259">IF(BB71=0,0,BC71/BB71*1000)</f>
        <v>0</v>
      </c>
      <c r="BE71" s="71">
        <v>0.6</v>
      </c>
      <c r="BF71" s="5">
        <v>6.66</v>
      </c>
      <c r="BG71" s="8">
        <f t="shared" ref="BG71:BG82" si="260">IF(BE71=0,0,BF71/BE71*1000)</f>
        <v>11100.000000000002</v>
      </c>
      <c r="BH71" s="71">
        <v>65914.394</v>
      </c>
      <c r="BI71" s="5">
        <v>1355605.375</v>
      </c>
      <c r="BJ71" s="8">
        <f t="shared" ref="BJ71:BJ82" si="261">IF(BH71=0,0,BI71/BH71*1000)</f>
        <v>20566.150922968358</v>
      </c>
      <c r="BK71" s="71"/>
      <c r="BL71" s="5"/>
      <c r="BM71" s="8"/>
      <c r="BN71" s="71">
        <v>17.229299999999999</v>
      </c>
      <c r="BO71" s="5">
        <v>542.58500000000004</v>
      </c>
      <c r="BP71" s="8">
        <f t="shared" ref="BP71:BP82" si="262">IF(BN71=0,0,BO71/BN71*1000)</f>
        <v>31491.993290499329</v>
      </c>
      <c r="BQ71" s="6">
        <v>0</v>
      </c>
      <c r="BR71" s="5">
        <v>0</v>
      </c>
      <c r="BS71" s="8">
        <f t="shared" ref="BS71:BS82" si="263">IF(BQ71=0,0,BR71/BQ71*1000)</f>
        <v>0</v>
      </c>
      <c r="BT71" s="71">
        <v>2258.4557999999997</v>
      </c>
      <c r="BU71" s="5">
        <v>48362.896999999997</v>
      </c>
      <c r="BV71" s="8">
        <f t="shared" ref="BV71:BV82" si="264">IF(BT71=0,0,BU71/BT71*1000)</f>
        <v>21414.143681713853</v>
      </c>
      <c r="BW71" s="6">
        <v>0</v>
      </c>
      <c r="BX71" s="5">
        <v>0</v>
      </c>
      <c r="BY71" s="8">
        <f t="shared" ref="BY71:BY82" si="265">IF(BW71=0,0,BX71/BW71*1000)</f>
        <v>0</v>
      </c>
      <c r="BZ71" s="6">
        <v>0</v>
      </c>
      <c r="CA71" s="5">
        <v>0</v>
      </c>
      <c r="CB71" s="8">
        <f t="shared" ref="CB71:CB82" si="266">IF(BZ71=0,0,CA71/BZ71*1000)</f>
        <v>0</v>
      </c>
      <c r="CC71" s="6">
        <v>0</v>
      </c>
      <c r="CD71" s="5">
        <v>0</v>
      </c>
      <c r="CE71" s="8">
        <f t="shared" ref="CE71:CE82" si="267">IF(CC71=0,0,CD71/CC71*1000)</f>
        <v>0</v>
      </c>
      <c r="CF71" s="6">
        <v>0</v>
      </c>
      <c r="CG71" s="5">
        <v>0</v>
      </c>
      <c r="CH71" s="8">
        <f t="shared" ref="CH71:CH82" si="268">IF(CF71=0,0,CG71/CF71*1000)</f>
        <v>0</v>
      </c>
      <c r="CI71" s="71">
        <v>9.3010000000000002</v>
      </c>
      <c r="CJ71" s="5">
        <v>25.847000000000001</v>
      </c>
      <c r="CK71" s="8">
        <f t="shared" ref="CK71:CK82" si="269">IF(CI71=0,0,CJ71/CI71*1000)</f>
        <v>2778.9485001612729</v>
      </c>
      <c r="CL71" s="6">
        <v>0</v>
      </c>
      <c r="CM71" s="5">
        <v>0</v>
      </c>
      <c r="CN71" s="8">
        <f t="shared" ref="CN71:CN82" si="270">IF(CL71=0,0,CM71/CL71*1000)</f>
        <v>0</v>
      </c>
      <c r="CO71" s="6">
        <v>0</v>
      </c>
      <c r="CP71" s="5">
        <v>0</v>
      </c>
      <c r="CQ71" s="8">
        <f t="shared" ref="CQ71:CQ82" si="271">IF(CO71=0,0,CP71/CO71*1000)</f>
        <v>0</v>
      </c>
      <c r="CR71" s="6">
        <v>0</v>
      </c>
      <c r="CS71" s="5">
        <v>0</v>
      </c>
      <c r="CT71" s="8">
        <f t="shared" ref="CT71:CT82" si="272">IF(CR71=0,0,CS71/CR71*1000)</f>
        <v>0</v>
      </c>
      <c r="CU71" s="6">
        <v>0</v>
      </c>
      <c r="CV71" s="5">
        <v>0</v>
      </c>
      <c r="CW71" s="8">
        <f t="shared" ref="CW71:CW82" si="273">IF(CU71=0,0,CV71/CU71*1000)</f>
        <v>0</v>
      </c>
      <c r="CX71" s="6">
        <v>0</v>
      </c>
      <c r="CY71" s="5">
        <v>0</v>
      </c>
      <c r="CZ71" s="8">
        <f t="shared" ref="CZ71:CZ82" si="274">IF(CX71=0,0,CY71/CX71*1000)</f>
        <v>0</v>
      </c>
      <c r="DA71" s="6">
        <v>0</v>
      </c>
      <c r="DB71" s="5">
        <v>0</v>
      </c>
      <c r="DC71" s="8">
        <f t="shared" ref="DC71:DC82" si="275">IF(DA71=0,0,DB71/DA71*1000)</f>
        <v>0</v>
      </c>
      <c r="DD71" s="6">
        <v>0</v>
      </c>
      <c r="DE71" s="5">
        <v>0</v>
      </c>
      <c r="DF71" s="8">
        <f t="shared" ref="DF71:DF82" si="276">IF(DD71=0,0,DE71/DD71*1000)</f>
        <v>0</v>
      </c>
      <c r="DG71" s="6">
        <v>0</v>
      </c>
      <c r="DH71" s="5">
        <v>0</v>
      </c>
      <c r="DI71" s="8">
        <f t="shared" ref="DI71:DI82" si="277">IF(DG71=0,0,DH71/DG71*1000)</f>
        <v>0</v>
      </c>
      <c r="DJ71" s="71">
        <v>1E-3</v>
      </c>
      <c r="DK71" s="5">
        <v>0.56499999999999995</v>
      </c>
      <c r="DL71" s="8">
        <f t="shared" ref="DL71:DL82" si="278">IF(DJ71=0,0,DK71/DJ71*1000)</f>
        <v>564999.99999999988</v>
      </c>
      <c r="DM71" s="6">
        <v>0</v>
      </c>
      <c r="DN71" s="5">
        <v>0</v>
      </c>
      <c r="DO71" s="8">
        <f t="shared" ref="DO71:DO82" si="279">IF(DM71=0,0,DN71/DM71*1000)</f>
        <v>0</v>
      </c>
      <c r="DP71" s="6">
        <v>0</v>
      </c>
      <c r="DQ71" s="5">
        <v>0</v>
      </c>
      <c r="DR71" s="8">
        <f t="shared" ref="DR71:DR82" si="280">IF(DP71=0,0,DQ71/DP71*1000)</f>
        <v>0</v>
      </c>
      <c r="DS71" s="56">
        <f>SUMIF($C$5:$DR$5,"Ton",C71:DR71)</f>
        <v>68201.731100000019</v>
      </c>
      <c r="DT71" s="57">
        <f>SUMIF($C$5:$DR$5,"F*",C71:DR71)</f>
        <v>1404547.8939999999</v>
      </c>
    </row>
    <row r="72" spans="1:124" x14ac:dyDescent="0.3">
      <c r="A72" s="53">
        <v>2022</v>
      </c>
      <c r="B72" s="54" t="s">
        <v>3</v>
      </c>
      <c r="C72" s="6">
        <v>0</v>
      </c>
      <c r="D72" s="5">
        <v>0</v>
      </c>
      <c r="E72" s="8">
        <f t="shared" ref="E72:E73" si="281">IF(C72=0,0,D72/C72*1000)</f>
        <v>0</v>
      </c>
      <c r="F72" s="6"/>
      <c r="G72" s="5"/>
      <c r="H72" s="8"/>
      <c r="I72" s="6">
        <v>0</v>
      </c>
      <c r="J72" s="5">
        <v>0</v>
      </c>
      <c r="K72" s="8">
        <f t="shared" si="246"/>
        <v>0</v>
      </c>
      <c r="L72" s="6"/>
      <c r="M72" s="5"/>
      <c r="N72" s="8"/>
      <c r="O72" s="6">
        <v>0</v>
      </c>
      <c r="P72" s="5">
        <v>0</v>
      </c>
      <c r="Q72" s="8">
        <f t="shared" si="247"/>
        <v>0</v>
      </c>
      <c r="R72" s="6">
        <v>0</v>
      </c>
      <c r="S72" s="5">
        <v>0</v>
      </c>
      <c r="T72" s="8">
        <f t="shared" si="248"/>
        <v>0</v>
      </c>
      <c r="U72" s="6">
        <v>0</v>
      </c>
      <c r="V72" s="5">
        <v>0</v>
      </c>
      <c r="W72" s="8">
        <f t="shared" si="249"/>
        <v>0</v>
      </c>
      <c r="X72" s="6">
        <v>0</v>
      </c>
      <c r="Y72" s="5">
        <v>0</v>
      </c>
      <c r="Z72" s="8">
        <f t="shared" si="250"/>
        <v>0</v>
      </c>
      <c r="AA72" s="6">
        <v>0</v>
      </c>
      <c r="AB72" s="5">
        <v>0</v>
      </c>
      <c r="AC72" s="8">
        <f t="shared" si="251"/>
        <v>0</v>
      </c>
      <c r="AD72" s="6">
        <v>0</v>
      </c>
      <c r="AE72" s="5">
        <v>0</v>
      </c>
      <c r="AF72" s="8">
        <f t="shared" si="252"/>
        <v>0</v>
      </c>
      <c r="AG72" s="6">
        <v>0</v>
      </c>
      <c r="AH72" s="5">
        <v>0</v>
      </c>
      <c r="AI72" s="8">
        <f t="shared" si="253"/>
        <v>0</v>
      </c>
      <c r="AJ72" s="6">
        <v>0</v>
      </c>
      <c r="AK72" s="5">
        <v>0</v>
      </c>
      <c r="AL72" s="8">
        <f t="shared" si="254"/>
        <v>0</v>
      </c>
      <c r="AM72" s="6"/>
      <c r="AN72" s="5"/>
      <c r="AO72" s="8"/>
      <c r="AP72" s="6">
        <v>0</v>
      </c>
      <c r="AQ72" s="5">
        <v>0</v>
      </c>
      <c r="AR72" s="8">
        <f t="shared" si="255"/>
        <v>0</v>
      </c>
      <c r="AS72" s="6">
        <v>0</v>
      </c>
      <c r="AT72" s="5">
        <v>0</v>
      </c>
      <c r="AU72" s="8">
        <f t="shared" si="256"/>
        <v>0</v>
      </c>
      <c r="AV72" s="6">
        <v>0</v>
      </c>
      <c r="AW72" s="5">
        <v>0</v>
      </c>
      <c r="AX72" s="8">
        <f t="shared" si="257"/>
        <v>0</v>
      </c>
      <c r="AY72" s="71">
        <v>13.523999999999999</v>
      </c>
      <c r="AZ72" s="5">
        <v>21.96</v>
      </c>
      <c r="BA72" s="8">
        <f t="shared" si="258"/>
        <v>1623.7799467613133</v>
      </c>
      <c r="BB72" s="6">
        <v>0</v>
      </c>
      <c r="BC72" s="5">
        <v>0</v>
      </c>
      <c r="BD72" s="8">
        <f t="shared" si="259"/>
        <v>0</v>
      </c>
      <c r="BE72" s="6">
        <v>0</v>
      </c>
      <c r="BF72" s="5">
        <v>0</v>
      </c>
      <c r="BG72" s="8">
        <f t="shared" si="260"/>
        <v>0</v>
      </c>
      <c r="BH72" s="71">
        <v>37739.911</v>
      </c>
      <c r="BI72" s="5">
        <v>724302.94099999999</v>
      </c>
      <c r="BJ72" s="8">
        <f t="shared" si="261"/>
        <v>19191.962084913237</v>
      </c>
      <c r="BK72" s="71"/>
      <c r="BL72" s="5"/>
      <c r="BM72" s="8"/>
      <c r="BN72" s="71">
        <v>19.944599999999998</v>
      </c>
      <c r="BO72" s="5">
        <v>628.09500000000003</v>
      </c>
      <c r="BP72" s="8">
        <f t="shared" si="262"/>
        <v>31491.982792334773</v>
      </c>
      <c r="BQ72" s="6">
        <v>0</v>
      </c>
      <c r="BR72" s="5">
        <v>0</v>
      </c>
      <c r="BS72" s="8">
        <f t="shared" si="263"/>
        <v>0</v>
      </c>
      <c r="BT72" s="71">
        <v>8720.4022699999987</v>
      </c>
      <c r="BU72" s="5">
        <v>181997.573</v>
      </c>
      <c r="BV72" s="8">
        <f t="shared" si="264"/>
        <v>20870.318520294597</v>
      </c>
      <c r="BW72" s="6">
        <v>0</v>
      </c>
      <c r="BX72" s="5">
        <v>0</v>
      </c>
      <c r="BY72" s="8">
        <f t="shared" si="265"/>
        <v>0</v>
      </c>
      <c r="BZ72" s="6">
        <v>0</v>
      </c>
      <c r="CA72" s="5">
        <v>0</v>
      </c>
      <c r="CB72" s="8">
        <f t="shared" si="266"/>
        <v>0</v>
      </c>
      <c r="CC72" s="6">
        <v>0</v>
      </c>
      <c r="CD72" s="5">
        <v>0</v>
      </c>
      <c r="CE72" s="8">
        <f t="shared" si="267"/>
        <v>0</v>
      </c>
      <c r="CF72" s="71">
        <v>8</v>
      </c>
      <c r="CG72" s="5">
        <v>338.44400000000002</v>
      </c>
      <c r="CH72" s="8">
        <f t="shared" si="268"/>
        <v>42305.5</v>
      </c>
      <c r="CI72" s="71">
        <v>35.46</v>
      </c>
      <c r="CJ72" s="5">
        <v>87.016000000000005</v>
      </c>
      <c r="CK72" s="8">
        <f t="shared" si="269"/>
        <v>2453.9199097574733</v>
      </c>
      <c r="CL72" s="6">
        <v>0</v>
      </c>
      <c r="CM72" s="5">
        <v>0</v>
      </c>
      <c r="CN72" s="8">
        <f t="shared" si="270"/>
        <v>0</v>
      </c>
      <c r="CO72" s="6">
        <v>0</v>
      </c>
      <c r="CP72" s="5">
        <v>0</v>
      </c>
      <c r="CQ72" s="8">
        <f t="shared" si="271"/>
        <v>0</v>
      </c>
      <c r="CR72" s="6">
        <v>0</v>
      </c>
      <c r="CS72" s="5">
        <v>0</v>
      </c>
      <c r="CT72" s="8">
        <f t="shared" si="272"/>
        <v>0</v>
      </c>
      <c r="CU72" s="6">
        <v>0</v>
      </c>
      <c r="CV72" s="5">
        <v>0</v>
      </c>
      <c r="CW72" s="8">
        <f t="shared" si="273"/>
        <v>0</v>
      </c>
      <c r="CX72" s="6">
        <v>0</v>
      </c>
      <c r="CY72" s="5">
        <v>0</v>
      </c>
      <c r="CZ72" s="8">
        <f t="shared" si="274"/>
        <v>0</v>
      </c>
      <c r="DA72" s="6">
        <v>0</v>
      </c>
      <c r="DB72" s="5">
        <v>0</v>
      </c>
      <c r="DC72" s="8">
        <f t="shared" si="275"/>
        <v>0</v>
      </c>
      <c r="DD72" s="6">
        <v>0</v>
      </c>
      <c r="DE72" s="5">
        <v>0</v>
      </c>
      <c r="DF72" s="8">
        <f t="shared" si="276"/>
        <v>0</v>
      </c>
      <c r="DG72" s="6">
        <v>0</v>
      </c>
      <c r="DH72" s="5">
        <v>0</v>
      </c>
      <c r="DI72" s="8">
        <f t="shared" si="277"/>
        <v>0</v>
      </c>
      <c r="DJ72" s="6">
        <v>0</v>
      </c>
      <c r="DK72" s="5">
        <v>0</v>
      </c>
      <c r="DL72" s="8">
        <f t="shared" si="278"/>
        <v>0</v>
      </c>
      <c r="DM72" s="6">
        <v>0</v>
      </c>
      <c r="DN72" s="5">
        <v>0</v>
      </c>
      <c r="DO72" s="8">
        <f t="shared" si="279"/>
        <v>0</v>
      </c>
      <c r="DP72" s="6">
        <v>0</v>
      </c>
      <c r="DQ72" s="5">
        <v>0</v>
      </c>
      <c r="DR72" s="8">
        <f t="shared" si="280"/>
        <v>0</v>
      </c>
      <c r="DS72" s="6">
        <f t="shared" ref="DS72:DS83" si="282">SUMIF($C$5:$DR$5,"Ton",C72:DR72)</f>
        <v>46537.241869999998</v>
      </c>
      <c r="DT72" s="8">
        <f t="shared" ref="DT72:DT83" si="283">SUMIF($C$5:$DR$5,"F*",C72:DR72)</f>
        <v>907376.02899999986</v>
      </c>
    </row>
    <row r="73" spans="1:124" x14ac:dyDescent="0.3">
      <c r="A73" s="53">
        <v>2022</v>
      </c>
      <c r="B73" s="54" t="s">
        <v>4</v>
      </c>
      <c r="C73" s="6">
        <v>0</v>
      </c>
      <c r="D73" s="5">
        <v>0</v>
      </c>
      <c r="E73" s="8">
        <f t="shared" si="281"/>
        <v>0</v>
      </c>
      <c r="F73" s="6"/>
      <c r="G73" s="5"/>
      <c r="H73" s="8"/>
      <c r="I73" s="6">
        <v>0</v>
      </c>
      <c r="J73" s="5">
        <v>0</v>
      </c>
      <c r="K73" s="8">
        <f t="shared" si="246"/>
        <v>0</v>
      </c>
      <c r="L73" s="6"/>
      <c r="M73" s="5"/>
      <c r="N73" s="8"/>
      <c r="O73" s="6">
        <v>0</v>
      </c>
      <c r="P73" s="5">
        <v>0</v>
      </c>
      <c r="Q73" s="8">
        <f t="shared" si="247"/>
        <v>0</v>
      </c>
      <c r="R73" s="71">
        <v>1</v>
      </c>
      <c r="S73" s="5">
        <v>2.2149999999999999</v>
      </c>
      <c r="T73" s="8">
        <f t="shared" si="248"/>
        <v>2215</v>
      </c>
      <c r="U73" s="6">
        <v>0</v>
      </c>
      <c r="V73" s="5">
        <v>0</v>
      </c>
      <c r="W73" s="8">
        <f t="shared" si="249"/>
        <v>0</v>
      </c>
      <c r="X73" s="6">
        <v>0</v>
      </c>
      <c r="Y73" s="5">
        <v>0</v>
      </c>
      <c r="Z73" s="8">
        <f t="shared" si="250"/>
        <v>0</v>
      </c>
      <c r="AA73" s="6">
        <v>0</v>
      </c>
      <c r="AB73" s="5">
        <v>0</v>
      </c>
      <c r="AC73" s="8">
        <f t="shared" si="251"/>
        <v>0</v>
      </c>
      <c r="AD73" s="6">
        <v>0</v>
      </c>
      <c r="AE73" s="5">
        <v>0</v>
      </c>
      <c r="AF73" s="8">
        <f t="shared" si="252"/>
        <v>0</v>
      </c>
      <c r="AG73" s="6">
        <v>0</v>
      </c>
      <c r="AH73" s="5">
        <v>0</v>
      </c>
      <c r="AI73" s="8">
        <f t="shared" si="253"/>
        <v>0</v>
      </c>
      <c r="AJ73" s="6">
        <v>0</v>
      </c>
      <c r="AK73" s="5">
        <v>0</v>
      </c>
      <c r="AL73" s="8">
        <f t="shared" si="254"/>
        <v>0</v>
      </c>
      <c r="AM73" s="6"/>
      <c r="AN73" s="5"/>
      <c r="AO73" s="8"/>
      <c r="AP73" s="71">
        <v>0.54</v>
      </c>
      <c r="AQ73" s="5">
        <v>62.968000000000004</v>
      </c>
      <c r="AR73" s="8">
        <f t="shared" si="255"/>
        <v>116607.4074074074</v>
      </c>
      <c r="AS73" s="6">
        <v>0</v>
      </c>
      <c r="AT73" s="5">
        <v>0</v>
      </c>
      <c r="AU73" s="8">
        <f t="shared" si="256"/>
        <v>0</v>
      </c>
      <c r="AV73" s="6">
        <v>0</v>
      </c>
      <c r="AW73" s="5">
        <v>0</v>
      </c>
      <c r="AX73" s="8">
        <f t="shared" si="257"/>
        <v>0</v>
      </c>
      <c r="AY73" s="71">
        <v>16.309999999999999</v>
      </c>
      <c r="AZ73" s="5">
        <v>31.463999999999999</v>
      </c>
      <c r="BA73" s="8">
        <f t="shared" si="258"/>
        <v>1929.1232372777438</v>
      </c>
      <c r="BB73" s="6">
        <v>0</v>
      </c>
      <c r="BC73" s="5">
        <v>0</v>
      </c>
      <c r="BD73" s="8">
        <f t="shared" si="259"/>
        <v>0</v>
      </c>
      <c r="BE73" s="6">
        <v>0</v>
      </c>
      <c r="BF73" s="5">
        <v>0</v>
      </c>
      <c r="BG73" s="8">
        <f t="shared" si="260"/>
        <v>0</v>
      </c>
      <c r="BH73" s="71">
        <v>25998.558000000001</v>
      </c>
      <c r="BI73" s="5">
        <v>543528.16200000001</v>
      </c>
      <c r="BJ73" s="8">
        <f t="shared" si="261"/>
        <v>20906.0887915399</v>
      </c>
      <c r="BK73" s="71"/>
      <c r="BL73" s="5"/>
      <c r="BM73" s="8"/>
      <c r="BN73" s="71">
        <v>19.3065</v>
      </c>
      <c r="BO73" s="5">
        <v>608</v>
      </c>
      <c r="BP73" s="8">
        <f t="shared" si="262"/>
        <v>31491.984564783881</v>
      </c>
      <c r="BQ73" s="6">
        <v>0</v>
      </c>
      <c r="BR73" s="5">
        <v>0</v>
      </c>
      <c r="BS73" s="8">
        <f t="shared" si="263"/>
        <v>0</v>
      </c>
      <c r="BT73" s="71">
        <v>8403.4060000000009</v>
      </c>
      <c r="BU73" s="5">
        <v>186511.802</v>
      </c>
      <c r="BV73" s="8">
        <f t="shared" si="264"/>
        <v>22194.786494904562</v>
      </c>
      <c r="BW73" s="6">
        <v>0</v>
      </c>
      <c r="BX73" s="5">
        <v>0</v>
      </c>
      <c r="BY73" s="8">
        <f t="shared" si="265"/>
        <v>0</v>
      </c>
      <c r="BZ73" s="6">
        <v>0</v>
      </c>
      <c r="CA73" s="5">
        <v>0</v>
      </c>
      <c r="CB73" s="8">
        <f t="shared" si="266"/>
        <v>0</v>
      </c>
      <c r="CC73" s="6">
        <v>0</v>
      </c>
      <c r="CD73" s="5">
        <v>0</v>
      </c>
      <c r="CE73" s="8">
        <f t="shared" si="267"/>
        <v>0</v>
      </c>
      <c r="CF73" s="6">
        <v>0</v>
      </c>
      <c r="CG73" s="5">
        <v>0</v>
      </c>
      <c r="CH73" s="8">
        <f t="shared" si="268"/>
        <v>0</v>
      </c>
      <c r="CI73" s="71">
        <v>12.583</v>
      </c>
      <c r="CJ73" s="5">
        <v>22.396000000000001</v>
      </c>
      <c r="CK73" s="8">
        <f t="shared" si="269"/>
        <v>1779.8617181912105</v>
      </c>
      <c r="CL73" s="6">
        <v>0</v>
      </c>
      <c r="CM73" s="5">
        <v>0</v>
      </c>
      <c r="CN73" s="8">
        <f t="shared" si="270"/>
        <v>0</v>
      </c>
      <c r="CO73" s="6">
        <v>0</v>
      </c>
      <c r="CP73" s="5">
        <v>0</v>
      </c>
      <c r="CQ73" s="8">
        <f t="shared" si="271"/>
        <v>0</v>
      </c>
      <c r="CR73" s="6">
        <v>0</v>
      </c>
      <c r="CS73" s="5">
        <v>0</v>
      </c>
      <c r="CT73" s="8">
        <f t="shared" si="272"/>
        <v>0</v>
      </c>
      <c r="CU73" s="71">
        <v>0</v>
      </c>
      <c r="CV73" s="5">
        <v>0</v>
      </c>
      <c r="CW73" s="8">
        <f t="shared" si="273"/>
        <v>0</v>
      </c>
      <c r="CX73" s="71">
        <v>21.95</v>
      </c>
      <c r="CY73" s="5">
        <v>651.23199999999997</v>
      </c>
      <c r="CZ73" s="8">
        <f t="shared" si="274"/>
        <v>29668.883826879272</v>
      </c>
      <c r="DA73" s="6">
        <v>0</v>
      </c>
      <c r="DB73" s="5">
        <v>0</v>
      </c>
      <c r="DC73" s="8">
        <f t="shared" si="275"/>
        <v>0</v>
      </c>
      <c r="DD73" s="6">
        <v>0</v>
      </c>
      <c r="DE73" s="5">
        <v>0</v>
      </c>
      <c r="DF73" s="8">
        <f t="shared" si="276"/>
        <v>0</v>
      </c>
      <c r="DG73" s="6">
        <v>0</v>
      </c>
      <c r="DH73" s="5">
        <v>0</v>
      </c>
      <c r="DI73" s="8">
        <f t="shared" si="277"/>
        <v>0</v>
      </c>
      <c r="DJ73" s="6">
        <v>0</v>
      </c>
      <c r="DK73" s="5">
        <v>0</v>
      </c>
      <c r="DL73" s="8">
        <f t="shared" si="278"/>
        <v>0</v>
      </c>
      <c r="DM73" s="6">
        <v>0</v>
      </c>
      <c r="DN73" s="5">
        <v>0</v>
      </c>
      <c r="DO73" s="8">
        <f t="shared" si="279"/>
        <v>0</v>
      </c>
      <c r="DP73" s="6">
        <v>0</v>
      </c>
      <c r="DQ73" s="5">
        <v>0</v>
      </c>
      <c r="DR73" s="8">
        <f t="shared" si="280"/>
        <v>0</v>
      </c>
      <c r="DS73" s="6">
        <f t="shared" si="282"/>
        <v>34473.653499999993</v>
      </c>
      <c r="DT73" s="8">
        <f t="shared" si="283"/>
        <v>731418.23899999994</v>
      </c>
    </row>
    <row r="74" spans="1:124" x14ac:dyDescent="0.3">
      <c r="A74" s="53">
        <v>2022</v>
      </c>
      <c r="B74" s="54" t="s">
        <v>5</v>
      </c>
      <c r="C74" s="6">
        <v>0</v>
      </c>
      <c r="D74" s="5">
        <v>0</v>
      </c>
      <c r="E74" s="8">
        <f>IF(C74=0,0,D74/C74*1000)</f>
        <v>0</v>
      </c>
      <c r="F74" s="6"/>
      <c r="G74" s="5"/>
      <c r="H74" s="8"/>
      <c r="I74" s="6">
        <v>0</v>
      </c>
      <c r="J74" s="5">
        <v>0</v>
      </c>
      <c r="K74" s="8">
        <f t="shared" si="246"/>
        <v>0</v>
      </c>
      <c r="L74" s="6"/>
      <c r="M74" s="5"/>
      <c r="N74" s="8"/>
      <c r="O74" s="6">
        <v>0</v>
      </c>
      <c r="P74" s="5">
        <v>0</v>
      </c>
      <c r="Q74" s="8">
        <f t="shared" si="247"/>
        <v>0</v>
      </c>
      <c r="R74" s="6">
        <v>0</v>
      </c>
      <c r="S74" s="5">
        <v>0</v>
      </c>
      <c r="T74" s="8">
        <f t="shared" si="248"/>
        <v>0</v>
      </c>
      <c r="U74" s="6">
        <v>0</v>
      </c>
      <c r="V74" s="5">
        <v>0</v>
      </c>
      <c r="W74" s="8">
        <f t="shared" si="249"/>
        <v>0</v>
      </c>
      <c r="X74" s="6">
        <v>0</v>
      </c>
      <c r="Y74" s="5">
        <v>0</v>
      </c>
      <c r="Z74" s="8">
        <f t="shared" si="250"/>
        <v>0</v>
      </c>
      <c r="AA74" s="6">
        <v>0</v>
      </c>
      <c r="AB74" s="5">
        <v>0</v>
      </c>
      <c r="AC74" s="8">
        <f t="shared" si="251"/>
        <v>0</v>
      </c>
      <c r="AD74" s="6">
        <v>0</v>
      </c>
      <c r="AE74" s="5">
        <v>0</v>
      </c>
      <c r="AF74" s="8">
        <f t="shared" si="252"/>
        <v>0</v>
      </c>
      <c r="AG74" s="6">
        <v>0</v>
      </c>
      <c r="AH74" s="5">
        <v>0</v>
      </c>
      <c r="AI74" s="8">
        <f t="shared" si="253"/>
        <v>0</v>
      </c>
      <c r="AJ74" s="6">
        <v>0</v>
      </c>
      <c r="AK74" s="5">
        <v>0</v>
      </c>
      <c r="AL74" s="8">
        <f t="shared" si="254"/>
        <v>0</v>
      </c>
      <c r="AM74" s="6"/>
      <c r="AN74" s="5"/>
      <c r="AO74" s="8"/>
      <c r="AP74" s="71">
        <v>0.9</v>
      </c>
      <c r="AQ74" s="5">
        <v>103.349</v>
      </c>
      <c r="AR74" s="8">
        <f t="shared" si="255"/>
        <v>114832.22222222223</v>
      </c>
      <c r="AS74" s="6">
        <v>0</v>
      </c>
      <c r="AT74" s="5">
        <v>0</v>
      </c>
      <c r="AU74" s="8">
        <f t="shared" si="256"/>
        <v>0</v>
      </c>
      <c r="AV74" s="6">
        <v>0</v>
      </c>
      <c r="AW74" s="5">
        <v>0</v>
      </c>
      <c r="AX74" s="8">
        <f t="shared" si="257"/>
        <v>0</v>
      </c>
      <c r="AY74" s="71">
        <v>11.379</v>
      </c>
      <c r="AZ74" s="5">
        <v>14.298</v>
      </c>
      <c r="BA74" s="8">
        <f t="shared" si="258"/>
        <v>1256.5251779593989</v>
      </c>
      <c r="BB74" s="6">
        <v>0</v>
      </c>
      <c r="BC74" s="5">
        <v>0</v>
      </c>
      <c r="BD74" s="8">
        <f t="shared" si="259"/>
        <v>0</v>
      </c>
      <c r="BE74" s="6">
        <v>0</v>
      </c>
      <c r="BF74" s="5">
        <v>0</v>
      </c>
      <c r="BG74" s="8">
        <f t="shared" si="260"/>
        <v>0</v>
      </c>
      <c r="BH74" s="71">
        <v>19696.915000000001</v>
      </c>
      <c r="BI74" s="5">
        <v>478865.098</v>
      </c>
      <c r="BJ74" s="8">
        <f t="shared" si="261"/>
        <v>24311.680179358034</v>
      </c>
      <c r="BK74" s="6"/>
      <c r="BL74" s="5"/>
      <c r="BM74" s="8"/>
      <c r="BN74" s="6">
        <v>0</v>
      </c>
      <c r="BO74" s="5">
        <v>0</v>
      </c>
      <c r="BP74" s="8">
        <f t="shared" si="262"/>
        <v>0</v>
      </c>
      <c r="BQ74" s="6">
        <v>0</v>
      </c>
      <c r="BR74" s="5">
        <v>0</v>
      </c>
      <c r="BS74" s="8">
        <f t="shared" si="263"/>
        <v>0</v>
      </c>
      <c r="BT74" s="71">
        <v>8582.7009999999991</v>
      </c>
      <c r="BU74" s="5">
        <v>213395.50899999999</v>
      </c>
      <c r="BV74" s="8">
        <f t="shared" si="264"/>
        <v>24863.444386563158</v>
      </c>
      <c r="BW74" s="6">
        <v>0</v>
      </c>
      <c r="BX74" s="5">
        <v>0</v>
      </c>
      <c r="BY74" s="8">
        <f t="shared" si="265"/>
        <v>0</v>
      </c>
      <c r="BZ74" s="6">
        <v>0</v>
      </c>
      <c r="CA74" s="5">
        <v>0</v>
      </c>
      <c r="CB74" s="8">
        <f t="shared" si="266"/>
        <v>0</v>
      </c>
      <c r="CC74" s="6">
        <v>0</v>
      </c>
      <c r="CD74" s="5">
        <v>0</v>
      </c>
      <c r="CE74" s="8">
        <f t="shared" si="267"/>
        <v>0</v>
      </c>
      <c r="CF74" s="6">
        <v>0</v>
      </c>
      <c r="CG74" s="5">
        <v>0</v>
      </c>
      <c r="CH74" s="8">
        <f t="shared" si="268"/>
        <v>0</v>
      </c>
      <c r="CI74" s="71">
        <v>9</v>
      </c>
      <c r="CJ74" s="5">
        <v>23.452999999999999</v>
      </c>
      <c r="CK74" s="8">
        <f t="shared" si="269"/>
        <v>2605.8888888888891</v>
      </c>
      <c r="CL74" s="6">
        <v>0</v>
      </c>
      <c r="CM74" s="5">
        <v>0</v>
      </c>
      <c r="CN74" s="8">
        <f t="shared" si="270"/>
        <v>0</v>
      </c>
      <c r="CO74" s="6">
        <v>0</v>
      </c>
      <c r="CP74" s="5">
        <v>0</v>
      </c>
      <c r="CQ74" s="8">
        <f t="shared" si="271"/>
        <v>0</v>
      </c>
      <c r="CR74" s="6">
        <v>0</v>
      </c>
      <c r="CS74" s="5">
        <v>0</v>
      </c>
      <c r="CT74" s="8">
        <f t="shared" si="272"/>
        <v>0</v>
      </c>
      <c r="CU74" s="6">
        <v>0</v>
      </c>
      <c r="CV74" s="5">
        <v>0</v>
      </c>
      <c r="CW74" s="8">
        <f t="shared" si="273"/>
        <v>0</v>
      </c>
      <c r="CX74" s="6">
        <v>0</v>
      </c>
      <c r="CY74" s="5">
        <v>0</v>
      </c>
      <c r="CZ74" s="8">
        <f t="shared" si="274"/>
        <v>0</v>
      </c>
      <c r="DA74" s="6">
        <v>0</v>
      </c>
      <c r="DB74" s="5">
        <v>0</v>
      </c>
      <c r="DC74" s="8">
        <f t="shared" si="275"/>
        <v>0</v>
      </c>
      <c r="DD74" s="6">
        <v>0</v>
      </c>
      <c r="DE74" s="5">
        <v>0</v>
      </c>
      <c r="DF74" s="8">
        <f t="shared" si="276"/>
        <v>0</v>
      </c>
      <c r="DG74" s="6">
        <v>0</v>
      </c>
      <c r="DH74" s="5">
        <v>0</v>
      </c>
      <c r="DI74" s="8">
        <f t="shared" si="277"/>
        <v>0</v>
      </c>
      <c r="DJ74" s="6">
        <v>0</v>
      </c>
      <c r="DK74" s="5">
        <v>0</v>
      </c>
      <c r="DL74" s="8">
        <f t="shared" si="278"/>
        <v>0</v>
      </c>
      <c r="DM74" s="6">
        <v>0</v>
      </c>
      <c r="DN74" s="5">
        <v>0</v>
      </c>
      <c r="DO74" s="8">
        <f t="shared" si="279"/>
        <v>0</v>
      </c>
      <c r="DP74" s="6">
        <v>0</v>
      </c>
      <c r="DQ74" s="5">
        <v>0</v>
      </c>
      <c r="DR74" s="8">
        <f t="shared" si="280"/>
        <v>0</v>
      </c>
      <c r="DS74" s="6">
        <f t="shared" si="282"/>
        <v>28300.894999999997</v>
      </c>
      <c r="DT74" s="65">
        <f t="shared" si="283"/>
        <v>692401.70699999994</v>
      </c>
    </row>
    <row r="75" spans="1:124" x14ac:dyDescent="0.3">
      <c r="A75" s="53">
        <v>2022</v>
      </c>
      <c r="B75" s="8" t="s">
        <v>6</v>
      </c>
      <c r="C75" s="6">
        <v>0</v>
      </c>
      <c r="D75" s="5">
        <v>0</v>
      </c>
      <c r="E75" s="8">
        <f t="shared" ref="E75:E82" si="284">IF(C75=0,0,D75/C75*1000)</f>
        <v>0</v>
      </c>
      <c r="F75" s="6"/>
      <c r="G75" s="5"/>
      <c r="H75" s="8"/>
      <c r="I75" s="6">
        <v>0</v>
      </c>
      <c r="J75" s="5">
        <v>0</v>
      </c>
      <c r="K75" s="8">
        <f t="shared" si="246"/>
        <v>0</v>
      </c>
      <c r="L75" s="6"/>
      <c r="M75" s="5"/>
      <c r="N75" s="8"/>
      <c r="O75" s="6">
        <v>0</v>
      </c>
      <c r="P75" s="5">
        <v>0</v>
      </c>
      <c r="Q75" s="8">
        <f t="shared" si="247"/>
        <v>0</v>
      </c>
      <c r="R75" s="6">
        <v>0</v>
      </c>
      <c r="S75" s="5">
        <v>0</v>
      </c>
      <c r="T75" s="8">
        <f t="shared" si="248"/>
        <v>0</v>
      </c>
      <c r="U75" s="71">
        <v>67.34</v>
      </c>
      <c r="V75" s="5">
        <v>3302.011</v>
      </c>
      <c r="W75" s="8">
        <f t="shared" si="249"/>
        <v>49034.912384912379</v>
      </c>
      <c r="X75" s="6">
        <v>0</v>
      </c>
      <c r="Y75" s="5">
        <v>0</v>
      </c>
      <c r="Z75" s="8">
        <f t="shared" si="250"/>
        <v>0</v>
      </c>
      <c r="AA75" s="6">
        <v>0</v>
      </c>
      <c r="AB75" s="5">
        <v>0</v>
      </c>
      <c r="AC75" s="8">
        <f t="shared" si="251"/>
        <v>0</v>
      </c>
      <c r="AD75" s="6">
        <v>0</v>
      </c>
      <c r="AE75" s="5">
        <v>0</v>
      </c>
      <c r="AF75" s="8">
        <f t="shared" si="252"/>
        <v>0</v>
      </c>
      <c r="AG75" s="6">
        <v>0</v>
      </c>
      <c r="AH75" s="5">
        <v>0</v>
      </c>
      <c r="AI75" s="8">
        <f t="shared" si="253"/>
        <v>0</v>
      </c>
      <c r="AJ75" s="6">
        <v>0</v>
      </c>
      <c r="AK75" s="5">
        <v>0</v>
      </c>
      <c r="AL75" s="8">
        <f t="shared" si="254"/>
        <v>0</v>
      </c>
      <c r="AM75" s="6"/>
      <c r="AN75" s="5"/>
      <c r="AO75" s="8"/>
      <c r="AP75" s="6">
        <v>0</v>
      </c>
      <c r="AQ75" s="5">
        <v>0</v>
      </c>
      <c r="AR75" s="8">
        <f t="shared" si="255"/>
        <v>0</v>
      </c>
      <c r="AS75" s="6">
        <v>0</v>
      </c>
      <c r="AT75" s="5">
        <v>0</v>
      </c>
      <c r="AU75" s="8">
        <f t="shared" si="256"/>
        <v>0</v>
      </c>
      <c r="AV75" s="6">
        <v>0</v>
      </c>
      <c r="AW75" s="5">
        <v>0</v>
      </c>
      <c r="AX75" s="8">
        <f t="shared" si="257"/>
        <v>0</v>
      </c>
      <c r="AY75" s="71">
        <v>10.65593</v>
      </c>
      <c r="AZ75" s="5">
        <v>35.972000000000001</v>
      </c>
      <c r="BA75" s="8">
        <f t="shared" si="258"/>
        <v>3375.7729264362665</v>
      </c>
      <c r="BB75" s="6">
        <v>0</v>
      </c>
      <c r="BC75" s="5">
        <v>0</v>
      </c>
      <c r="BD75" s="8">
        <f t="shared" si="259"/>
        <v>0</v>
      </c>
      <c r="BE75" s="6">
        <v>0</v>
      </c>
      <c r="BF75" s="5">
        <v>0</v>
      </c>
      <c r="BG75" s="8">
        <f t="shared" si="260"/>
        <v>0</v>
      </c>
      <c r="BH75" s="71">
        <v>27264.851999999999</v>
      </c>
      <c r="BI75" s="5">
        <v>618874.22600000002</v>
      </c>
      <c r="BJ75" s="8">
        <f t="shared" si="261"/>
        <v>22698.609403784772</v>
      </c>
      <c r="BK75" s="71"/>
      <c r="BL75" s="5"/>
      <c r="BM75" s="8"/>
      <c r="BN75" s="71">
        <v>20.148299999999999</v>
      </c>
      <c r="BO75" s="5">
        <v>634.51</v>
      </c>
      <c r="BP75" s="8">
        <f t="shared" si="262"/>
        <v>31491.98691701037</v>
      </c>
      <c r="BQ75" s="6">
        <v>0</v>
      </c>
      <c r="BR75" s="5">
        <v>0</v>
      </c>
      <c r="BS75" s="8">
        <f t="shared" si="263"/>
        <v>0</v>
      </c>
      <c r="BT75" s="71">
        <v>11350.161</v>
      </c>
      <c r="BU75" s="5">
        <v>290005.50300000003</v>
      </c>
      <c r="BV75" s="8">
        <f t="shared" si="264"/>
        <v>25550.783200344031</v>
      </c>
      <c r="BW75" s="6">
        <v>0</v>
      </c>
      <c r="BX75" s="5">
        <v>0</v>
      </c>
      <c r="BY75" s="8">
        <f t="shared" si="265"/>
        <v>0</v>
      </c>
      <c r="BZ75" s="6">
        <v>0</v>
      </c>
      <c r="CA75" s="5">
        <v>0</v>
      </c>
      <c r="CB75" s="8">
        <f t="shared" si="266"/>
        <v>0</v>
      </c>
      <c r="CC75" s="6">
        <v>0</v>
      </c>
      <c r="CD75" s="5">
        <v>0</v>
      </c>
      <c r="CE75" s="8">
        <f t="shared" si="267"/>
        <v>0</v>
      </c>
      <c r="CF75" s="71">
        <v>8</v>
      </c>
      <c r="CG75" s="5">
        <v>338.44400000000002</v>
      </c>
      <c r="CH75" s="8">
        <f t="shared" si="268"/>
        <v>42305.5</v>
      </c>
      <c r="CI75" s="71">
        <v>41.57</v>
      </c>
      <c r="CJ75" s="5">
        <v>51.917999999999999</v>
      </c>
      <c r="CK75" s="8">
        <f t="shared" si="269"/>
        <v>1248.9295164782295</v>
      </c>
      <c r="CL75" s="6">
        <v>0</v>
      </c>
      <c r="CM75" s="5">
        <v>0</v>
      </c>
      <c r="CN75" s="8">
        <f t="shared" si="270"/>
        <v>0</v>
      </c>
      <c r="CO75" s="6">
        <v>0</v>
      </c>
      <c r="CP75" s="5">
        <v>0</v>
      </c>
      <c r="CQ75" s="8">
        <f t="shared" si="271"/>
        <v>0</v>
      </c>
      <c r="CR75" s="6">
        <v>0</v>
      </c>
      <c r="CS75" s="5">
        <v>0</v>
      </c>
      <c r="CT75" s="8">
        <f t="shared" si="272"/>
        <v>0</v>
      </c>
      <c r="CU75" s="6">
        <v>0</v>
      </c>
      <c r="CV75" s="5">
        <v>0</v>
      </c>
      <c r="CW75" s="8">
        <f t="shared" si="273"/>
        <v>0</v>
      </c>
      <c r="CX75" s="6">
        <v>0</v>
      </c>
      <c r="CY75" s="5">
        <v>0</v>
      </c>
      <c r="CZ75" s="8">
        <f t="shared" si="274"/>
        <v>0</v>
      </c>
      <c r="DA75" s="6">
        <v>0</v>
      </c>
      <c r="DB75" s="5">
        <v>0</v>
      </c>
      <c r="DC75" s="8">
        <f t="shared" si="275"/>
        <v>0</v>
      </c>
      <c r="DD75" s="6">
        <v>0</v>
      </c>
      <c r="DE75" s="5">
        <v>0</v>
      </c>
      <c r="DF75" s="8">
        <f t="shared" si="276"/>
        <v>0</v>
      </c>
      <c r="DG75" s="6">
        <v>0</v>
      </c>
      <c r="DH75" s="5">
        <v>0</v>
      </c>
      <c r="DI75" s="8">
        <f t="shared" si="277"/>
        <v>0</v>
      </c>
      <c r="DJ75" s="6">
        <v>0</v>
      </c>
      <c r="DK75" s="5">
        <v>0</v>
      </c>
      <c r="DL75" s="8">
        <f t="shared" si="278"/>
        <v>0</v>
      </c>
      <c r="DM75" s="6">
        <v>0</v>
      </c>
      <c r="DN75" s="5">
        <v>0</v>
      </c>
      <c r="DO75" s="8">
        <f t="shared" si="279"/>
        <v>0</v>
      </c>
      <c r="DP75" s="6">
        <v>0</v>
      </c>
      <c r="DQ75" s="5">
        <v>0</v>
      </c>
      <c r="DR75" s="8">
        <f t="shared" si="280"/>
        <v>0</v>
      </c>
      <c r="DS75" s="6">
        <f t="shared" si="282"/>
        <v>38762.727229999997</v>
      </c>
      <c r="DT75" s="8">
        <f t="shared" si="283"/>
        <v>913242.58400000003</v>
      </c>
    </row>
    <row r="76" spans="1:124" x14ac:dyDescent="0.3">
      <c r="A76" s="53">
        <v>2022</v>
      </c>
      <c r="B76" s="54" t="s">
        <v>7</v>
      </c>
      <c r="C76" s="6">
        <v>0</v>
      </c>
      <c r="D76" s="5">
        <v>0</v>
      </c>
      <c r="E76" s="8">
        <f t="shared" si="284"/>
        <v>0</v>
      </c>
      <c r="F76" s="6"/>
      <c r="G76" s="5"/>
      <c r="H76" s="8"/>
      <c r="I76" s="6">
        <v>0</v>
      </c>
      <c r="J76" s="5">
        <v>0</v>
      </c>
      <c r="K76" s="8">
        <f t="shared" si="246"/>
        <v>0</v>
      </c>
      <c r="L76" s="71"/>
      <c r="M76" s="5"/>
      <c r="N76" s="8"/>
      <c r="O76" s="71">
        <v>6.1995100000000001</v>
      </c>
      <c r="P76" s="5">
        <v>9.9589999999999996</v>
      </c>
      <c r="Q76" s="8">
        <f t="shared" si="247"/>
        <v>1606.4172813657854</v>
      </c>
      <c r="R76" s="6">
        <v>0</v>
      </c>
      <c r="S76" s="5">
        <v>0</v>
      </c>
      <c r="T76" s="8">
        <f t="shared" si="248"/>
        <v>0</v>
      </c>
      <c r="U76" s="6">
        <v>0</v>
      </c>
      <c r="V76" s="5">
        <v>0</v>
      </c>
      <c r="W76" s="8">
        <f t="shared" si="249"/>
        <v>0</v>
      </c>
      <c r="X76" s="6">
        <v>0</v>
      </c>
      <c r="Y76" s="5">
        <v>0</v>
      </c>
      <c r="Z76" s="8">
        <f t="shared" si="250"/>
        <v>0</v>
      </c>
      <c r="AA76" s="6">
        <v>0</v>
      </c>
      <c r="AB76" s="5">
        <v>0</v>
      </c>
      <c r="AC76" s="8">
        <f t="shared" si="251"/>
        <v>0</v>
      </c>
      <c r="AD76" s="6">
        <v>0</v>
      </c>
      <c r="AE76" s="5">
        <v>0</v>
      </c>
      <c r="AF76" s="8">
        <f t="shared" si="252"/>
        <v>0</v>
      </c>
      <c r="AG76" s="6">
        <v>0</v>
      </c>
      <c r="AH76" s="5">
        <v>0</v>
      </c>
      <c r="AI76" s="8">
        <f t="shared" si="253"/>
        <v>0</v>
      </c>
      <c r="AJ76" s="6">
        <v>0</v>
      </c>
      <c r="AK76" s="5">
        <v>0</v>
      </c>
      <c r="AL76" s="8">
        <f t="shared" si="254"/>
        <v>0</v>
      </c>
      <c r="AM76" s="6"/>
      <c r="AN76" s="5"/>
      <c r="AO76" s="8"/>
      <c r="AP76" s="71">
        <v>1.62</v>
      </c>
      <c r="AQ76" s="5">
        <v>171.565</v>
      </c>
      <c r="AR76" s="8">
        <f t="shared" si="255"/>
        <v>105904.32098765431</v>
      </c>
      <c r="AS76" s="6">
        <v>0</v>
      </c>
      <c r="AT76" s="5">
        <v>0</v>
      </c>
      <c r="AU76" s="8">
        <f t="shared" si="256"/>
        <v>0</v>
      </c>
      <c r="AV76" s="6">
        <v>0</v>
      </c>
      <c r="AW76" s="5">
        <v>0</v>
      </c>
      <c r="AX76" s="8">
        <f t="shared" si="257"/>
        <v>0</v>
      </c>
      <c r="AY76" s="71">
        <v>13.407</v>
      </c>
      <c r="AZ76" s="5">
        <v>32.581000000000003</v>
      </c>
      <c r="BA76" s="8">
        <f t="shared" si="258"/>
        <v>2430.1484299246663</v>
      </c>
      <c r="BB76" s="6">
        <v>0</v>
      </c>
      <c r="BC76" s="5">
        <v>0</v>
      </c>
      <c r="BD76" s="8">
        <f t="shared" si="259"/>
        <v>0</v>
      </c>
      <c r="BE76" s="6">
        <v>0</v>
      </c>
      <c r="BF76" s="5">
        <v>0</v>
      </c>
      <c r="BG76" s="8">
        <f t="shared" si="260"/>
        <v>0</v>
      </c>
      <c r="BH76" s="71">
        <v>2898.6280000000002</v>
      </c>
      <c r="BI76" s="5">
        <v>76852.088000000003</v>
      </c>
      <c r="BJ76" s="8">
        <f t="shared" si="261"/>
        <v>26513.263516394651</v>
      </c>
      <c r="BK76" s="71"/>
      <c r="BL76" s="5"/>
      <c r="BM76" s="8"/>
      <c r="BN76" s="71">
        <v>20.203200000000002</v>
      </c>
      <c r="BO76" s="5">
        <v>636.23900000000003</v>
      </c>
      <c r="BP76" s="8">
        <f t="shared" si="262"/>
        <v>31491.991367704122</v>
      </c>
      <c r="BQ76" s="6">
        <v>0</v>
      </c>
      <c r="BR76" s="5">
        <v>0</v>
      </c>
      <c r="BS76" s="8">
        <f t="shared" si="263"/>
        <v>0</v>
      </c>
      <c r="BT76" s="71">
        <v>23612.024000000001</v>
      </c>
      <c r="BU76" s="5">
        <v>625586.61499999999</v>
      </c>
      <c r="BV76" s="8">
        <f t="shared" si="264"/>
        <v>26494.408738530841</v>
      </c>
      <c r="BW76" s="6">
        <v>0</v>
      </c>
      <c r="BX76" s="5">
        <v>0</v>
      </c>
      <c r="BY76" s="8">
        <f t="shared" si="265"/>
        <v>0</v>
      </c>
      <c r="BZ76" s="6">
        <v>0</v>
      </c>
      <c r="CA76" s="5">
        <v>0</v>
      </c>
      <c r="CB76" s="8">
        <f t="shared" si="266"/>
        <v>0</v>
      </c>
      <c r="CC76" s="6">
        <v>0</v>
      </c>
      <c r="CD76" s="5">
        <v>0</v>
      </c>
      <c r="CE76" s="8">
        <f t="shared" si="267"/>
        <v>0</v>
      </c>
      <c r="CF76" s="6">
        <v>0</v>
      </c>
      <c r="CG76" s="5">
        <v>0</v>
      </c>
      <c r="CH76" s="8">
        <f t="shared" si="268"/>
        <v>0</v>
      </c>
      <c r="CI76" s="71">
        <v>15.555</v>
      </c>
      <c r="CJ76" s="5">
        <v>37.103000000000002</v>
      </c>
      <c r="CK76" s="8">
        <f t="shared" si="269"/>
        <v>2385.2780456444875</v>
      </c>
      <c r="CL76" s="6">
        <v>0</v>
      </c>
      <c r="CM76" s="5">
        <v>0</v>
      </c>
      <c r="CN76" s="8">
        <f t="shared" si="270"/>
        <v>0</v>
      </c>
      <c r="CO76" s="6">
        <v>0</v>
      </c>
      <c r="CP76" s="5">
        <v>0</v>
      </c>
      <c r="CQ76" s="8">
        <f t="shared" si="271"/>
        <v>0</v>
      </c>
      <c r="CR76" s="6">
        <v>0</v>
      </c>
      <c r="CS76" s="5">
        <v>0</v>
      </c>
      <c r="CT76" s="8">
        <f t="shared" si="272"/>
        <v>0</v>
      </c>
      <c r="CU76" s="6">
        <v>0</v>
      </c>
      <c r="CV76" s="5">
        <v>0</v>
      </c>
      <c r="CW76" s="8">
        <f t="shared" si="273"/>
        <v>0</v>
      </c>
      <c r="CX76" s="6">
        <v>0</v>
      </c>
      <c r="CY76" s="5">
        <v>0</v>
      </c>
      <c r="CZ76" s="8">
        <f t="shared" si="274"/>
        <v>0</v>
      </c>
      <c r="DA76" s="6">
        <v>0</v>
      </c>
      <c r="DB76" s="5">
        <v>0</v>
      </c>
      <c r="DC76" s="8">
        <f t="shared" si="275"/>
        <v>0</v>
      </c>
      <c r="DD76" s="6">
        <v>0</v>
      </c>
      <c r="DE76" s="5">
        <v>0</v>
      </c>
      <c r="DF76" s="8">
        <f t="shared" si="276"/>
        <v>0</v>
      </c>
      <c r="DG76" s="6">
        <v>0</v>
      </c>
      <c r="DH76" s="5">
        <v>0</v>
      </c>
      <c r="DI76" s="8">
        <f t="shared" si="277"/>
        <v>0</v>
      </c>
      <c r="DJ76" s="6">
        <v>0</v>
      </c>
      <c r="DK76" s="5">
        <v>0</v>
      </c>
      <c r="DL76" s="8">
        <f t="shared" si="278"/>
        <v>0</v>
      </c>
      <c r="DM76" s="6">
        <v>0</v>
      </c>
      <c r="DN76" s="5">
        <v>0</v>
      </c>
      <c r="DO76" s="8">
        <f t="shared" si="279"/>
        <v>0</v>
      </c>
      <c r="DP76" s="6">
        <v>0</v>
      </c>
      <c r="DQ76" s="5">
        <v>0</v>
      </c>
      <c r="DR76" s="8">
        <f t="shared" si="280"/>
        <v>0</v>
      </c>
      <c r="DS76" s="6">
        <f t="shared" si="282"/>
        <v>26567.636710000002</v>
      </c>
      <c r="DT76" s="8">
        <f t="shared" si="283"/>
        <v>703326.15</v>
      </c>
    </row>
    <row r="77" spans="1:124" x14ac:dyDescent="0.3">
      <c r="A77" s="53">
        <v>2022</v>
      </c>
      <c r="B77" s="54" t="s">
        <v>8</v>
      </c>
      <c r="C77" s="6">
        <v>0</v>
      </c>
      <c r="D77" s="5">
        <v>0</v>
      </c>
      <c r="E77" s="8">
        <f t="shared" si="284"/>
        <v>0</v>
      </c>
      <c r="F77" s="6"/>
      <c r="G77" s="5"/>
      <c r="H77" s="8"/>
      <c r="I77" s="6">
        <v>0</v>
      </c>
      <c r="J77" s="5">
        <v>0</v>
      </c>
      <c r="K77" s="8">
        <f t="shared" si="246"/>
        <v>0</v>
      </c>
      <c r="L77" s="6"/>
      <c r="M77" s="5"/>
      <c r="N77" s="8"/>
      <c r="O77" s="6">
        <v>0</v>
      </c>
      <c r="P77" s="5">
        <v>0</v>
      </c>
      <c r="Q77" s="8">
        <f t="shared" si="247"/>
        <v>0</v>
      </c>
      <c r="R77" s="6">
        <v>0</v>
      </c>
      <c r="S77" s="5">
        <v>0</v>
      </c>
      <c r="T77" s="8">
        <f t="shared" si="248"/>
        <v>0</v>
      </c>
      <c r="U77" s="71">
        <v>22.2</v>
      </c>
      <c r="V77" s="5">
        <v>945.19600000000003</v>
      </c>
      <c r="W77" s="8">
        <f t="shared" si="249"/>
        <v>42576.396396396398</v>
      </c>
      <c r="X77" s="6">
        <v>0</v>
      </c>
      <c r="Y77" s="5">
        <v>0</v>
      </c>
      <c r="Z77" s="8">
        <f t="shared" si="250"/>
        <v>0</v>
      </c>
      <c r="AA77" s="6">
        <v>0</v>
      </c>
      <c r="AB77" s="5">
        <v>0</v>
      </c>
      <c r="AC77" s="8">
        <f t="shared" si="251"/>
        <v>0</v>
      </c>
      <c r="AD77" s="6">
        <v>0</v>
      </c>
      <c r="AE77" s="5">
        <v>0</v>
      </c>
      <c r="AF77" s="8">
        <f t="shared" si="252"/>
        <v>0</v>
      </c>
      <c r="AG77" s="6">
        <v>0</v>
      </c>
      <c r="AH77" s="5">
        <v>0</v>
      </c>
      <c r="AI77" s="8">
        <f t="shared" si="253"/>
        <v>0</v>
      </c>
      <c r="AJ77" s="6">
        <v>0</v>
      </c>
      <c r="AK77" s="5">
        <v>0</v>
      </c>
      <c r="AL77" s="8">
        <f t="shared" si="254"/>
        <v>0</v>
      </c>
      <c r="AM77" s="6"/>
      <c r="AN77" s="5"/>
      <c r="AO77" s="8"/>
      <c r="AP77" s="6">
        <v>0</v>
      </c>
      <c r="AQ77" s="5">
        <v>0</v>
      </c>
      <c r="AR77" s="8">
        <f t="shared" si="255"/>
        <v>0</v>
      </c>
      <c r="AS77" s="6">
        <v>0</v>
      </c>
      <c r="AT77" s="5">
        <v>0</v>
      </c>
      <c r="AU77" s="8">
        <f t="shared" si="256"/>
        <v>0</v>
      </c>
      <c r="AV77" s="6">
        <v>0</v>
      </c>
      <c r="AW77" s="5">
        <v>0</v>
      </c>
      <c r="AX77" s="8">
        <f t="shared" si="257"/>
        <v>0</v>
      </c>
      <c r="AY77" s="71">
        <v>8.6829999999999998</v>
      </c>
      <c r="AZ77" s="5">
        <v>16.888999999999999</v>
      </c>
      <c r="BA77" s="8">
        <f t="shared" si="258"/>
        <v>1945.0650696763792</v>
      </c>
      <c r="BB77" s="6">
        <v>0</v>
      </c>
      <c r="BC77" s="5">
        <v>0</v>
      </c>
      <c r="BD77" s="8">
        <f t="shared" si="259"/>
        <v>0</v>
      </c>
      <c r="BE77" s="71">
        <v>0.45</v>
      </c>
      <c r="BF77" s="5">
        <v>8.9450000000000003</v>
      </c>
      <c r="BG77" s="8">
        <f t="shared" si="260"/>
        <v>19877.777777777777</v>
      </c>
      <c r="BH77" s="71">
        <v>46767.53</v>
      </c>
      <c r="BI77" s="5">
        <v>1121813.9569999999</v>
      </c>
      <c r="BJ77" s="8">
        <f t="shared" si="261"/>
        <v>23987.025977211109</v>
      </c>
      <c r="BK77" s="6"/>
      <c r="BL77" s="5"/>
      <c r="BM77" s="8"/>
      <c r="BN77" s="6">
        <v>0</v>
      </c>
      <c r="BO77" s="5">
        <v>0</v>
      </c>
      <c r="BP77" s="8">
        <f t="shared" si="262"/>
        <v>0</v>
      </c>
      <c r="BQ77" s="6">
        <v>0</v>
      </c>
      <c r="BR77" s="5">
        <v>0</v>
      </c>
      <c r="BS77" s="8">
        <f t="shared" si="263"/>
        <v>0</v>
      </c>
      <c r="BT77" s="71">
        <v>5720.808</v>
      </c>
      <c r="BU77" s="5">
        <v>143399.92300000001</v>
      </c>
      <c r="BV77" s="8">
        <f t="shared" si="264"/>
        <v>25066.375763703309</v>
      </c>
      <c r="BW77" s="6">
        <v>0</v>
      </c>
      <c r="BX77" s="5">
        <v>0</v>
      </c>
      <c r="BY77" s="8">
        <f t="shared" si="265"/>
        <v>0</v>
      </c>
      <c r="BZ77" s="6">
        <v>0</v>
      </c>
      <c r="CA77" s="5">
        <v>0</v>
      </c>
      <c r="CB77" s="8">
        <f t="shared" si="266"/>
        <v>0</v>
      </c>
      <c r="CC77" s="6">
        <v>0</v>
      </c>
      <c r="CD77" s="5">
        <v>0</v>
      </c>
      <c r="CE77" s="8">
        <f t="shared" si="267"/>
        <v>0</v>
      </c>
      <c r="CF77" s="6">
        <v>0</v>
      </c>
      <c r="CG77" s="5">
        <v>0</v>
      </c>
      <c r="CH77" s="8">
        <f t="shared" si="268"/>
        <v>0</v>
      </c>
      <c r="CI77" s="71">
        <v>28.870999999999999</v>
      </c>
      <c r="CJ77" s="5">
        <v>59.945</v>
      </c>
      <c r="CK77" s="8">
        <f t="shared" si="269"/>
        <v>2076.3049426760417</v>
      </c>
      <c r="CL77" s="6">
        <v>0</v>
      </c>
      <c r="CM77" s="5">
        <v>0</v>
      </c>
      <c r="CN77" s="8">
        <f t="shared" si="270"/>
        <v>0</v>
      </c>
      <c r="CO77" s="6">
        <v>0</v>
      </c>
      <c r="CP77" s="5">
        <v>0</v>
      </c>
      <c r="CQ77" s="8">
        <f t="shared" si="271"/>
        <v>0</v>
      </c>
      <c r="CR77" s="71">
        <v>0.12</v>
      </c>
      <c r="CS77" s="5">
        <v>0.45</v>
      </c>
      <c r="CT77" s="8">
        <f t="shared" si="272"/>
        <v>3750.0000000000005</v>
      </c>
      <c r="CU77" s="71">
        <v>0</v>
      </c>
      <c r="CV77" s="5">
        <v>0</v>
      </c>
      <c r="CW77" s="8">
        <f t="shared" si="273"/>
        <v>0</v>
      </c>
      <c r="CX77" s="71">
        <v>21.95</v>
      </c>
      <c r="CY77" s="5">
        <v>1126.32</v>
      </c>
      <c r="CZ77" s="8">
        <f t="shared" si="274"/>
        <v>51312.984054669709</v>
      </c>
      <c r="DA77" s="6">
        <v>0</v>
      </c>
      <c r="DB77" s="5">
        <v>0</v>
      </c>
      <c r="DC77" s="8">
        <f t="shared" si="275"/>
        <v>0</v>
      </c>
      <c r="DD77" s="6">
        <v>0</v>
      </c>
      <c r="DE77" s="5">
        <v>0</v>
      </c>
      <c r="DF77" s="8">
        <f t="shared" si="276"/>
        <v>0</v>
      </c>
      <c r="DG77" s="6">
        <v>0</v>
      </c>
      <c r="DH77" s="5">
        <v>0</v>
      </c>
      <c r="DI77" s="8">
        <f t="shared" si="277"/>
        <v>0</v>
      </c>
      <c r="DJ77" s="71">
        <v>2.1000000000000003E-3</v>
      </c>
      <c r="DK77" s="5">
        <v>0.51800000000000002</v>
      </c>
      <c r="DL77" s="8">
        <f t="shared" si="278"/>
        <v>246666.66666666663</v>
      </c>
      <c r="DM77" s="6">
        <v>0</v>
      </c>
      <c r="DN77" s="5">
        <v>0</v>
      </c>
      <c r="DO77" s="8">
        <f t="shared" si="279"/>
        <v>0</v>
      </c>
      <c r="DP77" s="6">
        <v>0</v>
      </c>
      <c r="DQ77" s="5">
        <v>0</v>
      </c>
      <c r="DR77" s="8">
        <f t="shared" si="280"/>
        <v>0</v>
      </c>
      <c r="DS77" s="6">
        <f t="shared" si="282"/>
        <v>52570.614099999992</v>
      </c>
      <c r="DT77" s="8">
        <f t="shared" si="283"/>
        <v>1267372.1429999999</v>
      </c>
    </row>
    <row r="78" spans="1:124" x14ac:dyDescent="0.3">
      <c r="A78" s="53">
        <v>2022</v>
      </c>
      <c r="B78" s="54" t="s">
        <v>9</v>
      </c>
      <c r="C78" s="6">
        <v>0</v>
      </c>
      <c r="D78" s="5">
        <v>0</v>
      </c>
      <c r="E78" s="8">
        <f t="shared" si="284"/>
        <v>0</v>
      </c>
      <c r="F78" s="6"/>
      <c r="G78" s="5"/>
      <c r="H78" s="8"/>
      <c r="I78" s="6">
        <v>0</v>
      </c>
      <c r="J78" s="5">
        <v>0</v>
      </c>
      <c r="K78" s="8">
        <f t="shared" si="246"/>
        <v>0</v>
      </c>
      <c r="L78" s="6"/>
      <c r="M78" s="5"/>
      <c r="N78" s="8"/>
      <c r="O78" s="6">
        <v>0</v>
      </c>
      <c r="P78" s="5">
        <v>0</v>
      </c>
      <c r="Q78" s="8">
        <f t="shared" si="247"/>
        <v>0</v>
      </c>
      <c r="R78" s="6">
        <v>0</v>
      </c>
      <c r="S78" s="5">
        <v>0</v>
      </c>
      <c r="T78" s="8">
        <f t="shared" si="248"/>
        <v>0</v>
      </c>
      <c r="U78" s="6">
        <v>0</v>
      </c>
      <c r="V78" s="5">
        <v>0</v>
      </c>
      <c r="W78" s="8">
        <f t="shared" si="249"/>
        <v>0</v>
      </c>
      <c r="X78" s="6">
        <v>0</v>
      </c>
      <c r="Y78" s="5">
        <v>0</v>
      </c>
      <c r="Z78" s="8">
        <f t="shared" si="250"/>
        <v>0</v>
      </c>
      <c r="AA78" s="71">
        <v>0.12</v>
      </c>
      <c r="AB78" s="5">
        <v>0.3</v>
      </c>
      <c r="AC78" s="8">
        <f t="shared" si="251"/>
        <v>2500</v>
      </c>
      <c r="AD78" s="6">
        <v>0</v>
      </c>
      <c r="AE78" s="5">
        <v>0</v>
      </c>
      <c r="AF78" s="8">
        <f t="shared" si="252"/>
        <v>0</v>
      </c>
      <c r="AG78" s="6">
        <v>0</v>
      </c>
      <c r="AH78" s="5">
        <v>0</v>
      </c>
      <c r="AI78" s="8">
        <f t="shared" si="253"/>
        <v>0</v>
      </c>
      <c r="AJ78" s="6">
        <v>0</v>
      </c>
      <c r="AK78" s="5">
        <v>0</v>
      </c>
      <c r="AL78" s="8">
        <f t="shared" si="254"/>
        <v>0</v>
      </c>
      <c r="AM78" s="6"/>
      <c r="AN78" s="5"/>
      <c r="AO78" s="8"/>
      <c r="AP78" s="6">
        <v>0</v>
      </c>
      <c r="AQ78" s="5">
        <v>0</v>
      </c>
      <c r="AR78" s="8">
        <f t="shared" si="255"/>
        <v>0</v>
      </c>
      <c r="AS78" s="6">
        <v>0</v>
      </c>
      <c r="AT78" s="5">
        <v>0</v>
      </c>
      <c r="AU78" s="8">
        <f t="shared" si="256"/>
        <v>0</v>
      </c>
      <c r="AV78" s="6">
        <v>0</v>
      </c>
      <c r="AW78" s="5">
        <v>0</v>
      </c>
      <c r="AX78" s="8">
        <f t="shared" si="257"/>
        <v>0</v>
      </c>
      <c r="AY78" s="71">
        <v>9.4604900000000001</v>
      </c>
      <c r="AZ78" s="5">
        <v>17.664999999999999</v>
      </c>
      <c r="BA78" s="8">
        <f t="shared" si="258"/>
        <v>1867.2394347438662</v>
      </c>
      <c r="BB78" s="6">
        <v>0</v>
      </c>
      <c r="BC78" s="5">
        <v>0</v>
      </c>
      <c r="BD78" s="8">
        <f t="shared" si="259"/>
        <v>0</v>
      </c>
      <c r="BE78" s="6">
        <v>0</v>
      </c>
      <c r="BF78" s="5">
        <v>0</v>
      </c>
      <c r="BG78" s="8">
        <f t="shared" si="260"/>
        <v>0</v>
      </c>
      <c r="BH78" s="71">
        <v>51554.540139999997</v>
      </c>
      <c r="BI78" s="5">
        <v>1038708.548</v>
      </c>
      <c r="BJ78" s="8">
        <f t="shared" si="261"/>
        <v>20147.760899026805</v>
      </c>
      <c r="BK78" s="71"/>
      <c r="BL78" s="5"/>
      <c r="BM78" s="8"/>
      <c r="BN78" s="71">
        <v>20.2896</v>
      </c>
      <c r="BO78" s="5">
        <v>677.88900000000001</v>
      </c>
      <c r="BP78" s="8">
        <f t="shared" si="262"/>
        <v>33410.663591199431</v>
      </c>
      <c r="BQ78" s="6">
        <v>0</v>
      </c>
      <c r="BR78" s="5">
        <v>0</v>
      </c>
      <c r="BS78" s="8">
        <f t="shared" si="263"/>
        <v>0</v>
      </c>
      <c r="BT78" s="71">
        <v>4630.4170000000004</v>
      </c>
      <c r="BU78" s="5">
        <v>102078.092</v>
      </c>
      <c r="BV78" s="8">
        <f t="shared" si="264"/>
        <v>22045.11861458698</v>
      </c>
      <c r="BW78" s="6">
        <v>0</v>
      </c>
      <c r="BX78" s="5">
        <v>0</v>
      </c>
      <c r="BY78" s="8">
        <f t="shared" si="265"/>
        <v>0</v>
      </c>
      <c r="BZ78" s="6">
        <v>0</v>
      </c>
      <c r="CA78" s="5">
        <v>0</v>
      </c>
      <c r="CB78" s="8">
        <f t="shared" si="266"/>
        <v>0</v>
      </c>
      <c r="CC78" s="6">
        <v>0</v>
      </c>
      <c r="CD78" s="5">
        <v>0</v>
      </c>
      <c r="CE78" s="8">
        <f t="shared" si="267"/>
        <v>0</v>
      </c>
      <c r="CF78" s="71">
        <v>7.9749999999999996</v>
      </c>
      <c r="CG78" s="5">
        <v>337.38600000000002</v>
      </c>
      <c r="CH78" s="8">
        <f t="shared" si="268"/>
        <v>42305.454545454551</v>
      </c>
      <c r="CI78" s="71">
        <v>27.27</v>
      </c>
      <c r="CJ78" s="5">
        <v>68.17</v>
      </c>
      <c r="CK78" s="8">
        <f t="shared" si="269"/>
        <v>2499.8166483314999</v>
      </c>
      <c r="CL78" s="6">
        <v>0</v>
      </c>
      <c r="CM78" s="5">
        <v>0</v>
      </c>
      <c r="CN78" s="8">
        <f t="shared" si="270"/>
        <v>0</v>
      </c>
      <c r="CO78" s="6">
        <v>0</v>
      </c>
      <c r="CP78" s="5">
        <v>0</v>
      </c>
      <c r="CQ78" s="8">
        <f t="shared" si="271"/>
        <v>0</v>
      </c>
      <c r="CR78" s="6">
        <v>0</v>
      </c>
      <c r="CS78" s="5">
        <v>0</v>
      </c>
      <c r="CT78" s="8">
        <f t="shared" si="272"/>
        <v>0</v>
      </c>
      <c r="CU78" s="6">
        <v>0</v>
      </c>
      <c r="CV78" s="5">
        <v>0</v>
      </c>
      <c r="CW78" s="8">
        <f t="shared" si="273"/>
        <v>0</v>
      </c>
      <c r="CX78" s="6">
        <v>0</v>
      </c>
      <c r="CY78" s="5">
        <v>0</v>
      </c>
      <c r="CZ78" s="8">
        <f t="shared" si="274"/>
        <v>0</v>
      </c>
      <c r="DA78" s="71">
        <v>44.685000000000002</v>
      </c>
      <c r="DB78" s="5">
        <v>1760.5740000000001</v>
      </c>
      <c r="DC78" s="8">
        <f t="shared" si="275"/>
        <v>39399.66431688486</v>
      </c>
      <c r="DD78" s="6">
        <v>0</v>
      </c>
      <c r="DE78" s="5">
        <v>0</v>
      </c>
      <c r="DF78" s="8">
        <f t="shared" si="276"/>
        <v>0</v>
      </c>
      <c r="DG78" s="6">
        <v>0</v>
      </c>
      <c r="DH78" s="5">
        <v>0</v>
      </c>
      <c r="DI78" s="8">
        <f t="shared" si="277"/>
        <v>0</v>
      </c>
      <c r="DJ78" s="6">
        <v>0</v>
      </c>
      <c r="DK78" s="5">
        <v>0</v>
      </c>
      <c r="DL78" s="8">
        <f t="shared" si="278"/>
        <v>0</v>
      </c>
      <c r="DM78" s="6">
        <v>0</v>
      </c>
      <c r="DN78" s="5">
        <v>0</v>
      </c>
      <c r="DO78" s="8">
        <f t="shared" si="279"/>
        <v>0</v>
      </c>
      <c r="DP78" s="6">
        <v>0</v>
      </c>
      <c r="DQ78" s="5">
        <v>0</v>
      </c>
      <c r="DR78" s="8">
        <f t="shared" si="280"/>
        <v>0</v>
      </c>
      <c r="DS78" s="6">
        <f t="shared" si="282"/>
        <v>56294.757229999988</v>
      </c>
      <c r="DT78" s="8">
        <f t="shared" si="283"/>
        <v>1143648.6239999998</v>
      </c>
    </row>
    <row r="79" spans="1:124" x14ac:dyDescent="0.3">
      <c r="A79" s="53">
        <v>2022</v>
      </c>
      <c r="B79" s="54" t="s">
        <v>10</v>
      </c>
      <c r="C79" s="6">
        <v>0</v>
      </c>
      <c r="D79" s="5">
        <v>0</v>
      </c>
      <c r="E79" s="8">
        <f t="shared" si="284"/>
        <v>0</v>
      </c>
      <c r="F79" s="6"/>
      <c r="G79" s="5"/>
      <c r="H79" s="8"/>
      <c r="I79" s="6">
        <v>0</v>
      </c>
      <c r="J79" s="5">
        <v>0</v>
      </c>
      <c r="K79" s="8">
        <f t="shared" si="246"/>
        <v>0</v>
      </c>
      <c r="L79" s="6"/>
      <c r="M79" s="5"/>
      <c r="N79" s="8"/>
      <c r="O79" s="6">
        <v>0</v>
      </c>
      <c r="P79" s="5">
        <v>0</v>
      </c>
      <c r="Q79" s="8">
        <f t="shared" si="247"/>
        <v>0</v>
      </c>
      <c r="R79" s="6">
        <v>0</v>
      </c>
      <c r="S79" s="5">
        <v>0</v>
      </c>
      <c r="T79" s="8">
        <f t="shared" si="248"/>
        <v>0</v>
      </c>
      <c r="U79" s="6">
        <v>0</v>
      </c>
      <c r="V79" s="5">
        <v>0</v>
      </c>
      <c r="W79" s="8">
        <f t="shared" si="249"/>
        <v>0</v>
      </c>
      <c r="X79" s="6">
        <v>0</v>
      </c>
      <c r="Y79" s="5">
        <v>0</v>
      </c>
      <c r="Z79" s="8">
        <f t="shared" si="250"/>
        <v>0</v>
      </c>
      <c r="AA79" s="6">
        <v>0</v>
      </c>
      <c r="AB79" s="5">
        <v>0</v>
      </c>
      <c r="AC79" s="8">
        <f t="shared" si="251"/>
        <v>0</v>
      </c>
      <c r="AD79" s="6">
        <v>0</v>
      </c>
      <c r="AE79" s="5">
        <v>0</v>
      </c>
      <c r="AF79" s="8">
        <f t="shared" si="252"/>
        <v>0</v>
      </c>
      <c r="AG79" s="6">
        <v>0</v>
      </c>
      <c r="AH79" s="5">
        <v>0</v>
      </c>
      <c r="AI79" s="8">
        <f t="shared" si="253"/>
        <v>0</v>
      </c>
      <c r="AJ79" s="6">
        <v>0</v>
      </c>
      <c r="AK79" s="5">
        <v>0</v>
      </c>
      <c r="AL79" s="8">
        <f t="shared" si="254"/>
        <v>0</v>
      </c>
      <c r="AM79" s="6"/>
      <c r="AN79" s="5"/>
      <c r="AO79" s="8"/>
      <c r="AP79" s="6">
        <v>0</v>
      </c>
      <c r="AQ79" s="5">
        <v>0</v>
      </c>
      <c r="AR79" s="8">
        <f t="shared" si="255"/>
        <v>0</v>
      </c>
      <c r="AS79" s="6">
        <v>0</v>
      </c>
      <c r="AT79" s="5">
        <v>0</v>
      </c>
      <c r="AU79" s="8">
        <f t="shared" si="256"/>
        <v>0</v>
      </c>
      <c r="AV79" s="6">
        <v>0</v>
      </c>
      <c r="AW79" s="5">
        <v>0</v>
      </c>
      <c r="AX79" s="8">
        <f t="shared" si="257"/>
        <v>0</v>
      </c>
      <c r="AY79" s="71">
        <v>8.8919999999999995</v>
      </c>
      <c r="AZ79" s="5">
        <v>18.120999999999999</v>
      </c>
      <c r="BA79" s="8">
        <f t="shared" si="258"/>
        <v>2037.8992352676564</v>
      </c>
      <c r="BB79" s="6">
        <v>0</v>
      </c>
      <c r="BC79" s="5">
        <v>0</v>
      </c>
      <c r="BD79" s="8">
        <f t="shared" si="259"/>
        <v>0</v>
      </c>
      <c r="BE79" s="6">
        <v>0</v>
      </c>
      <c r="BF79" s="5">
        <v>0</v>
      </c>
      <c r="BG79" s="8">
        <f t="shared" si="260"/>
        <v>0</v>
      </c>
      <c r="BH79" s="71">
        <v>41265.908759999998</v>
      </c>
      <c r="BI79" s="5">
        <v>806635.32499999995</v>
      </c>
      <c r="BJ79" s="8">
        <f t="shared" si="261"/>
        <v>19547.257027376803</v>
      </c>
      <c r="BK79" s="6"/>
      <c r="BL79" s="5"/>
      <c r="BM79" s="8"/>
      <c r="BN79" s="6">
        <v>0</v>
      </c>
      <c r="BO79" s="5">
        <v>0</v>
      </c>
      <c r="BP79" s="8">
        <f t="shared" si="262"/>
        <v>0</v>
      </c>
      <c r="BQ79" s="6">
        <v>0</v>
      </c>
      <c r="BR79" s="5">
        <v>0</v>
      </c>
      <c r="BS79" s="8">
        <f t="shared" si="263"/>
        <v>0</v>
      </c>
      <c r="BT79" s="71">
        <v>6311.56484</v>
      </c>
      <c r="BU79" s="5">
        <v>113162.764</v>
      </c>
      <c r="BV79" s="8">
        <f t="shared" si="264"/>
        <v>17929.430635461871</v>
      </c>
      <c r="BW79" s="6">
        <v>0</v>
      </c>
      <c r="BX79" s="5">
        <v>0</v>
      </c>
      <c r="BY79" s="8">
        <f t="shared" si="265"/>
        <v>0</v>
      </c>
      <c r="BZ79" s="71">
        <v>1.9600000000000003E-2</v>
      </c>
      <c r="CA79" s="5">
        <v>3.5999999999999997E-2</v>
      </c>
      <c r="CB79" s="8">
        <f t="shared" si="266"/>
        <v>1836.7346938775506</v>
      </c>
      <c r="CC79" s="6">
        <v>0</v>
      </c>
      <c r="CD79" s="5">
        <v>0</v>
      </c>
      <c r="CE79" s="8">
        <f t="shared" si="267"/>
        <v>0</v>
      </c>
      <c r="CF79" s="6">
        <v>0</v>
      </c>
      <c r="CG79" s="5">
        <v>0</v>
      </c>
      <c r="CH79" s="8">
        <f t="shared" si="268"/>
        <v>0</v>
      </c>
      <c r="CI79" s="71">
        <v>16.888999999999999</v>
      </c>
      <c r="CJ79" s="5">
        <v>37.692999999999998</v>
      </c>
      <c r="CK79" s="8">
        <f t="shared" si="269"/>
        <v>2231.8076854757533</v>
      </c>
      <c r="CL79" s="6">
        <v>0</v>
      </c>
      <c r="CM79" s="5">
        <v>0</v>
      </c>
      <c r="CN79" s="8">
        <f t="shared" si="270"/>
        <v>0</v>
      </c>
      <c r="CO79" s="6">
        <v>0</v>
      </c>
      <c r="CP79" s="5">
        <v>0</v>
      </c>
      <c r="CQ79" s="8">
        <f t="shared" si="271"/>
        <v>0</v>
      </c>
      <c r="CR79" s="6">
        <v>0</v>
      </c>
      <c r="CS79" s="5">
        <v>0</v>
      </c>
      <c r="CT79" s="8">
        <f t="shared" si="272"/>
        <v>0</v>
      </c>
      <c r="CU79" s="6">
        <v>0</v>
      </c>
      <c r="CV79" s="5">
        <v>0</v>
      </c>
      <c r="CW79" s="8">
        <f t="shared" si="273"/>
        <v>0</v>
      </c>
      <c r="CX79" s="6">
        <v>0</v>
      </c>
      <c r="CY79" s="5">
        <v>0</v>
      </c>
      <c r="CZ79" s="8">
        <f t="shared" si="274"/>
        <v>0</v>
      </c>
      <c r="DA79" s="6">
        <v>0</v>
      </c>
      <c r="DB79" s="5">
        <v>0</v>
      </c>
      <c r="DC79" s="8">
        <f t="shared" si="275"/>
        <v>0</v>
      </c>
      <c r="DD79" s="6">
        <v>0</v>
      </c>
      <c r="DE79" s="5">
        <v>0</v>
      </c>
      <c r="DF79" s="8">
        <f t="shared" si="276"/>
        <v>0</v>
      </c>
      <c r="DG79" s="6">
        <v>0</v>
      </c>
      <c r="DH79" s="5">
        <v>0</v>
      </c>
      <c r="DI79" s="8">
        <f t="shared" si="277"/>
        <v>0</v>
      </c>
      <c r="DJ79" s="6">
        <v>0</v>
      </c>
      <c r="DK79" s="5">
        <v>0</v>
      </c>
      <c r="DL79" s="8">
        <f t="shared" si="278"/>
        <v>0</v>
      </c>
      <c r="DM79" s="71">
        <v>34.200000000000003</v>
      </c>
      <c r="DN79" s="5">
        <v>950.76</v>
      </c>
      <c r="DO79" s="8">
        <f t="shared" si="279"/>
        <v>27799.999999999996</v>
      </c>
      <c r="DP79" s="6">
        <v>0</v>
      </c>
      <c r="DQ79" s="5">
        <v>0</v>
      </c>
      <c r="DR79" s="8">
        <f t="shared" si="280"/>
        <v>0</v>
      </c>
      <c r="DS79" s="6">
        <f t="shared" si="282"/>
        <v>47637.474199999997</v>
      </c>
      <c r="DT79" s="8">
        <f t="shared" si="283"/>
        <v>920804.69899999991</v>
      </c>
    </row>
    <row r="80" spans="1:124" x14ac:dyDescent="0.3">
      <c r="A80" s="53">
        <v>2022</v>
      </c>
      <c r="B80" s="54" t="s">
        <v>11</v>
      </c>
      <c r="C80" s="6">
        <v>0</v>
      </c>
      <c r="D80" s="5">
        <v>0</v>
      </c>
      <c r="E80" s="8">
        <f t="shared" si="284"/>
        <v>0</v>
      </c>
      <c r="F80" s="6"/>
      <c r="G80" s="5"/>
      <c r="H80" s="8"/>
      <c r="I80" s="6">
        <v>0</v>
      </c>
      <c r="J80" s="5">
        <v>0</v>
      </c>
      <c r="K80" s="8">
        <f t="shared" si="246"/>
        <v>0</v>
      </c>
      <c r="L80" s="6"/>
      <c r="M80" s="5"/>
      <c r="N80" s="8"/>
      <c r="O80" s="6">
        <v>0</v>
      </c>
      <c r="P80" s="5">
        <v>0</v>
      </c>
      <c r="Q80" s="8">
        <f t="shared" si="247"/>
        <v>0</v>
      </c>
      <c r="R80" s="6">
        <v>0</v>
      </c>
      <c r="S80" s="5">
        <v>0</v>
      </c>
      <c r="T80" s="8">
        <f t="shared" si="248"/>
        <v>0</v>
      </c>
      <c r="U80" s="6">
        <v>0</v>
      </c>
      <c r="V80" s="5">
        <v>0</v>
      </c>
      <c r="W80" s="8">
        <f t="shared" si="249"/>
        <v>0</v>
      </c>
      <c r="X80" s="6">
        <v>0</v>
      </c>
      <c r="Y80" s="5">
        <v>0</v>
      </c>
      <c r="Z80" s="8">
        <f t="shared" si="250"/>
        <v>0</v>
      </c>
      <c r="AA80" s="71">
        <v>2</v>
      </c>
      <c r="AB80" s="5">
        <v>1.5</v>
      </c>
      <c r="AC80" s="8">
        <f t="shared" si="251"/>
        <v>750</v>
      </c>
      <c r="AD80" s="6">
        <v>0</v>
      </c>
      <c r="AE80" s="5">
        <v>0</v>
      </c>
      <c r="AF80" s="8">
        <f t="shared" si="252"/>
        <v>0</v>
      </c>
      <c r="AG80" s="6">
        <v>0</v>
      </c>
      <c r="AH80" s="5">
        <v>0</v>
      </c>
      <c r="AI80" s="8">
        <f t="shared" si="253"/>
        <v>0</v>
      </c>
      <c r="AJ80" s="6">
        <v>0</v>
      </c>
      <c r="AK80" s="5">
        <v>0</v>
      </c>
      <c r="AL80" s="8">
        <f t="shared" si="254"/>
        <v>0</v>
      </c>
      <c r="AM80" s="6"/>
      <c r="AN80" s="5"/>
      <c r="AO80" s="8"/>
      <c r="AP80" s="6">
        <v>0</v>
      </c>
      <c r="AQ80" s="5">
        <v>0</v>
      </c>
      <c r="AR80" s="8">
        <f t="shared" si="255"/>
        <v>0</v>
      </c>
      <c r="AS80" s="6">
        <v>0</v>
      </c>
      <c r="AT80" s="5">
        <v>0</v>
      </c>
      <c r="AU80" s="8">
        <f t="shared" si="256"/>
        <v>0</v>
      </c>
      <c r="AV80" s="6">
        <v>0</v>
      </c>
      <c r="AW80" s="5">
        <v>0</v>
      </c>
      <c r="AX80" s="8">
        <f t="shared" si="257"/>
        <v>0</v>
      </c>
      <c r="AY80" s="71">
        <v>4.67</v>
      </c>
      <c r="AZ80" s="5">
        <v>8.4260000000000002</v>
      </c>
      <c r="BA80" s="8">
        <f t="shared" si="258"/>
        <v>1804.2826552462527</v>
      </c>
      <c r="BB80" s="6">
        <v>0</v>
      </c>
      <c r="BC80" s="5">
        <v>0</v>
      </c>
      <c r="BD80" s="8">
        <f t="shared" si="259"/>
        <v>0</v>
      </c>
      <c r="BE80" s="6">
        <v>0</v>
      </c>
      <c r="BF80" s="5">
        <v>0</v>
      </c>
      <c r="BG80" s="8">
        <f t="shared" si="260"/>
        <v>0</v>
      </c>
      <c r="BH80" s="71">
        <v>11192.13214</v>
      </c>
      <c r="BI80" s="5">
        <v>204250.139</v>
      </c>
      <c r="BJ80" s="8">
        <f t="shared" si="261"/>
        <v>18249.439556742047</v>
      </c>
      <c r="BK80" s="6"/>
      <c r="BL80" s="5"/>
      <c r="BM80" s="8"/>
      <c r="BN80" s="6">
        <v>0</v>
      </c>
      <c r="BO80" s="5">
        <v>0</v>
      </c>
      <c r="BP80" s="8">
        <f t="shared" si="262"/>
        <v>0</v>
      </c>
      <c r="BQ80" s="6">
        <v>0</v>
      </c>
      <c r="BR80" s="5">
        <v>0</v>
      </c>
      <c r="BS80" s="8">
        <f t="shared" si="263"/>
        <v>0</v>
      </c>
      <c r="BT80" s="71">
        <v>14927.281999999999</v>
      </c>
      <c r="BU80" s="5">
        <v>267534.49400000001</v>
      </c>
      <c r="BV80" s="8">
        <f t="shared" si="264"/>
        <v>17922.518915365839</v>
      </c>
      <c r="BW80" s="6">
        <v>0</v>
      </c>
      <c r="BX80" s="5">
        <v>0</v>
      </c>
      <c r="BY80" s="8">
        <f t="shared" si="265"/>
        <v>0</v>
      </c>
      <c r="BZ80" s="6">
        <v>0</v>
      </c>
      <c r="CA80" s="5">
        <v>0</v>
      </c>
      <c r="CB80" s="8">
        <f t="shared" si="266"/>
        <v>0</v>
      </c>
      <c r="CC80" s="6">
        <v>0</v>
      </c>
      <c r="CD80" s="5">
        <v>0</v>
      </c>
      <c r="CE80" s="8">
        <f t="shared" si="267"/>
        <v>0</v>
      </c>
      <c r="CF80" s="6">
        <v>0</v>
      </c>
      <c r="CG80" s="5">
        <v>0</v>
      </c>
      <c r="CH80" s="8">
        <f t="shared" si="268"/>
        <v>0</v>
      </c>
      <c r="CI80" s="71">
        <v>15.89</v>
      </c>
      <c r="CJ80" s="5">
        <v>25.381</v>
      </c>
      <c r="CK80" s="8">
        <f t="shared" si="269"/>
        <v>1597.2938955317811</v>
      </c>
      <c r="CL80" s="6">
        <v>0</v>
      </c>
      <c r="CM80" s="5">
        <v>0</v>
      </c>
      <c r="CN80" s="8">
        <f t="shared" si="270"/>
        <v>0</v>
      </c>
      <c r="CO80" s="6">
        <v>0</v>
      </c>
      <c r="CP80" s="5">
        <v>0</v>
      </c>
      <c r="CQ80" s="8">
        <f t="shared" si="271"/>
        <v>0</v>
      </c>
      <c r="CR80" s="6">
        <v>0</v>
      </c>
      <c r="CS80" s="5">
        <v>0</v>
      </c>
      <c r="CT80" s="8">
        <f t="shared" si="272"/>
        <v>0</v>
      </c>
      <c r="CU80" s="71">
        <v>0</v>
      </c>
      <c r="CV80" s="5">
        <v>0</v>
      </c>
      <c r="CW80" s="8">
        <f t="shared" si="273"/>
        <v>0</v>
      </c>
      <c r="CX80" s="71">
        <v>21.95</v>
      </c>
      <c r="CY80" s="5">
        <v>1024.7080000000001</v>
      </c>
      <c r="CZ80" s="8">
        <f t="shared" si="274"/>
        <v>46683.735763097953</v>
      </c>
      <c r="DA80" s="71">
        <v>22.341999999999999</v>
      </c>
      <c r="DB80" s="5">
        <v>648.52499999999998</v>
      </c>
      <c r="DC80" s="8">
        <f t="shared" si="275"/>
        <v>29027.168561453764</v>
      </c>
      <c r="DD80" s="6">
        <v>0</v>
      </c>
      <c r="DE80" s="5">
        <v>0</v>
      </c>
      <c r="DF80" s="8">
        <f t="shared" si="276"/>
        <v>0</v>
      </c>
      <c r="DG80" s="6">
        <v>0</v>
      </c>
      <c r="DH80" s="5">
        <v>0</v>
      </c>
      <c r="DI80" s="8">
        <f t="shared" si="277"/>
        <v>0</v>
      </c>
      <c r="DJ80" s="6">
        <v>0</v>
      </c>
      <c r="DK80" s="5">
        <v>0</v>
      </c>
      <c r="DL80" s="8">
        <f t="shared" si="278"/>
        <v>0</v>
      </c>
      <c r="DM80" s="6">
        <v>0</v>
      </c>
      <c r="DN80" s="5">
        <v>0</v>
      </c>
      <c r="DO80" s="8">
        <f t="shared" si="279"/>
        <v>0</v>
      </c>
      <c r="DP80" s="6">
        <v>0</v>
      </c>
      <c r="DQ80" s="5">
        <v>0</v>
      </c>
      <c r="DR80" s="8">
        <f t="shared" si="280"/>
        <v>0</v>
      </c>
      <c r="DS80" s="6">
        <f t="shared" si="282"/>
        <v>26186.26614</v>
      </c>
      <c r="DT80" s="8">
        <f t="shared" si="283"/>
        <v>473493.17300000001</v>
      </c>
    </row>
    <row r="81" spans="1:124" x14ac:dyDescent="0.3">
      <c r="A81" s="53">
        <v>2022</v>
      </c>
      <c r="B81" s="8" t="s">
        <v>12</v>
      </c>
      <c r="C81" s="6">
        <v>0</v>
      </c>
      <c r="D81" s="5">
        <v>0</v>
      </c>
      <c r="E81" s="8">
        <f t="shared" si="284"/>
        <v>0</v>
      </c>
      <c r="F81" s="6"/>
      <c r="G81" s="5"/>
      <c r="H81" s="8"/>
      <c r="I81" s="6">
        <v>0</v>
      </c>
      <c r="J81" s="5">
        <v>0</v>
      </c>
      <c r="K81" s="8">
        <f t="shared" si="246"/>
        <v>0</v>
      </c>
      <c r="L81" s="6"/>
      <c r="M81" s="5"/>
      <c r="N81" s="8"/>
      <c r="O81" s="6">
        <v>0</v>
      </c>
      <c r="P81" s="5">
        <v>0</v>
      </c>
      <c r="Q81" s="8">
        <f t="shared" si="247"/>
        <v>0</v>
      </c>
      <c r="R81" s="6">
        <v>0</v>
      </c>
      <c r="S81" s="5">
        <v>0</v>
      </c>
      <c r="T81" s="8">
        <f t="shared" si="248"/>
        <v>0</v>
      </c>
      <c r="U81" s="6">
        <v>0</v>
      </c>
      <c r="V81" s="5">
        <v>0</v>
      </c>
      <c r="W81" s="8">
        <f t="shared" si="249"/>
        <v>0</v>
      </c>
      <c r="X81" s="6">
        <v>0</v>
      </c>
      <c r="Y81" s="5">
        <v>0</v>
      </c>
      <c r="Z81" s="8">
        <f t="shared" si="250"/>
        <v>0</v>
      </c>
      <c r="AA81" s="6">
        <v>0</v>
      </c>
      <c r="AB81" s="5">
        <v>0</v>
      </c>
      <c r="AC81" s="8">
        <f t="shared" si="251"/>
        <v>0</v>
      </c>
      <c r="AD81" s="6">
        <v>0</v>
      </c>
      <c r="AE81" s="5">
        <v>0</v>
      </c>
      <c r="AF81" s="8">
        <f t="shared" si="252"/>
        <v>0</v>
      </c>
      <c r="AG81" s="6">
        <v>0</v>
      </c>
      <c r="AH81" s="5">
        <v>0</v>
      </c>
      <c r="AI81" s="8">
        <f t="shared" si="253"/>
        <v>0</v>
      </c>
      <c r="AJ81" s="6">
        <v>0</v>
      </c>
      <c r="AK81" s="5">
        <v>0</v>
      </c>
      <c r="AL81" s="8">
        <f t="shared" si="254"/>
        <v>0</v>
      </c>
      <c r="AM81" s="6"/>
      <c r="AN81" s="5"/>
      <c r="AO81" s="8"/>
      <c r="AP81" s="71">
        <v>1.26</v>
      </c>
      <c r="AQ81" s="5">
        <v>124.346</v>
      </c>
      <c r="AR81" s="8">
        <f t="shared" si="255"/>
        <v>98687.301587301597</v>
      </c>
      <c r="AS81" s="6">
        <v>0</v>
      </c>
      <c r="AT81" s="5">
        <v>0</v>
      </c>
      <c r="AU81" s="8">
        <f t="shared" si="256"/>
        <v>0</v>
      </c>
      <c r="AV81" s="6">
        <v>0</v>
      </c>
      <c r="AW81" s="5">
        <v>0</v>
      </c>
      <c r="AX81" s="8">
        <f t="shared" si="257"/>
        <v>0</v>
      </c>
      <c r="AY81" s="71">
        <v>26.459299999999999</v>
      </c>
      <c r="AZ81" s="5">
        <v>51.317999999999998</v>
      </c>
      <c r="BA81" s="8">
        <f t="shared" si="258"/>
        <v>1939.5070920243545</v>
      </c>
      <c r="BB81" s="6">
        <v>0</v>
      </c>
      <c r="BC81" s="5">
        <v>0</v>
      </c>
      <c r="BD81" s="8">
        <f t="shared" si="259"/>
        <v>0</v>
      </c>
      <c r="BE81" s="6">
        <v>0</v>
      </c>
      <c r="BF81" s="5">
        <v>0</v>
      </c>
      <c r="BG81" s="8">
        <f t="shared" si="260"/>
        <v>0</v>
      </c>
      <c r="BH81" s="71">
        <v>50631.85</v>
      </c>
      <c r="BI81" s="5">
        <v>903014.07299999997</v>
      </c>
      <c r="BJ81" s="8">
        <f t="shared" si="261"/>
        <v>17834.901805879104</v>
      </c>
      <c r="BK81" s="71"/>
      <c r="BL81" s="5"/>
      <c r="BM81" s="8"/>
      <c r="BN81" s="71">
        <v>40.5792</v>
      </c>
      <c r="BO81" s="5">
        <v>2113.558</v>
      </c>
      <c r="BP81" s="8">
        <f t="shared" si="262"/>
        <v>52084.762637016007</v>
      </c>
      <c r="BQ81" s="6">
        <v>0</v>
      </c>
      <c r="BR81" s="5">
        <v>0</v>
      </c>
      <c r="BS81" s="8">
        <f t="shared" si="263"/>
        <v>0</v>
      </c>
      <c r="BT81" s="71">
        <v>5570.1024000000007</v>
      </c>
      <c r="BU81" s="5">
        <v>94067.096999999994</v>
      </c>
      <c r="BV81" s="8">
        <f t="shared" si="264"/>
        <v>16887.857752848489</v>
      </c>
      <c r="BW81" s="6">
        <v>0</v>
      </c>
      <c r="BX81" s="5">
        <v>0</v>
      </c>
      <c r="BY81" s="8">
        <f t="shared" si="265"/>
        <v>0</v>
      </c>
      <c r="BZ81" s="6">
        <v>0</v>
      </c>
      <c r="CA81" s="5">
        <v>0</v>
      </c>
      <c r="CB81" s="8">
        <f t="shared" si="266"/>
        <v>0</v>
      </c>
      <c r="CC81" s="6">
        <v>0</v>
      </c>
      <c r="CD81" s="5">
        <v>0</v>
      </c>
      <c r="CE81" s="8">
        <f t="shared" si="267"/>
        <v>0</v>
      </c>
      <c r="CF81" s="6">
        <v>0</v>
      </c>
      <c r="CG81" s="5">
        <v>0</v>
      </c>
      <c r="CH81" s="8">
        <f t="shared" si="268"/>
        <v>0</v>
      </c>
      <c r="CI81" s="71">
        <v>26.484999999999999</v>
      </c>
      <c r="CJ81" s="5">
        <v>41.828000000000003</v>
      </c>
      <c r="CK81" s="8">
        <f t="shared" si="269"/>
        <v>1579.309042854446</v>
      </c>
      <c r="CL81" s="6">
        <v>0</v>
      </c>
      <c r="CM81" s="5">
        <v>0</v>
      </c>
      <c r="CN81" s="8">
        <f t="shared" si="270"/>
        <v>0</v>
      </c>
      <c r="CO81" s="6">
        <v>0</v>
      </c>
      <c r="CP81" s="5">
        <v>0</v>
      </c>
      <c r="CQ81" s="8">
        <f t="shared" si="271"/>
        <v>0</v>
      </c>
      <c r="CR81" s="6">
        <v>0</v>
      </c>
      <c r="CS81" s="5">
        <v>0</v>
      </c>
      <c r="CT81" s="8">
        <f t="shared" si="272"/>
        <v>0</v>
      </c>
      <c r="CU81" s="71">
        <v>0</v>
      </c>
      <c r="CV81" s="5">
        <v>0</v>
      </c>
      <c r="CW81" s="8">
        <f t="shared" si="273"/>
        <v>0</v>
      </c>
      <c r="CX81" s="71">
        <v>21.925000000000001</v>
      </c>
      <c r="CY81" s="5">
        <v>949.42</v>
      </c>
      <c r="CZ81" s="8">
        <f t="shared" si="274"/>
        <v>43303.078677309</v>
      </c>
      <c r="DA81" s="6">
        <v>0</v>
      </c>
      <c r="DB81" s="5">
        <v>0</v>
      </c>
      <c r="DC81" s="8">
        <f t="shared" si="275"/>
        <v>0</v>
      </c>
      <c r="DD81" s="6">
        <v>0</v>
      </c>
      <c r="DE81" s="5">
        <v>0</v>
      </c>
      <c r="DF81" s="8">
        <f t="shared" si="276"/>
        <v>0</v>
      </c>
      <c r="DG81" s="71">
        <v>2.5999999999999999E-2</v>
      </c>
      <c r="DH81" s="5">
        <v>7.0289999999999999</v>
      </c>
      <c r="DI81" s="8">
        <f t="shared" si="277"/>
        <v>270346.15384615387</v>
      </c>
      <c r="DJ81" s="71">
        <v>2E-3</v>
      </c>
      <c r="DK81" s="5">
        <v>0.35899999999999999</v>
      </c>
      <c r="DL81" s="8">
        <f t="shared" si="278"/>
        <v>179500</v>
      </c>
      <c r="DM81" s="6">
        <v>0</v>
      </c>
      <c r="DN81" s="5">
        <v>0</v>
      </c>
      <c r="DO81" s="8">
        <f t="shared" si="279"/>
        <v>0</v>
      </c>
      <c r="DP81" s="71">
        <v>0.1</v>
      </c>
      <c r="DQ81" s="5">
        <v>0.3</v>
      </c>
      <c r="DR81" s="8">
        <f t="shared" si="280"/>
        <v>2999.9999999999995</v>
      </c>
      <c r="DS81" s="6">
        <f t="shared" si="282"/>
        <v>56318.7889</v>
      </c>
      <c r="DT81" s="8">
        <f t="shared" si="283"/>
        <v>1000369.328</v>
      </c>
    </row>
    <row r="82" spans="1:124" x14ac:dyDescent="0.3">
      <c r="A82" s="53">
        <v>2022</v>
      </c>
      <c r="B82" s="54" t="s">
        <v>13</v>
      </c>
      <c r="C82" s="6">
        <v>0</v>
      </c>
      <c r="D82" s="5">
        <v>0</v>
      </c>
      <c r="E82" s="8">
        <f t="shared" si="284"/>
        <v>0</v>
      </c>
      <c r="F82" s="6"/>
      <c r="G82" s="5"/>
      <c r="H82" s="8"/>
      <c r="I82" s="6">
        <v>0</v>
      </c>
      <c r="J82" s="5">
        <v>0</v>
      </c>
      <c r="K82" s="8">
        <f t="shared" si="246"/>
        <v>0</v>
      </c>
      <c r="L82" s="6"/>
      <c r="M82" s="5"/>
      <c r="N82" s="8"/>
      <c r="O82" s="6">
        <v>0</v>
      </c>
      <c r="P82" s="5">
        <v>0</v>
      </c>
      <c r="Q82" s="8">
        <f t="shared" si="247"/>
        <v>0</v>
      </c>
      <c r="R82" s="6">
        <v>0</v>
      </c>
      <c r="S82" s="5">
        <v>0</v>
      </c>
      <c r="T82" s="8">
        <f t="shared" si="248"/>
        <v>0</v>
      </c>
      <c r="U82" s="6">
        <v>0</v>
      </c>
      <c r="V82" s="5">
        <v>0</v>
      </c>
      <c r="W82" s="8">
        <f t="shared" si="249"/>
        <v>0</v>
      </c>
      <c r="X82" s="6">
        <v>0</v>
      </c>
      <c r="Y82" s="5">
        <v>0</v>
      </c>
      <c r="Z82" s="8">
        <f t="shared" si="250"/>
        <v>0</v>
      </c>
      <c r="AA82" s="6">
        <v>0</v>
      </c>
      <c r="AB82" s="5">
        <v>0</v>
      </c>
      <c r="AC82" s="8">
        <f t="shared" si="251"/>
        <v>0</v>
      </c>
      <c r="AD82" s="6">
        <v>0</v>
      </c>
      <c r="AE82" s="5">
        <v>0</v>
      </c>
      <c r="AF82" s="8">
        <f t="shared" si="252"/>
        <v>0</v>
      </c>
      <c r="AG82" s="6">
        <v>0</v>
      </c>
      <c r="AH82" s="5">
        <v>0</v>
      </c>
      <c r="AI82" s="8">
        <f t="shared" si="253"/>
        <v>0</v>
      </c>
      <c r="AJ82" s="6">
        <v>0</v>
      </c>
      <c r="AK82" s="5">
        <v>0</v>
      </c>
      <c r="AL82" s="8">
        <f t="shared" si="254"/>
        <v>0</v>
      </c>
      <c r="AM82" s="6"/>
      <c r="AN82" s="5"/>
      <c r="AO82" s="8"/>
      <c r="AP82" s="6">
        <v>0</v>
      </c>
      <c r="AQ82" s="5">
        <v>0</v>
      </c>
      <c r="AR82" s="8">
        <f t="shared" si="255"/>
        <v>0</v>
      </c>
      <c r="AS82" s="6">
        <v>0</v>
      </c>
      <c r="AT82" s="5">
        <v>0</v>
      </c>
      <c r="AU82" s="8">
        <f t="shared" si="256"/>
        <v>0</v>
      </c>
      <c r="AV82" s="6">
        <v>0</v>
      </c>
      <c r="AW82" s="5">
        <v>0</v>
      </c>
      <c r="AX82" s="8">
        <f t="shared" si="257"/>
        <v>0</v>
      </c>
      <c r="AY82" s="71">
        <v>16.518999999999998</v>
      </c>
      <c r="AZ82" s="5">
        <v>32.052999999999997</v>
      </c>
      <c r="BA82" s="8">
        <f t="shared" si="258"/>
        <v>1940.3716932017676</v>
      </c>
      <c r="BB82" s="6">
        <v>0</v>
      </c>
      <c r="BC82" s="5">
        <v>0</v>
      </c>
      <c r="BD82" s="8">
        <f t="shared" si="259"/>
        <v>0</v>
      </c>
      <c r="BE82" s="6">
        <v>0</v>
      </c>
      <c r="BF82" s="5">
        <v>0</v>
      </c>
      <c r="BG82" s="8">
        <f t="shared" si="260"/>
        <v>0</v>
      </c>
      <c r="BH82" s="71">
        <v>29802.323</v>
      </c>
      <c r="BI82" s="5">
        <v>496321.34499999997</v>
      </c>
      <c r="BJ82" s="8">
        <f t="shared" si="261"/>
        <v>16653.780478790191</v>
      </c>
      <c r="BK82" s="71"/>
      <c r="BL82" s="5"/>
      <c r="BM82" s="8"/>
      <c r="BN82" s="71">
        <v>20.2896</v>
      </c>
      <c r="BO82" s="5">
        <v>1056.779</v>
      </c>
      <c r="BP82" s="8">
        <f t="shared" si="262"/>
        <v>52084.762637016007</v>
      </c>
      <c r="BQ82" s="6">
        <v>0</v>
      </c>
      <c r="BR82" s="5">
        <v>0</v>
      </c>
      <c r="BS82" s="8">
        <f t="shared" si="263"/>
        <v>0</v>
      </c>
      <c r="BT82" s="71">
        <v>399.18099999999998</v>
      </c>
      <c r="BU82" s="5">
        <v>7813.8379999999997</v>
      </c>
      <c r="BV82" s="8">
        <f t="shared" si="264"/>
        <v>19574.674145312529</v>
      </c>
      <c r="BW82" s="6">
        <v>0</v>
      </c>
      <c r="BX82" s="5">
        <v>0</v>
      </c>
      <c r="BY82" s="8">
        <f t="shared" si="265"/>
        <v>0</v>
      </c>
      <c r="BZ82" s="6">
        <v>0</v>
      </c>
      <c r="CA82" s="5">
        <v>0</v>
      </c>
      <c r="CB82" s="8">
        <f t="shared" si="266"/>
        <v>0</v>
      </c>
      <c r="CC82" s="6">
        <v>0</v>
      </c>
      <c r="CD82" s="5">
        <v>0</v>
      </c>
      <c r="CE82" s="8">
        <f t="shared" si="267"/>
        <v>0</v>
      </c>
      <c r="CF82" s="6">
        <v>0</v>
      </c>
      <c r="CG82" s="5">
        <v>0</v>
      </c>
      <c r="CH82" s="8">
        <f t="shared" si="268"/>
        <v>0</v>
      </c>
      <c r="CI82" s="71">
        <v>25.329000000000001</v>
      </c>
      <c r="CJ82" s="5">
        <v>56.53</v>
      </c>
      <c r="CK82" s="8">
        <f t="shared" si="269"/>
        <v>2231.8291286667454</v>
      </c>
      <c r="CL82" s="6">
        <v>0</v>
      </c>
      <c r="CM82" s="5">
        <v>0</v>
      </c>
      <c r="CN82" s="8">
        <f t="shared" si="270"/>
        <v>0</v>
      </c>
      <c r="CO82" s="6">
        <v>0</v>
      </c>
      <c r="CP82" s="5">
        <v>0</v>
      </c>
      <c r="CQ82" s="8">
        <f t="shared" si="271"/>
        <v>0</v>
      </c>
      <c r="CR82" s="6">
        <v>0</v>
      </c>
      <c r="CS82" s="5">
        <v>0</v>
      </c>
      <c r="CT82" s="8">
        <f t="shared" si="272"/>
        <v>0</v>
      </c>
      <c r="CU82" s="6">
        <v>0</v>
      </c>
      <c r="CV82" s="5">
        <v>0</v>
      </c>
      <c r="CW82" s="8">
        <f t="shared" si="273"/>
        <v>0</v>
      </c>
      <c r="CX82" s="6">
        <v>0</v>
      </c>
      <c r="CY82" s="5">
        <v>0</v>
      </c>
      <c r="CZ82" s="8">
        <f t="shared" si="274"/>
        <v>0</v>
      </c>
      <c r="DA82" s="6">
        <v>0</v>
      </c>
      <c r="DB82" s="5">
        <v>0</v>
      </c>
      <c r="DC82" s="8">
        <f t="shared" si="275"/>
        <v>0</v>
      </c>
      <c r="DD82" s="6">
        <v>0</v>
      </c>
      <c r="DE82" s="5">
        <v>0</v>
      </c>
      <c r="DF82" s="8">
        <f t="shared" si="276"/>
        <v>0</v>
      </c>
      <c r="DG82" s="71">
        <v>0.3</v>
      </c>
      <c r="DH82" s="5">
        <v>10.68</v>
      </c>
      <c r="DI82" s="8">
        <f t="shared" si="277"/>
        <v>35600</v>
      </c>
      <c r="DJ82" s="6">
        <v>0</v>
      </c>
      <c r="DK82" s="5">
        <v>0</v>
      </c>
      <c r="DL82" s="8">
        <f t="shared" si="278"/>
        <v>0</v>
      </c>
      <c r="DM82" s="6">
        <v>0</v>
      </c>
      <c r="DN82" s="5">
        <v>0</v>
      </c>
      <c r="DO82" s="8">
        <f t="shared" si="279"/>
        <v>0</v>
      </c>
      <c r="DP82" s="6">
        <v>0</v>
      </c>
      <c r="DQ82" s="5">
        <v>0</v>
      </c>
      <c r="DR82" s="8">
        <f t="shared" si="280"/>
        <v>0</v>
      </c>
      <c r="DS82" s="6">
        <f t="shared" si="282"/>
        <v>30263.941600000002</v>
      </c>
      <c r="DT82" s="8">
        <f t="shared" si="283"/>
        <v>505291.22499999998</v>
      </c>
    </row>
    <row r="83" spans="1:124" ht="15" thickBot="1" x14ac:dyDescent="0.35">
      <c r="A83" s="46"/>
      <c r="B83" s="55" t="s">
        <v>14</v>
      </c>
      <c r="C83" s="17">
        <f t="shared" ref="C83:D83" si="285">SUM(C71:C82)</f>
        <v>0</v>
      </c>
      <c r="D83" s="16">
        <f t="shared" si="285"/>
        <v>0</v>
      </c>
      <c r="E83" s="18"/>
      <c r="F83" s="17"/>
      <c r="G83" s="16"/>
      <c r="H83" s="18"/>
      <c r="I83" s="17">
        <f t="shared" ref="I83:J83" si="286">SUM(I71:I82)</f>
        <v>0</v>
      </c>
      <c r="J83" s="16">
        <f t="shared" si="286"/>
        <v>0</v>
      </c>
      <c r="K83" s="18"/>
      <c r="L83" s="17"/>
      <c r="M83" s="16"/>
      <c r="N83" s="18"/>
      <c r="O83" s="17">
        <f t="shared" ref="O83:P83" si="287">SUM(O71:O82)</f>
        <v>6.1995100000000001</v>
      </c>
      <c r="P83" s="16">
        <f t="shared" si="287"/>
        <v>9.9589999999999996</v>
      </c>
      <c r="Q83" s="18"/>
      <c r="R83" s="17">
        <f t="shared" ref="R83:S83" si="288">SUM(R71:R82)</f>
        <v>1</v>
      </c>
      <c r="S83" s="16">
        <f t="shared" si="288"/>
        <v>2.2149999999999999</v>
      </c>
      <c r="T83" s="18"/>
      <c r="U83" s="17">
        <f t="shared" ref="U83:V83" si="289">SUM(U71:U82)</f>
        <v>89.54</v>
      </c>
      <c r="V83" s="16">
        <f t="shared" si="289"/>
        <v>4247.2070000000003</v>
      </c>
      <c r="W83" s="18"/>
      <c r="X83" s="17">
        <f t="shared" ref="X83:Y83" si="290">SUM(X71:X82)</f>
        <v>0</v>
      </c>
      <c r="Y83" s="16">
        <f t="shared" si="290"/>
        <v>0</v>
      </c>
      <c r="Z83" s="18"/>
      <c r="AA83" s="17">
        <f t="shared" ref="AA83:AB83" si="291">SUM(AA71:AA82)</f>
        <v>2.14</v>
      </c>
      <c r="AB83" s="16">
        <f t="shared" si="291"/>
        <v>1.95</v>
      </c>
      <c r="AC83" s="18"/>
      <c r="AD83" s="17">
        <f t="shared" ref="AD83:AE83" si="292">SUM(AD71:AD82)</f>
        <v>0</v>
      </c>
      <c r="AE83" s="16">
        <f t="shared" si="292"/>
        <v>0</v>
      </c>
      <c r="AF83" s="18"/>
      <c r="AG83" s="17">
        <f t="shared" ref="AG83:AH83" si="293">SUM(AG71:AG82)</f>
        <v>0</v>
      </c>
      <c r="AH83" s="16">
        <f t="shared" si="293"/>
        <v>0</v>
      </c>
      <c r="AI83" s="18"/>
      <c r="AJ83" s="17">
        <f t="shared" ref="AJ83:AK83" si="294">SUM(AJ71:AJ82)</f>
        <v>0</v>
      </c>
      <c r="AK83" s="16">
        <f t="shared" si="294"/>
        <v>0</v>
      </c>
      <c r="AL83" s="18"/>
      <c r="AM83" s="17"/>
      <c r="AN83" s="16"/>
      <c r="AO83" s="18"/>
      <c r="AP83" s="17">
        <f t="shared" ref="AP83:AQ83" si="295">SUM(AP71:AP82)</f>
        <v>4.32</v>
      </c>
      <c r="AQ83" s="16">
        <f t="shared" si="295"/>
        <v>462.22800000000001</v>
      </c>
      <c r="AR83" s="18"/>
      <c r="AS83" s="17">
        <f t="shared" ref="AS83:AT83" si="296">SUM(AS71:AS82)</f>
        <v>0</v>
      </c>
      <c r="AT83" s="16">
        <f t="shared" si="296"/>
        <v>0</v>
      </c>
      <c r="AU83" s="18"/>
      <c r="AV83" s="17">
        <f t="shared" ref="AV83:AW83" si="297">SUM(AV71:AV82)</f>
        <v>0</v>
      </c>
      <c r="AW83" s="16">
        <f t="shared" si="297"/>
        <v>0</v>
      </c>
      <c r="AX83" s="18"/>
      <c r="AY83" s="17">
        <f t="shared" ref="AY83:AZ83" si="298">SUM(AY71:AY82)</f>
        <v>141.68971999999999</v>
      </c>
      <c r="AZ83" s="16">
        <f t="shared" si="298"/>
        <v>284.56200000000001</v>
      </c>
      <c r="BA83" s="18"/>
      <c r="BB83" s="17">
        <f t="shared" ref="BB83:BC83" si="299">SUM(BB71:BB82)</f>
        <v>0</v>
      </c>
      <c r="BC83" s="16">
        <f t="shared" si="299"/>
        <v>0</v>
      </c>
      <c r="BD83" s="18"/>
      <c r="BE83" s="17">
        <f t="shared" ref="BE83:BF83" si="300">SUM(BE71:BE82)</f>
        <v>1.05</v>
      </c>
      <c r="BF83" s="16">
        <f t="shared" si="300"/>
        <v>15.605</v>
      </c>
      <c r="BG83" s="18"/>
      <c r="BH83" s="17">
        <f t="shared" ref="BH83:BI83" si="301">SUM(BH71:BH82)</f>
        <v>410727.54203999997</v>
      </c>
      <c r="BI83" s="16">
        <f t="shared" si="301"/>
        <v>8368771.2769999998</v>
      </c>
      <c r="BJ83" s="18"/>
      <c r="BK83" s="17"/>
      <c r="BL83" s="16"/>
      <c r="BM83" s="18"/>
      <c r="BN83" s="17">
        <f t="shared" ref="BN83:BO83" si="302">SUM(BN71:BN82)</f>
        <v>177.99029999999999</v>
      </c>
      <c r="BO83" s="16">
        <f t="shared" si="302"/>
        <v>6897.6550000000007</v>
      </c>
      <c r="BP83" s="18"/>
      <c r="BQ83" s="17">
        <f t="shared" ref="BQ83:BR83" si="303">SUM(BQ71:BQ82)</f>
        <v>0</v>
      </c>
      <c r="BR83" s="16">
        <f t="shared" si="303"/>
        <v>0</v>
      </c>
      <c r="BS83" s="18"/>
      <c r="BT83" s="17">
        <f t="shared" ref="BT83:BU83" si="304">SUM(BT71:BT82)</f>
        <v>100486.50531000002</v>
      </c>
      <c r="BU83" s="16">
        <f t="shared" si="304"/>
        <v>2273916.1069999998</v>
      </c>
      <c r="BV83" s="18"/>
      <c r="BW83" s="17">
        <f t="shared" ref="BW83:BX83" si="305">SUM(BW71:BW82)</f>
        <v>0</v>
      </c>
      <c r="BX83" s="16">
        <f t="shared" si="305"/>
        <v>0</v>
      </c>
      <c r="BY83" s="18"/>
      <c r="BZ83" s="17">
        <f t="shared" ref="BZ83:CA83" si="306">SUM(BZ71:BZ82)</f>
        <v>1.9600000000000003E-2</v>
      </c>
      <c r="CA83" s="16">
        <f t="shared" si="306"/>
        <v>3.5999999999999997E-2</v>
      </c>
      <c r="CB83" s="18"/>
      <c r="CC83" s="17">
        <f t="shared" ref="CC83:CD83" si="307">SUM(CC71:CC82)</f>
        <v>0</v>
      </c>
      <c r="CD83" s="16">
        <f t="shared" si="307"/>
        <v>0</v>
      </c>
      <c r="CE83" s="18"/>
      <c r="CF83" s="17">
        <f t="shared" ref="CF83:CG83" si="308">SUM(CF71:CF82)</f>
        <v>23.975000000000001</v>
      </c>
      <c r="CG83" s="16">
        <f t="shared" si="308"/>
        <v>1014.2740000000001</v>
      </c>
      <c r="CH83" s="18"/>
      <c r="CI83" s="17">
        <f t="shared" ref="CI83:CJ83" si="309">SUM(CI71:CI82)</f>
        <v>264.20300000000003</v>
      </c>
      <c r="CJ83" s="16">
        <f t="shared" si="309"/>
        <v>537.28</v>
      </c>
      <c r="CK83" s="18"/>
      <c r="CL83" s="17">
        <f t="shared" ref="CL83:CM83" si="310">SUM(CL71:CL82)</f>
        <v>0</v>
      </c>
      <c r="CM83" s="16">
        <f t="shared" si="310"/>
        <v>0</v>
      </c>
      <c r="CN83" s="18"/>
      <c r="CO83" s="17">
        <f t="shared" ref="CO83:CP83" si="311">SUM(CO71:CO82)</f>
        <v>0</v>
      </c>
      <c r="CP83" s="16">
        <f t="shared" si="311"/>
        <v>0</v>
      </c>
      <c r="CQ83" s="18"/>
      <c r="CR83" s="17">
        <f t="shared" ref="CR83:CS83" si="312">SUM(CR71:CR82)</f>
        <v>0.12</v>
      </c>
      <c r="CS83" s="16">
        <f t="shared" si="312"/>
        <v>0.45</v>
      </c>
      <c r="CT83" s="18"/>
      <c r="CU83" s="17">
        <f t="shared" ref="CU83:CV83" si="313">SUM(CU71:CU82)</f>
        <v>0</v>
      </c>
      <c r="CV83" s="16">
        <f t="shared" si="313"/>
        <v>0</v>
      </c>
      <c r="CW83" s="18"/>
      <c r="CX83" s="17">
        <f t="shared" ref="CX83:CY83" si="314">SUM(CX71:CX82)</f>
        <v>87.774999999999991</v>
      </c>
      <c r="CY83" s="16">
        <f t="shared" si="314"/>
        <v>3751.6800000000003</v>
      </c>
      <c r="CZ83" s="18"/>
      <c r="DA83" s="17">
        <f t="shared" ref="DA83:DB83" si="315">SUM(DA71:DA82)</f>
        <v>67.027000000000001</v>
      </c>
      <c r="DB83" s="16">
        <f t="shared" si="315"/>
        <v>2409.0990000000002</v>
      </c>
      <c r="DC83" s="18"/>
      <c r="DD83" s="17">
        <f t="shared" ref="DD83:DE83" si="316">SUM(DD71:DD82)</f>
        <v>0</v>
      </c>
      <c r="DE83" s="16">
        <f t="shared" si="316"/>
        <v>0</v>
      </c>
      <c r="DF83" s="18"/>
      <c r="DG83" s="17">
        <f t="shared" ref="DG83:DH83" si="317">SUM(DG71:DG82)</f>
        <v>0.32600000000000001</v>
      </c>
      <c r="DH83" s="16">
        <f t="shared" si="317"/>
        <v>17.709</v>
      </c>
      <c r="DI83" s="18"/>
      <c r="DJ83" s="17">
        <f t="shared" ref="DJ83:DK83" si="318">SUM(DJ71:DJ82)</f>
        <v>5.1000000000000004E-3</v>
      </c>
      <c r="DK83" s="16">
        <f t="shared" si="318"/>
        <v>1.4419999999999999</v>
      </c>
      <c r="DL83" s="18"/>
      <c r="DM83" s="17">
        <f t="shared" ref="DM83:DN83" si="319">SUM(DM71:DM82)</f>
        <v>34.200000000000003</v>
      </c>
      <c r="DN83" s="16">
        <f t="shared" si="319"/>
        <v>950.76</v>
      </c>
      <c r="DO83" s="18"/>
      <c r="DP83" s="17">
        <f t="shared" ref="DP83:DQ83" si="320">SUM(DP71:DP82)</f>
        <v>0.1</v>
      </c>
      <c r="DQ83" s="16">
        <f t="shared" si="320"/>
        <v>0.3</v>
      </c>
      <c r="DR83" s="18"/>
      <c r="DS83" s="17">
        <f t="shared" si="282"/>
        <v>512115.72758000001</v>
      </c>
      <c r="DT83" s="18">
        <f t="shared" si="283"/>
        <v>10663291.795</v>
      </c>
    </row>
    <row r="84" spans="1:124" x14ac:dyDescent="0.3">
      <c r="A84" s="53">
        <v>2023</v>
      </c>
      <c r="B84" s="54" t="s">
        <v>2</v>
      </c>
      <c r="C84" s="6">
        <v>0</v>
      </c>
      <c r="D84" s="5">
        <v>0</v>
      </c>
      <c r="E84" s="8">
        <f>IF(C84=0,0,D84/C84*1000)</f>
        <v>0</v>
      </c>
      <c r="F84" s="6">
        <v>0</v>
      </c>
      <c r="G84" s="5">
        <v>0</v>
      </c>
      <c r="H84" s="8">
        <f t="shared" ref="H84:H95" si="321">IF(F84=0,0,G84/F84*1000)</f>
        <v>0</v>
      </c>
      <c r="I84" s="6">
        <v>0</v>
      </c>
      <c r="J84" s="5">
        <v>0</v>
      </c>
      <c r="K84" s="8">
        <f t="shared" ref="K84:K95" si="322">IF(I84=0,0,J84/I84*1000)</f>
        <v>0</v>
      </c>
      <c r="L84" s="6">
        <v>0</v>
      </c>
      <c r="M84" s="5">
        <v>0</v>
      </c>
      <c r="N84" s="8">
        <f t="shared" ref="N84:N95" si="323">IF(L84=0,0,M84/L84*1000)</f>
        <v>0</v>
      </c>
      <c r="O84" s="6">
        <v>0</v>
      </c>
      <c r="P84" s="5">
        <v>0</v>
      </c>
      <c r="Q84" s="8">
        <f t="shared" ref="Q84:Q95" si="324">IF(O84=0,0,P84/O84*1000)</f>
        <v>0</v>
      </c>
      <c r="R84" s="6">
        <v>0</v>
      </c>
      <c r="S84" s="5">
        <v>0</v>
      </c>
      <c r="T84" s="8">
        <f t="shared" ref="T84:T95" si="325">IF(R84=0,0,S84/R84*1000)</f>
        <v>0</v>
      </c>
      <c r="U84" s="6">
        <v>0</v>
      </c>
      <c r="V84" s="5">
        <v>0</v>
      </c>
      <c r="W84" s="8">
        <f t="shared" ref="W84:W95" si="326">IF(U84=0,0,V84/U84*1000)</f>
        <v>0</v>
      </c>
      <c r="X84" s="6">
        <v>0</v>
      </c>
      <c r="Y84" s="5">
        <v>0</v>
      </c>
      <c r="Z84" s="8">
        <f t="shared" ref="Z84:Z95" si="327">IF(X84=0,0,Y84/X84*1000)</f>
        <v>0</v>
      </c>
      <c r="AA84" s="71">
        <v>0.12</v>
      </c>
      <c r="AB84" s="5">
        <v>0.8</v>
      </c>
      <c r="AC84" s="8">
        <f t="shared" ref="AC84:AC95" si="328">IF(AA84=0,0,AB84/AA84*1000)</f>
        <v>6666.666666666667</v>
      </c>
      <c r="AD84" s="6">
        <v>0</v>
      </c>
      <c r="AE84" s="5">
        <v>0</v>
      </c>
      <c r="AF84" s="8">
        <f t="shared" ref="AF84:AF95" si="329">IF(AD84=0,0,AE84/AD84*1000)</f>
        <v>0</v>
      </c>
      <c r="AG84" s="6">
        <v>0</v>
      </c>
      <c r="AH84" s="5">
        <v>0</v>
      </c>
      <c r="AI84" s="8">
        <f t="shared" ref="AI84:AI95" si="330">IF(AG84=0,0,AH84/AG84*1000)</f>
        <v>0</v>
      </c>
      <c r="AJ84" s="6">
        <v>0</v>
      </c>
      <c r="AK84" s="5">
        <v>0</v>
      </c>
      <c r="AL84" s="8">
        <f t="shared" ref="AL84:AL95" si="331">IF(AJ84=0,0,AK84/AJ84*1000)</f>
        <v>0</v>
      </c>
      <c r="AM84" s="6">
        <v>0</v>
      </c>
      <c r="AN84" s="5">
        <v>0</v>
      </c>
      <c r="AO84" s="8">
        <f t="shared" ref="AO84:AO95" si="332">IF(AM84=0,0,AN84/AM84*1000)</f>
        <v>0</v>
      </c>
      <c r="AP84" s="6">
        <v>0</v>
      </c>
      <c r="AQ84" s="5">
        <v>0</v>
      </c>
      <c r="AR84" s="8">
        <f t="shared" ref="AR84:AR95" si="333">IF(AP84=0,0,AQ84/AP84*1000)</f>
        <v>0</v>
      </c>
      <c r="AS84" s="6">
        <v>0</v>
      </c>
      <c r="AT84" s="5">
        <v>0</v>
      </c>
      <c r="AU84" s="8">
        <f t="shared" ref="AU84:AU95" si="334">IF(AS84=0,0,AT84/AS84*1000)</f>
        <v>0</v>
      </c>
      <c r="AV84" s="6">
        <v>0</v>
      </c>
      <c r="AW84" s="5">
        <v>0</v>
      </c>
      <c r="AX84" s="8">
        <f t="shared" ref="AX84:AX95" si="335">IF(AV84=0,0,AW84/AV84*1000)</f>
        <v>0</v>
      </c>
      <c r="AY84" s="71">
        <v>8.2460000000000004</v>
      </c>
      <c r="AZ84" s="5">
        <v>15.906000000000001</v>
      </c>
      <c r="BA84" s="8">
        <f t="shared" ref="BA84:BA95" si="336">IF(AY84=0,0,AZ84/AY84*1000)</f>
        <v>1928.9352413291292</v>
      </c>
      <c r="BB84" s="6">
        <v>0</v>
      </c>
      <c r="BC84" s="5">
        <v>0</v>
      </c>
      <c r="BD84" s="8">
        <f t="shared" ref="BD84:BD95" si="337">IF(BB84=0,0,BC84/BB84*1000)</f>
        <v>0</v>
      </c>
      <c r="BE84" s="6">
        <v>0</v>
      </c>
      <c r="BF84" s="5">
        <v>0</v>
      </c>
      <c r="BG84" s="8">
        <f t="shared" ref="BG84:BG95" si="338">IF(BE84=0,0,BF84/BE84*1000)</f>
        <v>0</v>
      </c>
      <c r="BH84" s="71">
        <v>7434.5871399999996</v>
      </c>
      <c r="BI84" s="5">
        <v>124753.891</v>
      </c>
      <c r="BJ84" s="8">
        <f t="shared" ref="BJ84:BJ95" si="339">IF(BH84=0,0,BI84/BH84*1000)</f>
        <v>16780.204287174445</v>
      </c>
      <c r="BK84" s="6">
        <v>0</v>
      </c>
      <c r="BL84" s="5">
        <v>0</v>
      </c>
      <c r="BM84" s="8">
        <f t="shared" ref="BM84:BM95" si="340">IF(BK84=0,0,BL84/BK84*1000)</f>
        <v>0</v>
      </c>
      <c r="BN84" s="6">
        <v>0</v>
      </c>
      <c r="BO84" s="5">
        <v>0</v>
      </c>
      <c r="BP84" s="8">
        <f t="shared" ref="BP84:BP95" si="341">IF(BN84=0,0,BO84/BN84*1000)</f>
        <v>0</v>
      </c>
      <c r="BQ84" s="6">
        <v>0</v>
      </c>
      <c r="BR84" s="5">
        <v>0</v>
      </c>
      <c r="BS84" s="8">
        <f t="shared" ref="BS84:BS95" si="342">IF(BQ84=0,0,BR84/BQ84*1000)</f>
        <v>0</v>
      </c>
      <c r="BT84" s="71">
        <v>4393.0959999999995</v>
      </c>
      <c r="BU84" s="5">
        <v>77811.804000000004</v>
      </c>
      <c r="BV84" s="8">
        <f t="shared" ref="BV84:BV95" si="343">IF(BT84=0,0,BU84/BT84*1000)</f>
        <v>17712.293107184549</v>
      </c>
      <c r="BW84" s="6">
        <v>0</v>
      </c>
      <c r="BX84" s="5">
        <v>0</v>
      </c>
      <c r="BY84" s="8">
        <f t="shared" ref="BY84:BY95" si="344">IF(BW84=0,0,BX84/BW84*1000)</f>
        <v>0</v>
      </c>
      <c r="BZ84" s="6">
        <v>0</v>
      </c>
      <c r="CA84" s="5">
        <v>0</v>
      </c>
      <c r="CB84" s="8">
        <f t="shared" ref="CB84:CB95" si="345">IF(BZ84=0,0,CA84/BZ84*1000)</f>
        <v>0</v>
      </c>
      <c r="CC84" s="6">
        <v>0</v>
      </c>
      <c r="CD84" s="5">
        <v>0</v>
      </c>
      <c r="CE84" s="8">
        <f t="shared" ref="CE84:CE95" si="346">IF(CC84=0,0,CD84/CC84*1000)</f>
        <v>0</v>
      </c>
      <c r="CF84" s="6">
        <v>0</v>
      </c>
      <c r="CG84" s="5">
        <v>0</v>
      </c>
      <c r="CH84" s="8">
        <f t="shared" ref="CH84:CH95" si="347">IF(CF84=0,0,CG84/CF84*1000)</f>
        <v>0</v>
      </c>
      <c r="CI84" s="71">
        <v>9.89</v>
      </c>
      <c r="CJ84" s="5">
        <v>45.987000000000002</v>
      </c>
      <c r="CK84" s="8">
        <f t="shared" ref="CK84:CK95" si="348">IF(CI84=0,0,CJ84/CI84*1000)</f>
        <v>4649.8483316481288</v>
      </c>
      <c r="CL84" s="6">
        <v>0</v>
      </c>
      <c r="CM84" s="5">
        <v>0</v>
      </c>
      <c r="CN84" s="8">
        <f t="shared" ref="CN84:CN95" si="349">IF(CL84=0,0,CM84/CL84*1000)</f>
        <v>0</v>
      </c>
      <c r="CO84" s="6">
        <v>0</v>
      </c>
      <c r="CP84" s="5">
        <v>0</v>
      </c>
      <c r="CQ84" s="8">
        <f t="shared" ref="CQ84:CQ95" si="350">IF(CO84=0,0,CP84/CO84*1000)</f>
        <v>0</v>
      </c>
      <c r="CR84" s="6">
        <v>0</v>
      </c>
      <c r="CS84" s="5">
        <v>0</v>
      </c>
      <c r="CT84" s="8">
        <f t="shared" ref="CT84:CT95" si="351">IF(CR84=0,0,CS84/CR84*1000)</f>
        <v>0</v>
      </c>
      <c r="CU84" s="6">
        <v>0</v>
      </c>
      <c r="CV84" s="5">
        <v>0</v>
      </c>
      <c r="CW84" s="8">
        <f t="shared" ref="CW84:CW95" si="352">IF(CU84=0,0,CV84/CU84*1000)</f>
        <v>0</v>
      </c>
      <c r="CX84" s="6">
        <v>0</v>
      </c>
      <c r="CY84" s="5">
        <v>0</v>
      </c>
      <c r="CZ84" s="8">
        <f t="shared" ref="CZ84:CZ95" si="353">IF(CX84=0,0,CY84/CX84*1000)</f>
        <v>0</v>
      </c>
      <c r="DA84" s="6">
        <v>0</v>
      </c>
      <c r="DB84" s="5">
        <v>0</v>
      </c>
      <c r="DC84" s="8">
        <f t="shared" ref="DC84:DC95" si="354">IF(DA84=0,0,DB84/DA84*1000)</f>
        <v>0</v>
      </c>
      <c r="DD84" s="6">
        <v>0</v>
      </c>
      <c r="DE84" s="5">
        <v>0</v>
      </c>
      <c r="DF84" s="8">
        <f t="shared" ref="DF84:DF95" si="355">IF(DD84=0,0,DE84/DD84*1000)</f>
        <v>0</v>
      </c>
      <c r="DG84" s="6">
        <v>0</v>
      </c>
      <c r="DH84" s="5">
        <v>0</v>
      </c>
      <c r="DI84" s="8">
        <f t="shared" ref="DI84:DI95" si="356">IF(DG84=0,0,DH84/DG84*1000)</f>
        <v>0</v>
      </c>
      <c r="DJ84" s="6">
        <v>0</v>
      </c>
      <c r="DK84" s="5">
        <v>0</v>
      </c>
      <c r="DL84" s="8">
        <f t="shared" ref="DL84:DL95" si="357">IF(DJ84=0,0,DK84/DJ84*1000)</f>
        <v>0</v>
      </c>
      <c r="DM84" s="6">
        <v>0</v>
      </c>
      <c r="DN84" s="5">
        <v>0</v>
      </c>
      <c r="DO84" s="8">
        <f t="shared" ref="DO84:DO95" si="358">IF(DM84=0,0,DN84/DM84*1000)</f>
        <v>0</v>
      </c>
      <c r="DP84" s="6">
        <v>0</v>
      </c>
      <c r="DQ84" s="5">
        <v>0</v>
      </c>
      <c r="DR84" s="8">
        <f t="shared" ref="DR84:DR95" si="359">IF(DP84=0,0,DQ84/DP84*1000)</f>
        <v>0</v>
      </c>
      <c r="DS84" s="56">
        <f>SUMIF($C$5:$DR$5,"Ton",C84:DR84)</f>
        <v>11845.939139999999</v>
      </c>
      <c r="DT84" s="57">
        <f>SUMIF($C$5:$DR$5,"F*",C84:DR84)</f>
        <v>202628.38800000001</v>
      </c>
    </row>
    <row r="85" spans="1:124" x14ac:dyDescent="0.3">
      <c r="A85" s="53">
        <v>2023</v>
      </c>
      <c r="B85" s="54" t="s">
        <v>3</v>
      </c>
      <c r="C85" s="6">
        <v>0</v>
      </c>
      <c r="D85" s="5">
        <v>0</v>
      </c>
      <c r="E85" s="8">
        <f t="shared" ref="E85:E86" si="360">IF(C85=0,0,D85/C85*1000)</f>
        <v>0</v>
      </c>
      <c r="F85" s="6">
        <v>0</v>
      </c>
      <c r="G85" s="5">
        <v>0</v>
      </c>
      <c r="H85" s="8">
        <f t="shared" si="321"/>
        <v>0</v>
      </c>
      <c r="I85" s="6">
        <v>0</v>
      </c>
      <c r="J85" s="5">
        <v>0</v>
      </c>
      <c r="K85" s="8">
        <f t="shared" si="322"/>
        <v>0</v>
      </c>
      <c r="L85" s="6">
        <v>0</v>
      </c>
      <c r="M85" s="5">
        <v>0</v>
      </c>
      <c r="N85" s="8">
        <f t="shared" si="323"/>
        <v>0</v>
      </c>
      <c r="O85" s="6">
        <v>0</v>
      </c>
      <c r="P85" s="5">
        <v>0</v>
      </c>
      <c r="Q85" s="8">
        <f t="shared" si="324"/>
        <v>0</v>
      </c>
      <c r="R85" s="6">
        <v>0</v>
      </c>
      <c r="S85" s="5">
        <v>0</v>
      </c>
      <c r="T85" s="8">
        <f t="shared" si="325"/>
        <v>0</v>
      </c>
      <c r="U85" s="6">
        <v>0</v>
      </c>
      <c r="V85" s="5">
        <v>0</v>
      </c>
      <c r="W85" s="8">
        <f t="shared" si="326"/>
        <v>0</v>
      </c>
      <c r="X85" s="6">
        <v>0</v>
      </c>
      <c r="Y85" s="5">
        <v>0</v>
      </c>
      <c r="Z85" s="8">
        <f t="shared" si="327"/>
        <v>0</v>
      </c>
      <c r="AA85" s="6">
        <v>0</v>
      </c>
      <c r="AB85" s="5">
        <v>0</v>
      </c>
      <c r="AC85" s="8">
        <f t="shared" si="328"/>
        <v>0</v>
      </c>
      <c r="AD85" s="6">
        <v>0</v>
      </c>
      <c r="AE85" s="5">
        <v>0</v>
      </c>
      <c r="AF85" s="8">
        <f t="shared" si="329"/>
        <v>0</v>
      </c>
      <c r="AG85" s="6">
        <v>0</v>
      </c>
      <c r="AH85" s="5">
        <v>0</v>
      </c>
      <c r="AI85" s="8">
        <f t="shared" si="330"/>
        <v>0</v>
      </c>
      <c r="AJ85" s="6">
        <v>0</v>
      </c>
      <c r="AK85" s="5">
        <v>0</v>
      </c>
      <c r="AL85" s="8">
        <f t="shared" si="331"/>
        <v>0</v>
      </c>
      <c r="AM85" s="6">
        <v>0</v>
      </c>
      <c r="AN85" s="5">
        <v>0</v>
      </c>
      <c r="AO85" s="8">
        <f t="shared" si="332"/>
        <v>0</v>
      </c>
      <c r="AP85" s="6">
        <v>0</v>
      </c>
      <c r="AQ85" s="5">
        <v>0</v>
      </c>
      <c r="AR85" s="8">
        <f t="shared" si="333"/>
        <v>0</v>
      </c>
      <c r="AS85" s="6">
        <v>0</v>
      </c>
      <c r="AT85" s="5">
        <v>0</v>
      </c>
      <c r="AU85" s="8">
        <f t="shared" si="334"/>
        <v>0</v>
      </c>
      <c r="AV85" s="6">
        <v>0</v>
      </c>
      <c r="AW85" s="5">
        <v>0</v>
      </c>
      <c r="AX85" s="8">
        <f t="shared" si="335"/>
        <v>0</v>
      </c>
      <c r="AY85" s="71">
        <v>9.7050000000000001</v>
      </c>
      <c r="AZ85" s="5">
        <v>18.271000000000001</v>
      </c>
      <c r="BA85" s="8">
        <f t="shared" si="336"/>
        <v>1882.6378155589903</v>
      </c>
      <c r="BB85" s="6">
        <v>0</v>
      </c>
      <c r="BC85" s="5">
        <v>0</v>
      </c>
      <c r="BD85" s="8">
        <f t="shared" si="337"/>
        <v>0</v>
      </c>
      <c r="BE85" s="6">
        <v>0</v>
      </c>
      <c r="BF85" s="5">
        <v>0</v>
      </c>
      <c r="BG85" s="8">
        <f t="shared" si="338"/>
        <v>0</v>
      </c>
      <c r="BH85" s="71">
        <v>28547.162</v>
      </c>
      <c r="BI85" s="5">
        <v>484299.429</v>
      </c>
      <c r="BJ85" s="8">
        <f t="shared" si="339"/>
        <v>16964.888804007911</v>
      </c>
      <c r="BK85" s="6">
        <v>0</v>
      </c>
      <c r="BL85" s="5">
        <v>0</v>
      </c>
      <c r="BM85" s="8">
        <f t="shared" si="340"/>
        <v>0</v>
      </c>
      <c r="BN85" s="71">
        <v>1.5E-3</v>
      </c>
      <c r="BO85" s="5">
        <v>0.182</v>
      </c>
      <c r="BP85" s="8">
        <f t="shared" si="341"/>
        <v>121333.33333333333</v>
      </c>
      <c r="BQ85" s="6">
        <v>0</v>
      </c>
      <c r="BR85" s="5">
        <v>0</v>
      </c>
      <c r="BS85" s="8">
        <f t="shared" si="342"/>
        <v>0</v>
      </c>
      <c r="BT85" s="71">
        <v>10026.752</v>
      </c>
      <c r="BU85" s="5">
        <v>169160.72</v>
      </c>
      <c r="BV85" s="8">
        <f t="shared" si="343"/>
        <v>16870.93886435009</v>
      </c>
      <c r="BW85" s="6">
        <v>0</v>
      </c>
      <c r="BX85" s="5">
        <v>0</v>
      </c>
      <c r="BY85" s="8">
        <f t="shared" si="344"/>
        <v>0</v>
      </c>
      <c r="BZ85" s="6">
        <v>0</v>
      </c>
      <c r="CA85" s="5">
        <v>0</v>
      </c>
      <c r="CB85" s="8">
        <f t="shared" si="345"/>
        <v>0</v>
      </c>
      <c r="CC85" s="6">
        <v>0</v>
      </c>
      <c r="CD85" s="5">
        <v>0</v>
      </c>
      <c r="CE85" s="8">
        <f t="shared" si="346"/>
        <v>0</v>
      </c>
      <c r="CF85" s="6">
        <v>0</v>
      </c>
      <c r="CG85" s="5">
        <v>0</v>
      </c>
      <c r="CH85" s="8">
        <f t="shared" si="347"/>
        <v>0</v>
      </c>
      <c r="CI85" s="71">
        <v>9.3249999999999993</v>
      </c>
      <c r="CJ85" s="5">
        <v>27.584</v>
      </c>
      <c r="CK85" s="8">
        <f t="shared" si="348"/>
        <v>2958.0697050938343</v>
      </c>
      <c r="CL85" s="6">
        <v>0</v>
      </c>
      <c r="CM85" s="5">
        <v>0</v>
      </c>
      <c r="CN85" s="8">
        <f t="shared" si="349"/>
        <v>0</v>
      </c>
      <c r="CO85" s="6">
        <v>0</v>
      </c>
      <c r="CP85" s="5">
        <v>0</v>
      </c>
      <c r="CQ85" s="8">
        <f t="shared" si="350"/>
        <v>0</v>
      </c>
      <c r="CR85" s="6">
        <v>0</v>
      </c>
      <c r="CS85" s="5">
        <v>0</v>
      </c>
      <c r="CT85" s="8">
        <f t="shared" si="351"/>
        <v>0</v>
      </c>
      <c r="CU85" s="6">
        <v>0</v>
      </c>
      <c r="CV85" s="5">
        <v>0</v>
      </c>
      <c r="CW85" s="8">
        <f t="shared" si="352"/>
        <v>0</v>
      </c>
      <c r="CX85" s="6">
        <v>0</v>
      </c>
      <c r="CY85" s="5">
        <v>0</v>
      </c>
      <c r="CZ85" s="8">
        <f t="shared" si="353"/>
        <v>0</v>
      </c>
      <c r="DA85" s="6">
        <v>0</v>
      </c>
      <c r="DB85" s="5">
        <v>0</v>
      </c>
      <c r="DC85" s="8">
        <f t="shared" si="354"/>
        <v>0</v>
      </c>
      <c r="DD85" s="6">
        <v>0</v>
      </c>
      <c r="DE85" s="5">
        <v>0</v>
      </c>
      <c r="DF85" s="8">
        <f t="shared" si="355"/>
        <v>0</v>
      </c>
      <c r="DG85" s="71">
        <v>0.3</v>
      </c>
      <c r="DH85" s="5">
        <v>29.213999999999999</v>
      </c>
      <c r="DI85" s="8">
        <f t="shared" si="356"/>
        <v>97380</v>
      </c>
      <c r="DJ85" s="71">
        <v>1.5E-3</v>
      </c>
      <c r="DK85" s="5">
        <v>0.30599999999999999</v>
      </c>
      <c r="DL85" s="8">
        <f t="shared" si="357"/>
        <v>204000</v>
      </c>
      <c r="DM85" s="6">
        <v>0</v>
      </c>
      <c r="DN85" s="5">
        <v>0</v>
      </c>
      <c r="DO85" s="8">
        <f t="shared" si="358"/>
        <v>0</v>
      </c>
      <c r="DP85" s="6">
        <v>0</v>
      </c>
      <c r="DQ85" s="5">
        <v>0</v>
      </c>
      <c r="DR85" s="8">
        <f t="shared" si="359"/>
        <v>0</v>
      </c>
      <c r="DS85" s="6">
        <f t="shared" ref="DS85:DS96" si="361">SUMIF($C$5:$DR$5,"Ton",C85:DR85)</f>
        <v>38593.247000000003</v>
      </c>
      <c r="DT85" s="8">
        <f t="shared" ref="DT85:DT96" si="362">SUMIF($C$5:$DR$5,"F*",C85:DR85)</f>
        <v>653535.70600000001</v>
      </c>
    </row>
    <row r="86" spans="1:124" x14ac:dyDescent="0.3">
      <c r="A86" s="53">
        <v>2023</v>
      </c>
      <c r="B86" s="54" t="s">
        <v>4</v>
      </c>
      <c r="C86" s="6">
        <v>0</v>
      </c>
      <c r="D86" s="5">
        <v>0</v>
      </c>
      <c r="E86" s="8">
        <f t="shared" si="360"/>
        <v>0</v>
      </c>
      <c r="F86" s="6">
        <v>0</v>
      </c>
      <c r="G86" s="5">
        <v>0</v>
      </c>
      <c r="H86" s="8">
        <f t="shared" si="321"/>
        <v>0</v>
      </c>
      <c r="I86" s="6">
        <v>0</v>
      </c>
      <c r="J86" s="5">
        <v>0</v>
      </c>
      <c r="K86" s="8">
        <f t="shared" si="322"/>
        <v>0</v>
      </c>
      <c r="L86" s="6">
        <v>0</v>
      </c>
      <c r="M86" s="5">
        <v>0</v>
      </c>
      <c r="N86" s="8">
        <f t="shared" si="323"/>
        <v>0</v>
      </c>
      <c r="O86" s="6">
        <v>0</v>
      </c>
      <c r="P86" s="5">
        <v>0</v>
      </c>
      <c r="Q86" s="8">
        <f t="shared" si="324"/>
        <v>0</v>
      </c>
      <c r="R86" s="71">
        <v>0.75</v>
      </c>
      <c r="S86" s="5">
        <v>1.387</v>
      </c>
      <c r="T86" s="8">
        <f t="shared" si="325"/>
        <v>1849.3333333333333</v>
      </c>
      <c r="U86" s="6">
        <v>0</v>
      </c>
      <c r="V86" s="5">
        <v>0</v>
      </c>
      <c r="W86" s="8">
        <f t="shared" si="326"/>
        <v>0</v>
      </c>
      <c r="X86" s="6">
        <v>0</v>
      </c>
      <c r="Y86" s="5">
        <v>0</v>
      </c>
      <c r="Z86" s="8">
        <f t="shared" si="327"/>
        <v>0</v>
      </c>
      <c r="AA86" s="71">
        <v>0.3</v>
      </c>
      <c r="AB86" s="5">
        <v>1</v>
      </c>
      <c r="AC86" s="8">
        <f t="shared" si="328"/>
        <v>3333.3333333333335</v>
      </c>
      <c r="AD86" s="6">
        <v>0</v>
      </c>
      <c r="AE86" s="5">
        <v>0</v>
      </c>
      <c r="AF86" s="8">
        <f t="shared" si="329"/>
        <v>0</v>
      </c>
      <c r="AG86" s="6">
        <v>0</v>
      </c>
      <c r="AH86" s="5">
        <v>0</v>
      </c>
      <c r="AI86" s="8">
        <f t="shared" si="330"/>
        <v>0</v>
      </c>
      <c r="AJ86" s="6">
        <v>0</v>
      </c>
      <c r="AK86" s="5">
        <v>0</v>
      </c>
      <c r="AL86" s="8">
        <f t="shared" si="331"/>
        <v>0</v>
      </c>
      <c r="AM86" s="6">
        <v>0</v>
      </c>
      <c r="AN86" s="5">
        <v>0</v>
      </c>
      <c r="AO86" s="8">
        <f t="shared" si="332"/>
        <v>0</v>
      </c>
      <c r="AP86" s="71">
        <v>1.9034</v>
      </c>
      <c r="AQ86" s="5">
        <v>209.65799999999999</v>
      </c>
      <c r="AR86" s="8">
        <f t="shared" si="333"/>
        <v>110149.20668277818</v>
      </c>
      <c r="AS86" s="6">
        <v>0</v>
      </c>
      <c r="AT86" s="5">
        <v>0</v>
      </c>
      <c r="AU86" s="8">
        <f t="shared" si="334"/>
        <v>0</v>
      </c>
      <c r="AV86" s="6">
        <v>0</v>
      </c>
      <c r="AW86" s="5">
        <v>0</v>
      </c>
      <c r="AX86" s="8">
        <f t="shared" si="335"/>
        <v>0</v>
      </c>
      <c r="AY86" s="71">
        <v>6.95</v>
      </c>
      <c r="AZ86" s="5">
        <v>13.893000000000001</v>
      </c>
      <c r="BA86" s="8">
        <f t="shared" si="336"/>
        <v>1998.9928057553959</v>
      </c>
      <c r="BB86" s="6">
        <v>0</v>
      </c>
      <c r="BC86" s="5">
        <v>0</v>
      </c>
      <c r="BD86" s="8">
        <f t="shared" si="337"/>
        <v>0</v>
      </c>
      <c r="BE86" s="6">
        <v>0</v>
      </c>
      <c r="BF86" s="5">
        <v>0</v>
      </c>
      <c r="BG86" s="8">
        <f t="shared" si="338"/>
        <v>0</v>
      </c>
      <c r="BH86" s="71">
        <v>37994.307999999997</v>
      </c>
      <c r="BI86" s="5">
        <v>657407.09100000001</v>
      </c>
      <c r="BJ86" s="8">
        <f t="shared" si="339"/>
        <v>17302.778379329873</v>
      </c>
      <c r="BK86" s="6">
        <v>0</v>
      </c>
      <c r="BL86" s="5">
        <v>0</v>
      </c>
      <c r="BM86" s="8">
        <f t="shared" si="340"/>
        <v>0</v>
      </c>
      <c r="BN86" s="71">
        <v>20.4192</v>
      </c>
      <c r="BO86" s="5">
        <v>1095.5619999999999</v>
      </c>
      <c r="BP86" s="8">
        <f t="shared" si="341"/>
        <v>53653.52217520764</v>
      </c>
      <c r="BQ86" s="6">
        <v>0</v>
      </c>
      <c r="BR86" s="5">
        <v>0</v>
      </c>
      <c r="BS86" s="8">
        <f t="shared" si="342"/>
        <v>0</v>
      </c>
      <c r="BT86" s="71">
        <v>4058.596</v>
      </c>
      <c r="BU86" s="5">
        <v>74862.053</v>
      </c>
      <c r="BV86" s="8">
        <f t="shared" si="343"/>
        <v>18445.307934073753</v>
      </c>
      <c r="BW86" s="6">
        <v>0</v>
      </c>
      <c r="BX86" s="5">
        <v>0</v>
      </c>
      <c r="BY86" s="8">
        <f t="shared" si="344"/>
        <v>0</v>
      </c>
      <c r="BZ86" s="6">
        <v>0</v>
      </c>
      <c r="CA86" s="5">
        <v>0</v>
      </c>
      <c r="CB86" s="8">
        <f t="shared" si="345"/>
        <v>0</v>
      </c>
      <c r="CC86" s="6">
        <v>0</v>
      </c>
      <c r="CD86" s="5">
        <v>0</v>
      </c>
      <c r="CE86" s="8">
        <f t="shared" si="346"/>
        <v>0</v>
      </c>
      <c r="CF86" s="6">
        <v>0</v>
      </c>
      <c r="CG86" s="5">
        <v>0</v>
      </c>
      <c r="CH86" s="8">
        <f t="shared" si="347"/>
        <v>0</v>
      </c>
      <c r="CI86" s="71">
        <v>5.6349999999999998</v>
      </c>
      <c r="CJ86" s="5">
        <v>15.340999999999999</v>
      </c>
      <c r="CK86" s="8">
        <f t="shared" si="348"/>
        <v>2722.4489795918366</v>
      </c>
      <c r="CL86" s="6">
        <v>0</v>
      </c>
      <c r="CM86" s="5">
        <v>0</v>
      </c>
      <c r="CN86" s="8">
        <f t="shared" si="349"/>
        <v>0</v>
      </c>
      <c r="CO86" s="6">
        <v>0</v>
      </c>
      <c r="CP86" s="5">
        <v>0</v>
      </c>
      <c r="CQ86" s="8">
        <f t="shared" si="350"/>
        <v>0</v>
      </c>
      <c r="CR86" s="6">
        <v>0</v>
      </c>
      <c r="CS86" s="5">
        <v>0</v>
      </c>
      <c r="CT86" s="8">
        <f t="shared" si="351"/>
        <v>0</v>
      </c>
      <c r="CU86" s="6">
        <v>0</v>
      </c>
      <c r="CV86" s="5">
        <v>0</v>
      </c>
      <c r="CW86" s="8">
        <f t="shared" si="352"/>
        <v>0</v>
      </c>
      <c r="CX86" s="6">
        <v>0</v>
      </c>
      <c r="CY86" s="5">
        <v>0</v>
      </c>
      <c r="CZ86" s="8">
        <f t="shared" si="353"/>
        <v>0</v>
      </c>
      <c r="DA86" s="6">
        <v>0</v>
      </c>
      <c r="DB86" s="5">
        <v>0</v>
      </c>
      <c r="DC86" s="8">
        <f t="shared" si="354"/>
        <v>0</v>
      </c>
      <c r="DD86" s="6">
        <v>0</v>
      </c>
      <c r="DE86" s="5">
        <v>0</v>
      </c>
      <c r="DF86" s="8">
        <f t="shared" si="355"/>
        <v>0</v>
      </c>
      <c r="DG86" s="6">
        <v>0</v>
      </c>
      <c r="DH86" s="5">
        <v>0</v>
      </c>
      <c r="DI86" s="8">
        <f t="shared" si="356"/>
        <v>0</v>
      </c>
      <c r="DJ86" s="6">
        <v>0</v>
      </c>
      <c r="DK86" s="5">
        <v>0</v>
      </c>
      <c r="DL86" s="8">
        <f t="shared" si="357"/>
        <v>0</v>
      </c>
      <c r="DM86" s="6">
        <v>0</v>
      </c>
      <c r="DN86" s="5">
        <v>0</v>
      </c>
      <c r="DO86" s="8">
        <f t="shared" si="358"/>
        <v>0</v>
      </c>
      <c r="DP86" s="6">
        <v>0</v>
      </c>
      <c r="DQ86" s="5">
        <v>0</v>
      </c>
      <c r="DR86" s="8">
        <f t="shared" si="359"/>
        <v>0</v>
      </c>
      <c r="DS86" s="6">
        <f t="shared" si="361"/>
        <v>42088.861599999997</v>
      </c>
      <c r="DT86" s="8">
        <f t="shared" si="362"/>
        <v>733605.98499999999</v>
      </c>
    </row>
    <row r="87" spans="1:124" x14ac:dyDescent="0.3">
      <c r="A87" s="53">
        <v>2023</v>
      </c>
      <c r="B87" s="54" t="s">
        <v>5</v>
      </c>
      <c r="C87" s="6">
        <v>0</v>
      </c>
      <c r="D87" s="5">
        <v>0</v>
      </c>
      <c r="E87" s="8">
        <f>IF(C87=0,0,D87/C87*1000)</f>
        <v>0</v>
      </c>
      <c r="F87" s="6">
        <v>0</v>
      </c>
      <c r="G87" s="5">
        <v>0</v>
      </c>
      <c r="H87" s="8">
        <f t="shared" si="321"/>
        <v>0</v>
      </c>
      <c r="I87" s="6">
        <v>0</v>
      </c>
      <c r="J87" s="5">
        <v>0</v>
      </c>
      <c r="K87" s="8">
        <f t="shared" si="322"/>
        <v>0</v>
      </c>
      <c r="L87" s="6">
        <v>0</v>
      </c>
      <c r="M87" s="5">
        <v>0</v>
      </c>
      <c r="N87" s="8">
        <f t="shared" si="323"/>
        <v>0</v>
      </c>
      <c r="O87" s="6">
        <v>0</v>
      </c>
      <c r="P87" s="5">
        <v>0</v>
      </c>
      <c r="Q87" s="8">
        <f t="shared" si="324"/>
        <v>0</v>
      </c>
      <c r="R87" s="6">
        <v>0</v>
      </c>
      <c r="S87" s="5">
        <v>0</v>
      </c>
      <c r="T87" s="8">
        <f t="shared" si="325"/>
        <v>0</v>
      </c>
      <c r="U87" s="6">
        <v>0</v>
      </c>
      <c r="V87" s="5">
        <v>0</v>
      </c>
      <c r="W87" s="8">
        <f t="shared" si="326"/>
        <v>0</v>
      </c>
      <c r="X87" s="6">
        <v>0</v>
      </c>
      <c r="Y87" s="5">
        <v>0</v>
      </c>
      <c r="Z87" s="8">
        <f t="shared" si="327"/>
        <v>0</v>
      </c>
      <c r="AA87" s="6">
        <v>0</v>
      </c>
      <c r="AB87" s="5">
        <v>0</v>
      </c>
      <c r="AC87" s="8">
        <f t="shared" si="328"/>
        <v>0</v>
      </c>
      <c r="AD87" s="6">
        <v>0</v>
      </c>
      <c r="AE87" s="5">
        <v>0</v>
      </c>
      <c r="AF87" s="8">
        <f t="shared" si="329"/>
        <v>0</v>
      </c>
      <c r="AG87" s="6">
        <v>0</v>
      </c>
      <c r="AH87" s="5">
        <v>0</v>
      </c>
      <c r="AI87" s="8">
        <f t="shared" si="330"/>
        <v>0</v>
      </c>
      <c r="AJ87" s="6">
        <v>0</v>
      </c>
      <c r="AK87" s="5">
        <v>0</v>
      </c>
      <c r="AL87" s="8">
        <f t="shared" si="331"/>
        <v>0</v>
      </c>
      <c r="AM87" s="6">
        <v>0</v>
      </c>
      <c r="AN87" s="5">
        <v>0</v>
      </c>
      <c r="AO87" s="8">
        <f t="shared" si="332"/>
        <v>0</v>
      </c>
      <c r="AP87" s="6">
        <v>0</v>
      </c>
      <c r="AQ87" s="5">
        <v>0</v>
      </c>
      <c r="AR87" s="8">
        <f t="shared" si="333"/>
        <v>0</v>
      </c>
      <c r="AS87" s="6">
        <v>0</v>
      </c>
      <c r="AT87" s="5">
        <v>0</v>
      </c>
      <c r="AU87" s="8">
        <f t="shared" si="334"/>
        <v>0</v>
      </c>
      <c r="AV87" s="6">
        <v>0</v>
      </c>
      <c r="AW87" s="5">
        <v>0</v>
      </c>
      <c r="AX87" s="8">
        <f t="shared" si="335"/>
        <v>0</v>
      </c>
      <c r="AY87" s="71">
        <v>28.792999999999999</v>
      </c>
      <c r="AZ87" s="5">
        <v>85.909000000000006</v>
      </c>
      <c r="BA87" s="8">
        <f t="shared" si="336"/>
        <v>2983.6765880595981</v>
      </c>
      <c r="BB87" s="6">
        <v>0</v>
      </c>
      <c r="BC87" s="5">
        <v>0</v>
      </c>
      <c r="BD87" s="8">
        <f t="shared" si="337"/>
        <v>0</v>
      </c>
      <c r="BE87" s="6">
        <v>0</v>
      </c>
      <c r="BF87" s="5">
        <v>0</v>
      </c>
      <c r="BG87" s="8">
        <f t="shared" si="338"/>
        <v>0</v>
      </c>
      <c r="BH87" s="71">
        <v>40691.398000000001</v>
      </c>
      <c r="BI87" s="5">
        <v>717247.04500000004</v>
      </c>
      <c r="BJ87" s="8">
        <f t="shared" si="339"/>
        <v>17626.502903635799</v>
      </c>
      <c r="BK87" s="6">
        <v>0</v>
      </c>
      <c r="BL87" s="5">
        <v>0</v>
      </c>
      <c r="BM87" s="8">
        <f t="shared" si="340"/>
        <v>0</v>
      </c>
      <c r="BN87" s="6">
        <v>0</v>
      </c>
      <c r="BO87" s="5">
        <v>0</v>
      </c>
      <c r="BP87" s="8">
        <f t="shared" si="341"/>
        <v>0</v>
      </c>
      <c r="BQ87" s="6">
        <v>0</v>
      </c>
      <c r="BR87" s="5">
        <v>0</v>
      </c>
      <c r="BS87" s="8">
        <f t="shared" si="342"/>
        <v>0</v>
      </c>
      <c r="BT87" s="71">
        <v>12996.200999999999</v>
      </c>
      <c r="BU87" s="5">
        <v>234183.03700000001</v>
      </c>
      <c r="BV87" s="8">
        <f t="shared" si="343"/>
        <v>18019.345576449614</v>
      </c>
      <c r="BW87" s="6">
        <v>0</v>
      </c>
      <c r="BX87" s="5">
        <v>0</v>
      </c>
      <c r="BY87" s="8">
        <f t="shared" si="344"/>
        <v>0</v>
      </c>
      <c r="BZ87" s="6">
        <v>0</v>
      </c>
      <c r="CA87" s="5">
        <v>0</v>
      </c>
      <c r="CB87" s="8">
        <f t="shared" si="345"/>
        <v>0</v>
      </c>
      <c r="CC87" s="6">
        <v>0</v>
      </c>
      <c r="CD87" s="5">
        <v>0</v>
      </c>
      <c r="CE87" s="8">
        <f t="shared" si="346"/>
        <v>0</v>
      </c>
      <c r="CF87" s="6">
        <v>0</v>
      </c>
      <c r="CG87" s="5">
        <v>0</v>
      </c>
      <c r="CH87" s="8">
        <f t="shared" si="347"/>
        <v>0</v>
      </c>
      <c r="CI87" s="71">
        <v>5.2753800000000002</v>
      </c>
      <c r="CJ87" s="5">
        <v>16.707999999999998</v>
      </c>
      <c r="CK87" s="8">
        <f t="shared" si="348"/>
        <v>3167.1652089517715</v>
      </c>
      <c r="CL87" s="6">
        <v>0</v>
      </c>
      <c r="CM87" s="5">
        <v>0</v>
      </c>
      <c r="CN87" s="8">
        <f t="shared" si="349"/>
        <v>0</v>
      </c>
      <c r="CO87" s="6">
        <v>0</v>
      </c>
      <c r="CP87" s="5">
        <v>0</v>
      </c>
      <c r="CQ87" s="8">
        <f t="shared" si="350"/>
        <v>0</v>
      </c>
      <c r="CR87" s="6">
        <v>0</v>
      </c>
      <c r="CS87" s="5">
        <v>0</v>
      </c>
      <c r="CT87" s="8">
        <f t="shared" si="351"/>
        <v>0</v>
      </c>
      <c r="CU87" s="6">
        <v>0</v>
      </c>
      <c r="CV87" s="5">
        <v>0</v>
      </c>
      <c r="CW87" s="8">
        <f t="shared" si="352"/>
        <v>0</v>
      </c>
      <c r="CX87" s="6">
        <v>0</v>
      </c>
      <c r="CY87" s="5">
        <v>0</v>
      </c>
      <c r="CZ87" s="8">
        <f t="shared" si="353"/>
        <v>0</v>
      </c>
      <c r="DA87" s="6">
        <v>0</v>
      </c>
      <c r="DB87" s="5">
        <v>0</v>
      </c>
      <c r="DC87" s="8">
        <f t="shared" si="354"/>
        <v>0</v>
      </c>
      <c r="DD87" s="6">
        <v>0</v>
      </c>
      <c r="DE87" s="5">
        <v>0</v>
      </c>
      <c r="DF87" s="8">
        <f t="shared" si="355"/>
        <v>0</v>
      </c>
      <c r="DG87" s="71">
        <v>2.4</v>
      </c>
      <c r="DH87" s="5">
        <v>235.607</v>
      </c>
      <c r="DI87" s="8">
        <f t="shared" si="356"/>
        <v>98169.583333333328</v>
      </c>
      <c r="DJ87" s="6">
        <v>0</v>
      </c>
      <c r="DK87" s="5">
        <v>0</v>
      </c>
      <c r="DL87" s="8">
        <f t="shared" si="357"/>
        <v>0</v>
      </c>
      <c r="DM87" s="6">
        <v>0</v>
      </c>
      <c r="DN87" s="5">
        <v>0</v>
      </c>
      <c r="DO87" s="8">
        <f t="shared" si="358"/>
        <v>0</v>
      </c>
      <c r="DP87" s="6">
        <v>0</v>
      </c>
      <c r="DQ87" s="5">
        <v>0</v>
      </c>
      <c r="DR87" s="8">
        <f t="shared" si="359"/>
        <v>0</v>
      </c>
      <c r="DS87" s="6">
        <f t="shared" si="361"/>
        <v>53724.06738</v>
      </c>
      <c r="DT87" s="65">
        <f t="shared" si="362"/>
        <v>951768.30599999998</v>
      </c>
    </row>
    <row r="88" spans="1:124" x14ac:dyDescent="0.3">
      <c r="A88" s="53">
        <v>2023</v>
      </c>
      <c r="B88" s="8" t="s">
        <v>6</v>
      </c>
      <c r="C88" s="6">
        <v>0</v>
      </c>
      <c r="D88" s="5">
        <v>0</v>
      </c>
      <c r="E88" s="8">
        <f t="shared" ref="E88:E95" si="363">IF(C88=0,0,D88/C88*1000)</f>
        <v>0</v>
      </c>
      <c r="F88" s="6">
        <v>0</v>
      </c>
      <c r="G88" s="5">
        <v>0</v>
      </c>
      <c r="H88" s="8">
        <f t="shared" si="321"/>
        <v>0</v>
      </c>
      <c r="I88" s="6">
        <v>0</v>
      </c>
      <c r="J88" s="5">
        <v>0</v>
      </c>
      <c r="K88" s="8">
        <f t="shared" si="322"/>
        <v>0</v>
      </c>
      <c r="L88" s="6">
        <v>0</v>
      </c>
      <c r="M88" s="5">
        <v>0</v>
      </c>
      <c r="N88" s="8">
        <f t="shared" si="323"/>
        <v>0</v>
      </c>
      <c r="O88" s="6">
        <v>0</v>
      </c>
      <c r="P88" s="5">
        <v>0</v>
      </c>
      <c r="Q88" s="8">
        <f t="shared" si="324"/>
        <v>0</v>
      </c>
      <c r="R88" s="6">
        <v>0</v>
      </c>
      <c r="S88" s="5">
        <v>0</v>
      </c>
      <c r="T88" s="8">
        <f t="shared" si="325"/>
        <v>0</v>
      </c>
      <c r="U88" s="6">
        <v>0</v>
      </c>
      <c r="V88" s="5">
        <v>0</v>
      </c>
      <c r="W88" s="8">
        <f t="shared" si="326"/>
        <v>0</v>
      </c>
      <c r="X88" s="6">
        <v>0</v>
      </c>
      <c r="Y88" s="5">
        <v>0</v>
      </c>
      <c r="Z88" s="8">
        <f t="shared" si="327"/>
        <v>0</v>
      </c>
      <c r="AA88" s="71">
        <v>0.1</v>
      </c>
      <c r="AB88" s="5">
        <v>0.38</v>
      </c>
      <c r="AC88" s="8">
        <f t="shared" si="328"/>
        <v>3800</v>
      </c>
      <c r="AD88" s="6">
        <v>0</v>
      </c>
      <c r="AE88" s="5">
        <v>0</v>
      </c>
      <c r="AF88" s="8">
        <f t="shared" si="329"/>
        <v>0</v>
      </c>
      <c r="AG88" s="6">
        <v>0</v>
      </c>
      <c r="AH88" s="5">
        <v>0</v>
      </c>
      <c r="AI88" s="8">
        <f t="shared" si="330"/>
        <v>0</v>
      </c>
      <c r="AJ88" s="6">
        <v>0</v>
      </c>
      <c r="AK88" s="5">
        <v>0</v>
      </c>
      <c r="AL88" s="8">
        <f t="shared" si="331"/>
        <v>0</v>
      </c>
      <c r="AM88" s="6">
        <v>0</v>
      </c>
      <c r="AN88" s="5">
        <v>0</v>
      </c>
      <c r="AO88" s="8">
        <f t="shared" si="332"/>
        <v>0</v>
      </c>
      <c r="AP88" s="71">
        <v>1.0374000000000001</v>
      </c>
      <c r="AQ88" s="5">
        <v>124.35899999999999</v>
      </c>
      <c r="AR88" s="8">
        <f t="shared" si="333"/>
        <v>119875.65066512433</v>
      </c>
      <c r="AS88" s="6">
        <v>0</v>
      </c>
      <c r="AT88" s="5">
        <v>0</v>
      </c>
      <c r="AU88" s="8">
        <f t="shared" si="334"/>
        <v>0</v>
      </c>
      <c r="AV88" s="6">
        <v>0</v>
      </c>
      <c r="AW88" s="5">
        <v>0</v>
      </c>
      <c r="AX88" s="8">
        <f t="shared" si="335"/>
        <v>0</v>
      </c>
      <c r="AY88" s="71">
        <v>12.458</v>
      </c>
      <c r="AZ88" s="5">
        <v>24.667999999999999</v>
      </c>
      <c r="BA88" s="8">
        <f t="shared" si="336"/>
        <v>1980.0931128592067</v>
      </c>
      <c r="BB88" s="6">
        <v>0</v>
      </c>
      <c r="BC88" s="5">
        <v>0</v>
      </c>
      <c r="BD88" s="8">
        <f t="shared" si="337"/>
        <v>0</v>
      </c>
      <c r="BE88" s="6">
        <v>0</v>
      </c>
      <c r="BF88" s="5">
        <v>0</v>
      </c>
      <c r="BG88" s="8">
        <f t="shared" si="338"/>
        <v>0</v>
      </c>
      <c r="BH88" s="71">
        <v>37707.477140000003</v>
      </c>
      <c r="BI88" s="5">
        <v>664934.19900000002</v>
      </c>
      <c r="BJ88" s="8">
        <f t="shared" si="339"/>
        <v>17634.014509409844</v>
      </c>
      <c r="BK88" s="6">
        <v>0</v>
      </c>
      <c r="BL88" s="5">
        <v>0</v>
      </c>
      <c r="BM88" s="8">
        <f t="shared" si="340"/>
        <v>0</v>
      </c>
      <c r="BN88" s="71">
        <v>20.203200000000002</v>
      </c>
      <c r="BO88" s="5">
        <v>1030.925</v>
      </c>
      <c r="BP88" s="8">
        <f t="shared" si="341"/>
        <v>51027.807476043396</v>
      </c>
      <c r="BQ88" s="6">
        <v>0</v>
      </c>
      <c r="BR88" s="5">
        <v>0</v>
      </c>
      <c r="BS88" s="8">
        <f t="shared" si="342"/>
        <v>0</v>
      </c>
      <c r="BT88" s="71">
        <v>15858.084000000001</v>
      </c>
      <c r="BU88" s="5">
        <v>292825.54300000001</v>
      </c>
      <c r="BV88" s="8">
        <f t="shared" si="343"/>
        <v>18465.379739443932</v>
      </c>
      <c r="BW88" s="6">
        <v>0</v>
      </c>
      <c r="BX88" s="5">
        <v>0</v>
      </c>
      <c r="BY88" s="8">
        <f t="shared" si="344"/>
        <v>0</v>
      </c>
      <c r="BZ88" s="6">
        <v>0</v>
      </c>
      <c r="CA88" s="5">
        <v>0</v>
      </c>
      <c r="CB88" s="8">
        <f t="shared" si="345"/>
        <v>0</v>
      </c>
      <c r="CC88" s="6">
        <v>0</v>
      </c>
      <c r="CD88" s="5">
        <v>0</v>
      </c>
      <c r="CE88" s="8">
        <f t="shared" si="346"/>
        <v>0</v>
      </c>
      <c r="CF88" s="6">
        <v>0</v>
      </c>
      <c r="CG88" s="5">
        <v>0</v>
      </c>
      <c r="CH88" s="8">
        <f t="shared" si="347"/>
        <v>0</v>
      </c>
      <c r="CI88" s="71">
        <v>18.518999999999998</v>
      </c>
      <c r="CJ88" s="5">
        <v>32.350999999999999</v>
      </c>
      <c r="CK88" s="8">
        <f t="shared" si="348"/>
        <v>1746.9085803769103</v>
      </c>
      <c r="CL88" s="6">
        <v>0</v>
      </c>
      <c r="CM88" s="5">
        <v>0</v>
      </c>
      <c r="CN88" s="8">
        <f t="shared" si="349"/>
        <v>0</v>
      </c>
      <c r="CO88" s="6">
        <v>0</v>
      </c>
      <c r="CP88" s="5">
        <v>0</v>
      </c>
      <c r="CQ88" s="8">
        <f t="shared" si="350"/>
        <v>0</v>
      </c>
      <c r="CR88" s="6">
        <v>0</v>
      </c>
      <c r="CS88" s="5">
        <v>0</v>
      </c>
      <c r="CT88" s="8">
        <f t="shared" si="351"/>
        <v>0</v>
      </c>
      <c r="CU88" s="6">
        <v>0</v>
      </c>
      <c r="CV88" s="5">
        <v>0</v>
      </c>
      <c r="CW88" s="8">
        <f t="shared" si="352"/>
        <v>0</v>
      </c>
      <c r="CX88" s="6">
        <v>0</v>
      </c>
      <c r="CY88" s="5">
        <v>0</v>
      </c>
      <c r="CZ88" s="8">
        <f t="shared" si="353"/>
        <v>0</v>
      </c>
      <c r="DA88" s="6">
        <v>0</v>
      </c>
      <c r="DB88" s="5">
        <v>0</v>
      </c>
      <c r="DC88" s="8">
        <f t="shared" si="354"/>
        <v>0</v>
      </c>
      <c r="DD88" s="6">
        <v>0</v>
      </c>
      <c r="DE88" s="5">
        <v>0</v>
      </c>
      <c r="DF88" s="8">
        <f t="shared" si="355"/>
        <v>0</v>
      </c>
      <c r="DG88" s="6">
        <v>0</v>
      </c>
      <c r="DH88" s="5">
        <v>0</v>
      </c>
      <c r="DI88" s="8">
        <f t="shared" si="356"/>
        <v>0</v>
      </c>
      <c r="DJ88" s="71">
        <v>3.7400000000000003E-3</v>
      </c>
      <c r="DK88" s="5">
        <v>2.3780000000000001</v>
      </c>
      <c r="DL88" s="8">
        <f t="shared" si="357"/>
        <v>635828.87700534752</v>
      </c>
      <c r="DM88" s="6">
        <v>0</v>
      </c>
      <c r="DN88" s="5">
        <v>0</v>
      </c>
      <c r="DO88" s="8">
        <f t="shared" si="358"/>
        <v>0</v>
      </c>
      <c r="DP88" s="6">
        <v>0</v>
      </c>
      <c r="DQ88" s="5">
        <v>0</v>
      </c>
      <c r="DR88" s="8">
        <f t="shared" si="359"/>
        <v>0</v>
      </c>
      <c r="DS88" s="6">
        <f t="shared" si="361"/>
        <v>53617.882480000007</v>
      </c>
      <c r="DT88" s="8">
        <f t="shared" si="362"/>
        <v>958974.80300000007</v>
      </c>
    </row>
    <row r="89" spans="1:124" x14ac:dyDescent="0.3">
      <c r="A89" s="53">
        <v>2023</v>
      </c>
      <c r="B89" s="54" t="s">
        <v>7</v>
      </c>
      <c r="C89" s="6">
        <v>0</v>
      </c>
      <c r="D89" s="5">
        <v>0</v>
      </c>
      <c r="E89" s="8">
        <f t="shared" si="363"/>
        <v>0</v>
      </c>
      <c r="F89" s="6">
        <v>0</v>
      </c>
      <c r="G89" s="5">
        <v>0</v>
      </c>
      <c r="H89" s="8">
        <f t="shared" si="321"/>
        <v>0</v>
      </c>
      <c r="I89" s="6">
        <v>0</v>
      </c>
      <c r="J89" s="5">
        <v>0</v>
      </c>
      <c r="K89" s="8">
        <f t="shared" si="322"/>
        <v>0</v>
      </c>
      <c r="L89" s="6">
        <v>0</v>
      </c>
      <c r="M89" s="5">
        <v>0</v>
      </c>
      <c r="N89" s="8">
        <f t="shared" si="323"/>
        <v>0</v>
      </c>
      <c r="O89" s="6">
        <v>0</v>
      </c>
      <c r="P89" s="5">
        <v>0</v>
      </c>
      <c r="Q89" s="8">
        <f t="shared" si="324"/>
        <v>0</v>
      </c>
      <c r="R89" s="6">
        <v>0</v>
      </c>
      <c r="S89" s="5">
        <v>0</v>
      </c>
      <c r="T89" s="8">
        <f t="shared" si="325"/>
        <v>0</v>
      </c>
      <c r="U89" s="6">
        <v>0</v>
      </c>
      <c r="V89" s="5">
        <v>0</v>
      </c>
      <c r="W89" s="8">
        <f t="shared" si="326"/>
        <v>0</v>
      </c>
      <c r="X89" s="6">
        <v>0</v>
      </c>
      <c r="Y89" s="5">
        <v>0</v>
      </c>
      <c r="Z89" s="8">
        <f t="shared" si="327"/>
        <v>0</v>
      </c>
      <c r="AA89" s="6">
        <v>0</v>
      </c>
      <c r="AB89" s="5">
        <v>0</v>
      </c>
      <c r="AC89" s="8">
        <f t="shared" si="328"/>
        <v>0</v>
      </c>
      <c r="AD89" s="6">
        <v>0</v>
      </c>
      <c r="AE89" s="5">
        <v>0</v>
      </c>
      <c r="AF89" s="8">
        <f t="shared" si="329"/>
        <v>0</v>
      </c>
      <c r="AG89" s="6">
        <v>0</v>
      </c>
      <c r="AH89" s="5">
        <v>0</v>
      </c>
      <c r="AI89" s="8">
        <f t="shared" si="330"/>
        <v>0</v>
      </c>
      <c r="AJ89" s="6">
        <v>0</v>
      </c>
      <c r="AK89" s="5">
        <v>0</v>
      </c>
      <c r="AL89" s="8">
        <f t="shared" si="331"/>
        <v>0</v>
      </c>
      <c r="AM89" s="6">
        <v>0</v>
      </c>
      <c r="AN89" s="5">
        <v>0</v>
      </c>
      <c r="AO89" s="8">
        <f t="shared" si="332"/>
        <v>0</v>
      </c>
      <c r="AP89" s="6">
        <v>0</v>
      </c>
      <c r="AQ89" s="5">
        <v>0</v>
      </c>
      <c r="AR89" s="8">
        <f t="shared" si="333"/>
        <v>0</v>
      </c>
      <c r="AS89" s="6">
        <v>0</v>
      </c>
      <c r="AT89" s="5">
        <v>0</v>
      </c>
      <c r="AU89" s="8">
        <f t="shared" si="334"/>
        <v>0</v>
      </c>
      <c r="AV89" s="6">
        <v>0</v>
      </c>
      <c r="AW89" s="5">
        <v>0</v>
      </c>
      <c r="AX89" s="8">
        <f t="shared" si="335"/>
        <v>0</v>
      </c>
      <c r="AY89" s="71">
        <v>13.335000000000001</v>
      </c>
      <c r="AZ89" s="5">
        <v>27.501999999999999</v>
      </c>
      <c r="BA89" s="8">
        <f t="shared" si="336"/>
        <v>2062.3922009748781</v>
      </c>
      <c r="BB89" s="6">
        <v>0</v>
      </c>
      <c r="BC89" s="5">
        <v>0</v>
      </c>
      <c r="BD89" s="8">
        <f t="shared" si="337"/>
        <v>0</v>
      </c>
      <c r="BE89" s="6">
        <v>0</v>
      </c>
      <c r="BF89" s="5">
        <v>0</v>
      </c>
      <c r="BG89" s="8">
        <f t="shared" si="338"/>
        <v>0</v>
      </c>
      <c r="BH89" s="71">
        <v>35017.392</v>
      </c>
      <c r="BI89" s="5">
        <v>604198.07400000002</v>
      </c>
      <c r="BJ89" s="8">
        <f t="shared" si="339"/>
        <v>17254.228241783399</v>
      </c>
      <c r="BK89" s="6">
        <v>0</v>
      </c>
      <c r="BL89" s="5">
        <v>0</v>
      </c>
      <c r="BM89" s="8">
        <f t="shared" si="340"/>
        <v>0</v>
      </c>
      <c r="BN89" s="6">
        <v>0</v>
      </c>
      <c r="BO89" s="5">
        <v>0</v>
      </c>
      <c r="BP89" s="8">
        <f t="shared" si="341"/>
        <v>0</v>
      </c>
      <c r="BQ89" s="6">
        <v>0</v>
      </c>
      <c r="BR89" s="5">
        <v>0</v>
      </c>
      <c r="BS89" s="8">
        <f t="shared" si="342"/>
        <v>0</v>
      </c>
      <c r="BT89" s="71">
        <v>6505.1490000000003</v>
      </c>
      <c r="BU89" s="5">
        <v>116466.944</v>
      </c>
      <c r="BV89" s="8">
        <f t="shared" si="343"/>
        <v>17903.808813602885</v>
      </c>
      <c r="BW89" s="6">
        <v>0</v>
      </c>
      <c r="BX89" s="5">
        <v>0</v>
      </c>
      <c r="BY89" s="8">
        <f t="shared" si="344"/>
        <v>0</v>
      </c>
      <c r="BZ89" s="6">
        <v>0</v>
      </c>
      <c r="CA89" s="5">
        <v>0</v>
      </c>
      <c r="CB89" s="8">
        <f t="shared" si="345"/>
        <v>0</v>
      </c>
      <c r="CC89" s="6">
        <v>0</v>
      </c>
      <c r="CD89" s="5">
        <v>0</v>
      </c>
      <c r="CE89" s="8">
        <f t="shared" si="346"/>
        <v>0</v>
      </c>
      <c r="CF89" s="6">
        <v>0</v>
      </c>
      <c r="CG89" s="5">
        <v>0</v>
      </c>
      <c r="CH89" s="8">
        <f t="shared" si="347"/>
        <v>0</v>
      </c>
      <c r="CI89" s="71">
        <v>7.1820000000000004</v>
      </c>
      <c r="CJ89" s="5">
        <v>8.0739999999999998</v>
      </c>
      <c r="CK89" s="8">
        <f t="shared" si="348"/>
        <v>1124.1993873572819</v>
      </c>
      <c r="CL89" s="6">
        <v>0</v>
      </c>
      <c r="CM89" s="5">
        <v>0</v>
      </c>
      <c r="CN89" s="8">
        <f t="shared" si="349"/>
        <v>0</v>
      </c>
      <c r="CO89" s="6">
        <v>0</v>
      </c>
      <c r="CP89" s="5">
        <v>0</v>
      </c>
      <c r="CQ89" s="8">
        <f t="shared" si="350"/>
        <v>0</v>
      </c>
      <c r="CR89" s="6">
        <v>0</v>
      </c>
      <c r="CS89" s="5">
        <v>0</v>
      </c>
      <c r="CT89" s="8">
        <f t="shared" si="351"/>
        <v>0</v>
      </c>
      <c r="CU89" s="6">
        <v>0</v>
      </c>
      <c r="CV89" s="5">
        <v>0</v>
      </c>
      <c r="CW89" s="8">
        <f t="shared" si="352"/>
        <v>0</v>
      </c>
      <c r="CX89" s="6">
        <v>0</v>
      </c>
      <c r="CY89" s="5">
        <v>0</v>
      </c>
      <c r="CZ89" s="8">
        <f t="shared" si="353"/>
        <v>0</v>
      </c>
      <c r="DA89" s="6">
        <v>0</v>
      </c>
      <c r="DB89" s="5">
        <v>0</v>
      </c>
      <c r="DC89" s="8">
        <f t="shared" si="354"/>
        <v>0</v>
      </c>
      <c r="DD89" s="6">
        <v>0</v>
      </c>
      <c r="DE89" s="5">
        <v>0</v>
      </c>
      <c r="DF89" s="8">
        <f t="shared" si="355"/>
        <v>0</v>
      </c>
      <c r="DG89" s="6">
        <v>0</v>
      </c>
      <c r="DH89" s="5">
        <v>0</v>
      </c>
      <c r="DI89" s="8">
        <f t="shared" si="356"/>
        <v>0</v>
      </c>
      <c r="DJ89" s="6">
        <v>0</v>
      </c>
      <c r="DK89" s="5">
        <v>0</v>
      </c>
      <c r="DL89" s="8">
        <f t="shared" si="357"/>
        <v>0</v>
      </c>
      <c r="DM89" s="6">
        <v>0</v>
      </c>
      <c r="DN89" s="5">
        <v>0</v>
      </c>
      <c r="DO89" s="8">
        <f t="shared" si="358"/>
        <v>0</v>
      </c>
      <c r="DP89" s="6">
        <v>0</v>
      </c>
      <c r="DQ89" s="5">
        <v>0</v>
      </c>
      <c r="DR89" s="8">
        <f t="shared" si="359"/>
        <v>0</v>
      </c>
      <c r="DS89" s="6">
        <f t="shared" si="361"/>
        <v>41543.057999999997</v>
      </c>
      <c r="DT89" s="8">
        <f t="shared" si="362"/>
        <v>720700.59400000004</v>
      </c>
    </row>
    <row r="90" spans="1:124" x14ac:dyDescent="0.3">
      <c r="A90" s="53">
        <v>2023</v>
      </c>
      <c r="B90" s="54" t="s">
        <v>8</v>
      </c>
      <c r="C90" s="6">
        <v>0</v>
      </c>
      <c r="D90" s="5">
        <v>0</v>
      </c>
      <c r="E90" s="8">
        <f t="shared" si="363"/>
        <v>0</v>
      </c>
      <c r="F90" s="6">
        <v>0</v>
      </c>
      <c r="G90" s="5">
        <v>0</v>
      </c>
      <c r="H90" s="8">
        <f t="shared" si="321"/>
        <v>0</v>
      </c>
      <c r="I90" s="6">
        <v>0</v>
      </c>
      <c r="J90" s="5">
        <v>0</v>
      </c>
      <c r="K90" s="8">
        <f t="shared" si="322"/>
        <v>0</v>
      </c>
      <c r="L90" s="6">
        <v>0</v>
      </c>
      <c r="M90" s="5">
        <v>0</v>
      </c>
      <c r="N90" s="8">
        <f t="shared" si="323"/>
        <v>0</v>
      </c>
      <c r="O90" s="6">
        <v>0</v>
      </c>
      <c r="P90" s="5">
        <v>0</v>
      </c>
      <c r="Q90" s="8">
        <f t="shared" si="324"/>
        <v>0</v>
      </c>
      <c r="R90" s="6">
        <v>0</v>
      </c>
      <c r="S90" s="5">
        <v>0</v>
      </c>
      <c r="T90" s="8">
        <f t="shared" si="325"/>
        <v>0</v>
      </c>
      <c r="U90" s="6">
        <v>0</v>
      </c>
      <c r="V90" s="5">
        <v>0</v>
      </c>
      <c r="W90" s="8">
        <f t="shared" si="326"/>
        <v>0</v>
      </c>
      <c r="X90" s="6">
        <v>0</v>
      </c>
      <c r="Y90" s="5">
        <v>0</v>
      </c>
      <c r="Z90" s="8">
        <f t="shared" si="327"/>
        <v>0</v>
      </c>
      <c r="AA90" s="6">
        <v>0</v>
      </c>
      <c r="AB90" s="5">
        <v>0</v>
      </c>
      <c r="AC90" s="8">
        <f t="shared" si="328"/>
        <v>0</v>
      </c>
      <c r="AD90" s="6">
        <v>0</v>
      </c>
      <c r="AE90" s="5">
        <v>0</v>
      </c>
      <c r="AF90" s="8">
        <f t="shared" si="329"/>
        <v>0</v>
      </c>
      <c r="AG90" s="6">
        <v>0</v>
      </c>
      <c r="AH90" s="5">
        <v>0</v>
      </c>
      <c r="AI90" s="8">
        <f t="shared" si="330"/>
        <v>0</v>
      </c>
      <c r="AJ90" s="6">
        <v>0</v>
      </c>
      <c r="AK90" s="5">
        <v>0</v>
      </c>
      <c r="AL90" s="8">
        <f t="shared" si="331"/>
        <v>0</v>
      </c>
      <c r="AM90" s="6">
        <v>0</v>
      </c>
      <c r="AN90" s="5">
        <v>0</v>
      </c>
      <c r="AO90" s="8">
        <f t="shared" si="332"/>
        <v>0</v>
      </c>
      <c r="AP90" s="6">
        <v>0</v>
      </c>
      <c r="AQ90" s="5">
        <v>0</v>
      </c>
      <c r="AR90" s="8">
        <f t="shared" si="333"/>
        <v>0</v>
      </c>
      <c r="AS90" s="6">
        <v>0</v>
      </c>
      <c r="AT90" s="5">
        <v>0</v>
      </c>
      <c r="AU90" s="8">
        <f t="shared" si="334"/>
        <v>0</v>
      </c>
      <c r="AV90" s="6">
        <v>0</v>
      </c>
      <c r="AW90" s="5">
        <v>0</v>
      </c>
      <c r="AX90" s="8">
        <f t="shared" si="335"/>
        <v>0</v>
      </c>
      <c r="AY90" s="71">
        <v>10.058999999999999</v>
      </c>
      <c r="AZ90" s="5">
        <v>21.021999999999998</v>
      </c>
      <c r="BA90" s="8">
        <f t="shared" si="336"/>
        <v>2089.8697683666369</v>
      </c>
      <c r="BB90" s="6">
        <v>0</v>
      </c>
      <c r="BC90" s="5">
        <v>0</v>
      </c>
      <c r="BD90" s="8">
        <f t="shared" si="337"/>
        <v>0</v>
      </c>
      <c r="BE90" s="6">
        <v>0</v>
      </c>
      <c r="BF90" s="5">
        <v>0</v>
      </c>
      <c r="BG90" s="8">
        <f t="shared" si="338"/>
        <v>0</v>
      </c>
      <c r="BH90" s="71">
        <v>42006.321000000004</v>
      </c>
      <c r="BI90" s="5">
        <v>653546.58600000001</v>
      </c>
      <c r="BJ90" s="8">
        <f t="shared" si="339"/>
        <v>15558.29147713269</v>
      </c>
      <c r="BK90" s="6">
        <v>0</v>
      </c>
      <c r="BL90" s="5">
        <v>0</v>
      </c>
      <c r="BM90" s="8">
        <f t="shared" si="340"/>
        <v>0</v>
      </c>
      <c r="BN90" s="6">
        <v>0</v>
      </c>
      <c r="BO90" s="5">
        <v>0</v>
      </c>
      <c r="BP90" s="8">
        <f t="shared" si="341"/>
        <v>0</v>
      </c>
      <c r="BQ90" s="6">
        <v>0</v>
      </c>
      <c r="BR90" s="5">
        <v>0</v>
      </c>
      <c r="BS90" s="8">
        <f t="shared" si="342"/>
        <v>0</v>
      </c>
      <c r="BT90" s="71">
        <v>1975.7739999999999</v>
      </c>
      <c r="BU90" s="5">
        <v>35340.775999999998</v>
      </c>
      <c r="BV90" s="8">
        <f t="shared" si="343"/>
        <v>17887.053883693177</v>
      </c>
      <c r="BW90" s="6">
        <v>0</v>
      </c>
      <c r="BX90" s="5">
        <v>0</v>
      </c>
      <c r="BY90" s="8">
        <f t="shared" si="344"/>
        <v>0</v>
      </c>
      <c r="BZ90" s="6">
        <v>0</v>
      </c>
      <c r="CA90" s="5">
        <v>0</v>
      </c>
      <c r="CB90" s="8">
        <f t="shared" si="345"/>
        <v>0</v>
      </c>
      <c r="CC90" s="6">
        <v>0</v>
      </c>
      <c r="CD90" s="5">
        <v>0</v>
      </c>
      <c r="CE90" s="8">
        <f t="shared" si="346"/>
        <v>0</v>
      </c>
      <c r="CF90" s="71">
        <v>1E-3</v>
      </c>
      <c r="CG90" s="5">
        <v>2.4E-2</v>
      </c>
      <c r="CH90" s="8">
        <f t="shared" si="347"/>
        <v>24000</v>
      </c>
      <c r="CI90" s="71">
        <v>6.7984399999999994</v>
      </c>
      <c r="CJ90" s="5">
        <v>15.103</v>
      </c>
      <c r="CK90" s="8">
        <f t="shared" si="348"/>
        <v>2221.5390589605854</v>
      </c>
      <c r="CL90" s="6">
        <v>0</v>
      </c>
      <c r="CM90" s="5">
        <v>0</v>
      </c>
      <c r="CN90" s="8">
        <f t="shared" si="349"/>
        <v>0</v>
      </c>
      <c r="CO90" s="6">
        <v>0</v>
      </c>
      <c r="CP90" s="5">
        <v>0</v>
      </c>
      <c r="CQ90" s="8">
        <f t="shared" si="350"/>
        <v>0</v>
      </c>
      <c r="CR90" s="6">
        <v>0</v>
      </c>
      <c r="CS90" s="5">
        <v>0</v>
      </c>
      <c r="CT90" s="8">
        <f t="shared" si="351"/>
        <v>0</v>
      </c>
      <c r="CU90" s="6">
        <v>0</v>
      </c>
      <c r="CV90" s="5">
        <v>0</v>
      </c>
      <c r="CW90" s="8">
        <f t="shared" si="352"/>
        <v>0</v>
      </c>
      <c r="CX90" s="6">
        <v>0</v>
      </c>
      <c r="CY90" s="5">
        <v>0</v>
      </c>
      <c r="CZ90" s="8">
        <f t="shared" si="353"/>
        <v>0</v>
      </c>
      <c r="DA90" s="6">
        <v>0</v>
      </c>
      <c r="DB90" s="5">
        <v>0</v>
      </c>
      <c r="DC90" s="8">
        <f t="shared" si="354"/>
        <v>0</v>
      </c>
      <c r="DD90" s="6">
        <v>0</v>
      </c>
      <c r="DE90" s="5">
        <v>0</v>
      </c>
      <c r="DF90" s="8">
        <f t="shared" si="355"/>
        <v>0</v>
      </c>
      <c r="DG90" s="6">
        <v>0</v>
      </c>
      <c r="DH90" s="5">
        <v>0</v>
      </c>
      <c r="DI90" s="8">
        <f t="shared" si="356"/>
        <v>0</v>
      </c>
      <c r="DJ90" s="6">
        <v>0</v>
      </c>
      <c r="DK90" s="5">
        <v>0</v>
      </c>
      <c r="DL90" s="8">
        <f t="shared" si="357"/>
        <v>0</v>
      </c>
      <c r="DM90" s="6">
        <v>0</v>
      </c>
      <c r="DN90" s="5">
        <v>0</v>
      </c>
      <c r="DO90" s="8">
        <f t="shared" si="358"/>
        <v>0</v>
      </c>
      <c r="DP90" s="6">
        <v>0</v>
      </c>
      <c r="DQ90" s="5">
        <v>0</v>
      </c>
      <c r="DR90" s="8">
        <f t="shared" si="359"/>
        <v>0</v>
      </c>
      <c r="DS90" s="6">
        <f t="shared" si="361"/>
        <v>43998.953439999997</v>
      </c>
      <c r="DT90" s="8">
        <f t="shared" si="362"/>
        <v>688923.51099999994</v>
      </c>
    </row>
    <row r="91" spans="1:124" x14ac:dyDescent="0.3">
      <c r="A91" s="53">
        <v>2023</v>
      </c>
      <c r="B91" s="54" t="s">
        <v>9</v>
      </c>
      <c r="C91" s="6">
        <v>0</v>
      </c>
      <c r="D91" s="5">
        <v>0</v>
      </c>
      <c r="E91" s="8">
        <f t="shared" si="363"/>
        <v>0</v>
      </c>
      <c r="F91" s="6">
        <v>0</v>
      </c>
      <c r="G91" s="5">
        <v>0</v>
      </c>
      <c r="H91" s="8">
        <f t="shared" si="321"/>
        <v>0</v>
      </c>
      <c r="I91" s="6">
        <v>0</v>
      </c>
      <c r="J91" s="5">
        <v>0</v>
      </c>
      <c r="K91" s="8">
        <f t="shared" si="322"/>
        <v>0</v>
      </c>
      <c r="L91" s="6">
        <v>0</v>
      </c>
      <c r="M91" s="5">
        <v>0</v>
      </c>
      <c r="N91" s="8">
        <f t="shared" si="323"/>
        <v>0</v>
      </c>
      <c r="O91" s="6">
        <v>0</v>
      </c>
      <c r="P91" s="5">
        <v>0</v>
      </c>
      <c r="Q91" s="8">
        <f t="shared" si="324"/>
        <v>0</v>
      </c>
      <c r="R91" s="71">
        <v>1</v>
      </c>
      <c r="S91" s="5">
        <v>2.4060000000000001</v>
      </c>
      <c r="T91" s="8">
        <f t="shared" si="325"/>
        <v>2406</v>
      </c>
      <c r="U91" s="6">
        <v>0</v>
      </c>
      <c r="V91" s="5">
        <v>0</v>
      </c>
      <c r="W91" s="8">
        <f t="shared" si="326"/>
        <v>0</v>
      </c>
      <c r="X91" s="6">
        <v>0</v>
      </c>
      <c r="Y91" s="5">
        <v>0</v>
      </c>
      <c r="Z91" s="8">
        <f t="shared" si="327"/>
        <v>0</v>
      </c>
      <c r="AA91" s="6">
        <v>0</v>
      </c>
      <c r="AB91" s="5">
        <v>0</v>
      </c>
      <c r="AC91" s="8">
        <f t="shared" si="328"/>
        <v>0</v>
      </c>
      <c r="AD91" s="6">
        <v>0</v>
      </c>
      <c r="AE91" s="5">
        <v>0</v>
      </c>
      <c r="AF91" s="8">
        <f t="shared" si="329"/>
        <v>0</v>
      </c>
      <c r="AG91" s="6">
        <v>0</v>
      </c>
      <c r="AH91" s="5">
        <v>0</v>
      </c>
      <c r="AI91" s="8">
        <f t="shared" si="330"/>
        <v>0</v>
      </c>
      <c r="AJ91" s="6">
        <v>0</v>
      </c>
      <c r="AK91" s="5">
        <v>0</v>
      </c>
      <c r="AL91" s="8">
        <f t="shared" si="331"/>
        <v>0</v>
      </c>
      <c r="AM91" s="6">
        <v>0</v>
      </c>
      <c r="AN91" s="5">
        <v>0</v>
      </c>
      <c r="AO91" s="8">
        <f t="shared" si="332"/>
        <v>0</v>
      </c>
      <c r="AP91" s="6">
        <v>0</v>
      </c>
      <c r="AQ91" s="5">
        <v>0</v>
      </c>
      <c r="AR91" s="8">
        <f t="shared" si="333"/>
        <v>0</v>
      </c>
      <c r="AS91" s="6">
        <v>0</v>
      </c>
      <c r="AT91" s="5">
        <v>0</v>
      </c>
      <c r="AU91" s="8">
        <f t="shared" si="334"/>
        <v>0</v>
      </c>
      <c r="AV91" s="6">
        <v>0</v>
      </c>
      <c r="AW91" s="5">
        <v>0</v>
      </c>
      <c r="AX91" s="8">
        <f t="shared" si="335"/>
        <v>0</v>
      </c>
      <c r="AY91" s="71">
        <v>6.0389999999999997</v>
      </c>
      <c r="AZ91" s="5">
        <v>12.273999999999999</v>
      </c>
      <c r="BA91" s="8">
        <f t="shared" si="336"/>
        <v>2032.4557045868521</v>
      </c>
      <c r="BB91" s="6">
        <v>0</v>
      </c>
      <c r="BC91" s="5">
        <v>0</v>
      </c>
      <c r="BD91" s="8">
        <f t="shared" si="337"/>
        <v>0</v>
      </c>
      <c r="BE91" s="6">
        <v>0</v>
      </c>
      <c r="BF91" s="5">
        <v>0</v>
      </c>
      <c r="BG91" s="8">
        <f t="shared" si="338"/>
        <v>0</v>
      </c>
      <c r="BH91" s="71">
        <v>36264.436000000002</v>
      </c>
      <c r="BI91" s="5">
        <v>560906.21799999999</v>
      </c>
      <c r="BJ91" s="8">
        <f t="shared" si="339"/>
        <v>15467.115440593092</v>
      </c>
      <c r="BK91" s="6">
        <v>0</v>
      </c>
      <c r="BL91" s="5">
        <v>0</v>
      </c>
      <c r="BM91" s="8">
        <f t="shared" si="340"/>
        <v>0</v>
      </c>
      <c r="BN91" s="6">
        <v>0</v>
      </c>
      <c r="BO91" s="5">
        <v>0</v>
      </c>
      <c r="BP91" s="8">
        <f t="shared" si="341"/>
        <v>0</v>
      </c>
      <c r="BQ91" s="6">
        <v>0</v>
      </c>
      <c r="BR91" s="5">
        <v>0</v>
      </c>
      <c r="BS91" s="8">
        <f t="shared" si="342"/>
        <v>0</v>
      </c>
      <c r="BT91" s="71">
        <v>161.01976999999999</v>
      </c>
      <c r="BU91" s="5">
        <v>6259.21</v>
      </c>
      <c r="BV91" s="8">
        <f t="shared" si="343"/>
        <v>38872.307419144869</v>
      </c>
      <c r="BW91" s="6">
        <v>0</v>
      </c>
      <c r="BX91" s="5">
        <v>0</v>
      </c>
      <c r="BY91" s="8">
        <f t="shared" si="344"/>
        <v>0</v>
      </c>
      <c r="BZ91" s="6">
        <v>0</v>
      </c>
      <c r="CA91" s="5">
        <v>0</v>
      </c>
      <c r="CB91" s="8">
        <f t="shared" si="345"/>
        <v>0</v>
      </c>
      <c r="CC91" s="6">
        <v>0</v>
      </c>
      <c r="CD91" s="5">
        <v>0</v>
      </c>
      <c r="CE91" s="8">
        <f t="shared" si="346"/>
        <v>0</v>
      </c>
      <c r="CF91" s="6">
        <v>0</v>
      </c>
      <c r="CG91" s="5">
        <v>0</v>
      </c>
      <c r="CH91" s="8">
        <f t="shared" si="347"/>
        <v>0</v>
      </c>
      <c r="CI91" s="71">
        <v>15.5</v>
      </c>
      <c r="CJ91" s="5">
        <v>24.251000000000001</v>
      </c>
      <c r="CK91" s="8">
        <f t="shared" si="348"/>
        <v>1564.5806451612905</v>
      </c>
      <c r="CL91" s="6">
        <v>0</v>
      </c>
      <c r="CM91" s="5">
        <v>0</v>
      </c>
      <c r="CN91" s="8">
        <f t="shared" si="349"/>
        <v>0</v>
      </c>
      <c r="CO91" s="6">
        <v>0</v>
      </c>
      <c r="CP91" s="5">
        <v>0</v>
      </c>
      <c r="CQ91" s="8">
        <f t="shared" si="350"/>
        <v>0</v>
      </c>
      <c r="CR91" s="6">
        <v>0</v>
      </c>
      <c r="CS91" s="5">
        <v>0</v>
      </c>
      <c r="CT91" s="8">
        <f t="shared" si="351"/>
        <v>0</v>
      </c>
      <c r="CU91" s="71">
        <v>41.16</v>
      </c>
      <c r="CV91" s="5">
        <v>2177.509</v>
      </c>
      <c r="CW91" s="8">
        <f t="shared" si="352"/>
        <v>52903.522837706521</v>
      </c>
      <c r="CX91" s="6">
        <v>0</v>
      </c>
      <c r="CY91" s="5">
        <v>0</v>
      </c>
      <c r="CZ91" s="8">
        <f t="shared" si="353"/>
        <v>0</v>
      </c>
      <c r="DA91" s="71">
        <v>22.279</v>
      </c>
      <c r="DB91" s="5">
        <v>493.10300000000001</v>
      </c>
      <c r="DC91" s="8">
        <f t="shared" si="354"/>
        <v>22133.084967906998</v>
      </c>
      <c r="DD91" s="6">
        <v>0</v>
      </c>
      <c r="DE91" s="5">
        <v>0</v>
      </c>
      <c r="DF91" s="8">
        <f t="shared" si="355"/>
        <v>0</v>
      </c>
      <c r="DG91" s="6">
        <v>0</v>
      </c>
      <c r="DH91" s="5">
        <v>0</v>
      </c>
      <c r="DI91" s="8">
        <f t="shared" si="356"/>
        <v>0</v>
      </c>
      <c r="DJ91" s="6">
        <v>0</v>
      </c>
      <c r="DK91" s="5">
        <v>0</v>
      </c>
      <c r="DL91" s="8">
        <f t="shared" si="357"/>
        <v>0</v>
      </c>
      <c r="DM91" s="6">
        <v>0</v>
      </c>
      <c r="DN91" s="5">
        <v>0</v>
      </c>
      <c r="DO91" s="8">
        <f t="shared" si="358"/>
        <v>0</v>
      </c>
      <c r="DP91" s="6">
        <v>0</v>
      </c>
      <c r="DQ91" s="5">
        <v>0</v>
      </c>
      <c r="DR91" s="8">
        <f t="shared" si="359"/>
        <v>0</v>
      </c>
      <c r="DS91" s="6">
        <f t="shared" si="361"/>
        <v>36511.433770000003</v>
      </c>
      <c r="DT91" s="8">
        <f t="shared" si="362"/>
        <v>569874.97100000002</v>
      </c>
    </row>
    <row r="92" spans="1:124" x14ac:dyDescent="0.3">
      <c r="A92" s="53">
        <v>2023</v>
      </c>
      <c r="B92" s="54" t="s">
        <v>10</v>
      </c>
      <c r="C92" s="6">
        <v>0</v>
      </c>
      <c r="D92" s="5">
        <v>0</v>
      </c>
      <c r="E92" s="8">
        <f t="shared" si="363"/>
        <v>0</v>
      </c>
      <c r="F92" s="6">
        <v>0</v>
      </c>
      <c r="G92" s="5">
        <v>0</v>
      </c>
      <c r="H92" s="8">
        <f t="shared" si="321"/>
        <v>0</v>
      </c>
      <c r="I92" s="6">
        <v>0</v>
      </c>
      <c r="J92" s="5">
        <v>0</v>
      </c>
      <c r="K92" s="8">
        <f t="shared" si="322"/>
        <v>0</v>
      </c>
      <c r="L92" s="6">
        <v>0</v>
      </c>
      <c r="M92" s="5">
        <v>0</v>
      </c>
      <c r="N92" s="8">
        <f t="shared" si="323"/>
        <v>0</v>
      </c>
      <c r="O92" s="6">
        <v>0</v>
      </c>
      <c r="P92" s="5">
        <v>0</v>
      </c>
      <c r="Q92" s="8">
        <f t="shared" si="324"/>
        <v>0</v>
      </c>
      <c r="R92" s="6">
        <v>0</v>
      </c>
      <c r="S92" s="5">
        <v>0</v>
      </c>
      <c r="T92" s="8">
        <f t="shared" si="325"/>
        <v>0</v>
      </c>
      <c r="U92" s="6">
        <v>0</v>
      </c>
      <c r="V92" s="5">
        <v>0</v>
      </c>
      <c r="W92" s="8">
        <f t="shared" si="326"/>
        <v>0</v>
      </c>
      <c r="X92" s="6">
        <v>0</v>
      </c>
      <c r="Y92" s="5">
        <v>0</v>
      </c>
      <c r="Z92" s="8">
        <f t="shared" si="327"/>
        <v>0</v>
      </c>
      <c r="AA92" s="6">
        <v>0</v>
      </c>
      <c r="AB92" s="5">
        <v>0</v>
      </c>
      <c r="AC92" s="8">
        <f t="shared" si="328"/>
        <v>0</v>
      </c>
      <c r="AD92" s="6">
        <v>0</v>
      </c>
      <c r="AE92" s="5">
        <v>0</v>
      </c>
      <c r="AF92" s="8">
        <f t="shared" si="329"/>
        <v>0</v>
      </c>
      <c r="AG92" s="6">
        <v>0</v>
      </c>
      <c r="AH92" s="5">
        <v>0</v>
      </c>
      <c r="AI92" s="8">
        <f t="shared" si="330"/>
        <v>0</v>
      </c>
      <c r="AJ92" s="6">
        <v>0</v>
      </c>
      <c r="AK92" s="5">
        <v>0</v>
      </c>
      <c r="AL92" s="8">
        <f t="shared" si="331"/>
        <v>0</v>
      </c>
      <c r="AM92" s="6">
        <v>0</v>
      </c>
      <c r="AN92" s="5">
        <v>0</v>
      </c>
      <c r="AO92" s="8">
        <f t="shared" si="332"/>
        <v>0</v>
      </c>
      <c r="AP92" s="6">
        <v>0</v>
      </c>
      <c r="AQ92" s="5">
        <v>0</v>
      </c>
      <c r="AR92" s="8">
        <f t="shared" si="333"/>
        <v>0</v>
      </c>
      <c r="AS92" s="6">
        <v>0</v>
      </c>
      <c r="AT92" s="5">
        <v>0</v>
      </c>
      <c r="AU92" s="8">
        <f t="shared" si="334"/>
        <v>0</v>
      </c>
      <c r="AV92" s="6">
        <v>0</v>
      </c>
      <c r="AW92" s="5">
        <v>0</v>
      </c>
      <c r="AX92" s="8">
        <f t="shared" si="335"/>
        <v>0</v>
      </c>
      <c r="AY92" s="71">
        <v>29.524999999999999</v>
      </c>
      <c r="AZ92" s="5">
        <v>66.036000000000001</v>
      </c>
      <c r="BA92" s="8">
        <f t="shared" si="336"/>
        <v>2236.6130397967827</v>
      </c>
      <c r="BB92" s="6">
        <v>0</v>
      </c>
      <c r="BC92" s="5">
        <v>0</v>
      </c>
      <c r="BD92" s="8">
        <f t="shared" si="337"/>
        <v>0</v>
      </c>
      <c r="BE92" s="6">
        <v>0</v>
      </c>
      <c r="BF92" s="5">
        <v>0</v>
      </c>
      <c r="BG92" s="8">
        <f t="shared" si="338"/>
        <v>0</v>
      </c>
      <c r="BH92" s="71">
        <v>50105.099000000002</v>
      </c>
      <c r="BI92" s="5">
        <v>817464.70600000001</v>
      </c>
      <c r="BJ92" s="8">
        <f t="shared" si="339"/>
        <v>16315.000315636538</v>
      </c>
      <c r="BK92" s="6">
        <v>0</v>
      </c>
      <c r="BL92" s="5">
        <v>0</v>
      </c>
      <c r="BM92" s="8">
        <f t="shared" si="340"/>
        <v>0</v>
      </c>
      <c r="BN92" s="6">
        <v>0</v>
      </c>
      <c r="BO92" s="5">
        <v>0</v>
      </c>
      <c r="BP92" s="8">
        <f t="shared" si="341"/>
        <v>0</v>
      </c>
      <c r="BQ92" s="6">
        <v>0</v>
      </c>
      <c r="BR92" s="5">
        <v>0</v>
      </c>
      <c r="BS92" s="8">
        <f t="shared" si="342"/>
        <v>0</v>
      </c>
      <c r="BT92" s="71">
        <v>7244.9210000000003</v>
      </c>
      <c r="BU92" s="5">
        <v>124750.66</v>
      </c>
      <c r="BV92" s="8">
        <f t="shared" si="343"/>
        <v>17219.050421667813</v>
      </c>
      <c r="BW92" s="6">
        <v>0</v>
      </c>
      <c r="BX92" s="5">
        <v>0</v>
      </c>
      <c r="BY92" s="8">
        <f t="shared" si="344"/>
        <v>0</v>
      </c>
      <c r="BZ92" s="6">
        <v>0</v>
      </c>
      <c r="CA92" s="5">
        <v>0</v>
      </c>
      <c r="CB92" s="8">
        <f t="shared" si="345"/>
        <v>0</v>
      </c>
      <c r="CC92" s="6">
        <v>0</v>
      </c>
      <c r="CD92" s="5">
        <v>0</v>
      </c>
      <c r="CE92" s="8">
        <f t="shared" si="346"/>
        <v>0</v>
      </c>
      <c r="CF92" s="6">
        <v>0</v>
      </c>
      <c r="CG92" s="5">
        <v>0</v>
      </c>
      <c r="CH92" s="8">
        <f t="shared" si="347"/>
        <v>0</v>
      </c>
      <c r="CI92" s="71">
        <v>2.8404199999999999</v>
      </c>
      <c r="CJ92" s="5">
        <v>4.8310000000000004</v>
      </c>
      <c r="CK92" s="8">
        <f t="shared" si="348"/>
        <v>1700.8048105561854</v>
      </c>
      <c r="CL92" s="6">
        <v>0</v>
      </c>
      <c r="CM92" s="5">
        <v>0</v>
      </c>
      <c r="CN92" s="8">
        <f t="shared" si="349"/>
        <v>0</v>
      </c>
      <c r="CO92" s="6">
        <v>0</v>
      </c>
      <c r="CP92" s="5">
        <v>0</v>
      </c>
      <c r="CQ92" s="8">
        <f t="shared" si="350"/>
        <v>0</v>
      </c>
      <c r="CR92" s="6">
        <v>0</v>
      </c>
      <c r="CS92" s="5">
        <v>0</v>
      </c>
      <c r="CT92" s="8">
        <f t="shared" si="351"/>
        <v>0</v>
      </c>
      <c r="CU92" s="6">
        <v>0</v>
      </c>
      <c r="CV92" s="5">
        <v>0</v>
      </c>
      <c r="CW92" s="8">
        <f t="shared" si="352"/>
        <v>0</v>
      </c>
      <c r="CX92" s="6">
        <v>0</v>
      </c>
      <c r="CY92" s="5">
        <v>0</v>
      </c>
      <c r="CZ92" s="8">
        <f t="shared" si="353"/>
        <v>0</v>
      </c>
      <c r="DA92" s="6">
        <v>0</v>
      </c>
      <c r="DB92" s="5">
        <v>0</v>
      </c>
      <c r="DC92" s="8">
        <f t="shared" si="354"/>
        <v>0</v>
      </c>
      <c r="DD92" s="6">
        <v>0</v>
      </c>
      <c r="DE92" s="5">
        <v>0</v>
      </c>
      <c r="DF92" s="8">
        <f t="shared" si="355"/>
        <v>0</v>
      </c>
      <c r="DG92" s="6">
        <v>0</v>
      </c>
      <c r="DH92" s="5">
        <v>0</v>
      </c>
      <c r="DI92" s="8">
        <f t="shared" si="356"/>
        <v>0</v>
      </c>
      <c r="DJ92" s="6">
        <v>0</v>
      </c>
      <c r="DK92" s="5">
        <v>0</v>
      </c>
      <c r="DL92" s="8">
        <f t="shared" si="357"/>
        <v>0</v>
      </c>
      <c r="DM92" s="71">
        <v>0.124</v>
      </c>
      <c r="DN92" s="5">
        <v>2.2589999999999999</v>
      </c>
      <c r="DO92" s="8">
        <f t="shared" si="358"/>
        <v>18217.741935483871</v>
      </c>
      <c r="DP92" s="6">
        <v>0</v>
      </c>
      <c r="DQ92" s="5">
        <v>0</v>
      </c>
      <c r="DR92" s="8">
        <f t="shared" si="359"/>
        <v>0</v>
      </c>
      <c r="DS92" s="6">
        <f t="shared" si="361"/>
        <v>57382.509420000009</v>
      </c>
      <c r="DT92" s="8">
        <f t="shared" si="362"/>
        <v>942288.49199999997</v>
      </c>
    </row>
    <row r="93" spans="1:124" x14ac:dyDescent="0.3">
      <c r="A93" s="53">
        <v>2023</v>
      </c>
      <c r="B93" s="54" t="s">
        <v>11</v>
      </c>
      <c r="C93" s="6">
        <v>0</v>
      </c>
      <c r="D93" s="5">
        <v>0</v>
      </c>
      <c r="E93" s="8">
        <f t="shared" si="363"/>
        <v>0</v>
      </c>
      <c r="F93" s="71">
        <v>1.7999999999999999E-2</v>
      </c>
      <c r="G93" s="5">
        <v>0.42499999999999999</v>
      </c>
      <c r="H93" s="8">
        <f t="shared" si="321"/>
        <v>23611.111111111109</v>
      </c>
      <c r="I93" s="6">
        <v>0</v>
      </c>
      <c r="J93" s="5">
        <v>0</v>
      </c>
      <c r="K93" s="8">
        <f t="shared" si="322"/>
        <v>0</v>
      </c>
      <c r="L93" s="6">
        <v>0</v>
      </c>
      <c r="M93" s="5">
        <v>0</v>
      </c>
      <c r="N93" s="8">
        <f t="shared" si="323"/>
        <v>0</v>
      </c>
      <c r="O93" s="6">
        <v>0</v>
      </c>
      <c r="P93" s="5">
        <v>0</v>
      </c>
      <c r="Q93" s="8">
        <f t="shared" si="324"/>
        <v>0</v>
      </c>
      <c r="R93" s="71">
        <v>1.83</v>
      </c>
      <c r="S93" s="5">
        <v>4.6050000000000004</v>
      </c>
      <c r="T93" s="8">
        <f t="shared" si="325"/>
        <v>2516.3934426229512</v>
      </c>
      <c r="U93" s="6">
        <v>0</v>
      </c>
      <c r="V93" s="5">
        <v>0</v>
      </c>
      <c r="W93" s="8">
        <f t="shared" si="326"/>
        <v>0</v>
      </c>
      <c r="X93" s="6">
        <v>0</v>
      </c>
      <c r="Y93" s="5">
        <v>0</v>
      </c>
      <c r="Z93" s="8">
        <f t="shared" si="327"/>
        <v>0</v>
      </c>
      <c r="AA93" s="6">
        <v>0</v>
      </c>
      <c r="AB93" s="5">
        <v>0</v>
      </c>
      <c r="AC93" s="8">
        <f t="shared" si="328"/>
        <v>0</v>
      </c>
      <c r="AD93" s="6">
        <v>0</v>
      </c>
      <c r="AE93" s="5">
        <v>0</v>
      </c>
      <c r="AF93" s="8">
        <f t="shared" si="329"/>
        <v>0</v>
      </c>
      <c r="AG93" s="6">
        <v>0</v>
      </c>
      <c r="AH93" s="5">
        <v>0</v>
      </c>
      <c r="AI93" s="8">
        <f t="shared" si="330"/>
        <v>0</v>
      </c>
      <c r="AJ93" s="6">
        <v>0</v>
      </c>
      <c r="AK93" s="5">
        <v>0</v>
      </c>
      <c r="AL93" s="8">
        <f t="shared" si="331"/>
        <v>0</v>
      </c>
      <c r="AM93" s="6">
        <v>0</v>
      </c>
      <c r="AN93" s="5">
        <v>0</v>
      </c>
      <c r="AO93" s="8">
        <f t="shared" si="332"/>
        <v>0</v>
      </c>
      <c r="AP93" s="6">
        <v>0</v>
      </c>
      <c r="AQ93" s="5">
        <v>0</v>
      </c>
      <c r="AR93" s="8">
        <f t="shared" si="333"/>
        <v>0</v>
      </c>
      <c r="AS93" s="6">
        <v>0</v>
      </c>
      <c r="AT93" s="5">
        <v>0</v>
      </c>
      <c r="AU93" s="8">
        <f t="shared" si="334"/>
        <v>0</v>
      </c>
      <c r="AV93" s="6">
        <v>0</v>
      </c>
      <c r="AW93" s="5">
        <v>0</v>
      </c>
      <c r="AX93" s="8">
        <f t="shared" si="335"/>
        <v>0</v>
      </c>
      <c r="AY93" s="71">
        <v>8.3740000000000006</v>
      </c>
      <c r="AZ93" s="5">
        <v>19.442</v>
      </c>
      <c r="BA93" s="8">
        <f t="shared" si="336"/>
        <v>2321.7100549319316</v>
      </c>
      <c r="BB93" s="6">
        <v>0</v>
      </c>
      <c r="BC93" s="5">
        <v>0</v>
      </c>
      <c r="BD93" s="8">
        <f t="shared" si="337"/>
        <v>0</v>
      </c>
      <c r="BE93" s="6">
        <v>0</v>
      </c>
      <c r="BF93" s="5">
        <v>0</v>
      </c>
      <c r="BG93" s="8">
        <f t="shared" si="338"/>
        <v>0</v>
      </c>
      <c r="BH93" s="6">
        <v>0</v>
      </c>
      <c r="BI93" s="5">
        <v>0</v>
      </c>
      <c r="BJ93" s="8">
        <f t="shared" si="339"/>
        <v>0</v>
      </c>
      <c r="BK93" s="71">
        <v>32661.484</v>
      </c>
      <c r="BL93" s="5">
        <v>523677.94500000001</v>
      </c>
      <c r="BM93" s="8">
        <f t="shared" si="340"/>
        <v>16033.50126405769</v>
      </c>
      <c r="BN93" s="6">
        <v>0</v>
      </c>
      <c r="BO93" s="5">
        <v>0</v>
      </c>
      <c r="BP93" s="8">
        <f t="shared" si="341"/>
        <v>0</v>
      </c>
      <c r="BQ93" s="6">
        <v>0</v>
      </c>
      <c r="BR93" s="5">
        <v>0</v>
      </c>
      <c r="BS93" s="8">
        <f t="shared" si="342"/>
        <v>0</v>
      </c>
      <c r="BT93" s="71">
        <v>17314.881000000001</v>
      </c>
      <c r="BU93" s="5">
        <v>274666.11499999999</v>
      </c>
      <c r="BV93" s="8">
        <f t="shared" si="343"/>
        <v>15863.00910759941</v>
      </c>
      <c r="BW93" s="6">
        <v>0</v>
      </c>
      <c r="BX93" s="5">
        <v>0</v>
      </c>
      <c r="BY93" s="8">
        <f t="shared" si="344"/>
        <v>0</v>
      </c>
      <c r="BZ93" s="6">
        <v>0</v>
      </c>
      <c r="CA93" s="5">
        <v>0</v>
      </c>
      <c r="CB93" s="8">
        <f t="shared" si="345"/>
        <v>0</v>
      </c>
      <c r="CC93" s="6">
        <v>0</v>
      </c>
      <c r="CD93" s="5">
        <v>0</v>
      </c>
      <c r="CE93" s="8">
        <f t="shared" si="346"/>
        <v>0</v>
      </c>
      <c r="CF93" s="6">
        <v>0</v>
      </c>
      <c r="CG93" s="5">
        <v>0</v>
      </c>
      <c r="CH93" s="8">
        <f t="shared" si="347"/>
        <v>0</v>
      </c>
      <c r="CI93" s="71">
        <v>6.6689999999999996</v>
      </c>
      <c r="CJ93" s="5">
        <v>9.7609999999999992</v>
      </c>
      <c r="CK93" s="8">
        <f t="shared" si="348"/>
        <v>1463.6377267956216</v>
      </c>
      <c r="CL93" s="6">
        <v>0</v>
      </c>
      <c r="CM93" s="5">
        <v>0</v>
      </c>
      <c r="CN93" s="8">
        <f t="shared" si="349"/>
        <v>0</v>
      </c>
      <c r="CO93" s="6">
        <v>0</v>
      </c>
      <c r="CP93" s="5">
        <v>0</v>
      </c>
      <c r="CQ93" s="8">
        <f t="shared" si="350"/>
        <v>0</v>
      </c>
      <c r="CR93" s="6">
        <v>0</v>
      </c>
      <c r="CS93" s="5">
        <v>0</v>
      </c>
      <c r="CT93" s="8">
        <f t="shared" si="351"/>
        <v>0</v>
      </c>
      <c r="CU93" s="6">
        <v>0</v>
      </c>
      <c r="CV93" s="5">
        <v>0</v>
      </c>
      <c r="CW93" s="8">
        <f t="shared" si="352"/>
        <v>0</v>
      </c>
      <c r="CX93" s="6">
        <v>0</v>
      </c>
      <c r="CY93" s="5">
        <v>0</v>
      </c>
      <c r="CZ93" s="8">
        <f t="shared" si="353"/>
        <v>0</v>
      </c>
      <c r="DA93" s="6">
        <v>0</v>
      </c>
      <c r="DB93" s="5">
        <v>0</v>
      </c>
      <c r="DC93" s="8">
        <f t="shared" si="354"/>
        <v>0</v>
      </c>
      <c r="DD93" s="6">
        <v>0</v>
      </c>
      <c r="DE93" s="5">
        <v>0</v>
      </c>
      <c r="DF93" s="8">
        <f t="shared" si="355"/>
        <v>0</v>
      </c>
      <c r="DG93" s="6">
        <v>0</v>
      </c>
      <c r="DH93" s="5">
        <v>0</v>
      </c>
      <c r="DI93" s="8">
        <f t="shared" si="356"/>
        <v>0</v>
      </c>
      <c r="DJ93" s="6">
        <v>0</v>
      </c>
      <c r="DK93" s="5">
        <v>0</v>
      </c>
      <c r="DL93" s="8">
        <f t="shared" si="357"/>
        <v>0</v>
      </c>
      <c r="DM93" s="6">
        <v>0</v>
      </c>
      <c r="DN93" s="5">
        <v>0</v>
      </c>
      <c r="DO93" s="8">
        <f t="shared" si="358"/>
        <v>0</v>
      </c>
      <c r="DP93" s="6">
        <v>0</v>
      </c>
      <c r="DQ93" s="5">
        <v>0</v>
      </c>
      <c r="DR93" s="8">
        <f t="shared" si="359"/>
        <v>0</v>
      </c>
      <c r="DS93" s="6">
        <f t="shared" si="361"/>
        <v>49993.256000000001</v>
      </c>
      <c r="DT93" s="8">
        <f t="shared" si="362"/>
        <v>798378.29300000006</v>
      </c>
    </row>
    <row r="94" spans="1:124" x14ac:dyDescent="0.3">
      <c r="A94" s="53">
        <v>2023</v>
      </c>
      <c r="B94" s="8" t="s">
        <v>12</v>
      </c>
      <c r="C94" s="6">
        <v>0</v>
      </c>
      <c r="D94" s="5">
        <v>0</v>
      </c>
      <c r="E94" s="8">
        <f t="shared" si="363"/>
        <v>0</v>
      </c>
      <c r="F94" s="6">
        <v>0</v>
      </c>
      <c r="G94" s="5">
        <v>0</v>
      </c>
      <c r="H94" s="8">
        <f t="shared" si="321"/>
        <v>0</v>
      </c>
      <c r="I94" s="6">
        <v>0</v>
      </c>
      <c r="J94" s="5">
        <v>0</v>
      </c>
      <c r="K94" s="8">
        <f t="shared" si="322"/>
        <v>0</v>
      </c>
      <c r="L94" s="71">
        <v>0.22500000000000001</v>
      </c>
      <c r="M94" s="5">
        <v>21.283999999999999</v>
      </c>
      <c r="N94" s="8">
        <f t="shared" si="323"/>
        <v>94595.555555555547</v>
      </c>
      <c r="O94" s="71">
        <v>0.56899999999999995</v>
      </c>
      <c r="P94" s="5">
        <v>12.657999999999999</v>
      </c>
      <c r="Q94" s="8">
        <f t="shared" si="324"/>
        <v>22246.045694200351</v>
      </c>
      <c r="R94" s="71">
        <v>2.004</v>
      </c>
      <c r="S94" s="5">
        <v>2.6680000000000001</v>
      </c>
      <c r="T94" s="8">
        <f t="shared" si="325"/>
        <v>1331.3373253493014</v>
      </c>
      <c r="U94" s="6">
        <v>0</v>
      </c>
      <c r="V94" s="5">
        <v>0</v>
      </c>
      <c r="W94" s="8">
        <f t="shared" si="326"/>
        <v>0</v>
      </c>
      <c r="X94" s="6">
        <v>0</v>
      </c>
      <c r="Y94" s="5">
        <v>0</v>
      </c>
      <c r="Z94" s="8">
        <f t="shared" si="327"/>
        <v>0</v>
      </c>
      <c r="AA94" s="6">
        <v>0</v>
      </c>
      <c r="AB94" s="5">
        <v>0</v>
      </c>
      <c r="AC94" s="8">
        <f t="shared" si="328"/>
        <v>0</v>
      </c>
      <c r="AD94" s="6">
        <v>0</v>
      </c>
      <c r="AE94" s="5">
        <v>0</v>
      </c>
      <c r="AF94" s="8">
        <f t="shared" si="329"/>
        <v>0</v>
      </c>
      <c r="AG94" s="6">
        <v>0</v>
      </c>
      <c r="AH94" s="5">
        <v>0</v>
      </c>
      <c r="AI94" s="8">
        <f t="shared" si="330"/>
        <v>0</v>
      </c>
      <c r="AJ94" s="6">
        <v>0</v>
      </c>
      <c r="AK94" s="5">
        <v>0</v>
      </c>
      <c r="AL94" s="8">
        <f t="shared" si="331"/>
        <v>0</v>
      </c>
      <c r="AM94" s="6">
        <v>0</v>
      </c>
      <c r="AN94" s="5">
        <v>0</v>
      </c>
      <c r="AO94" s="8">
        <f t="shared" si="332"/>
        <v>0</v>
      </c>
      <c r="AP94" s="6">
        <v>0</v>
      </c>
      <c r="AQ94" s="5">
        <v>0</v>
      </c>
      <c r="AR94" s="8">
        <f t="shared" si="333"/>
        <v>0</v>
      </c>
      <c r="AS94" s="6">
        <v>0</v>
      </c>
      <c r="AT94" s="5">
        <v>0</v>
      </c>
      <c r="AU94" s="8">
        <f t="shared" si="334"/>
        <v>0</v>
      </c>
      <c r="AV94" s="6">
        <v>0</v>
      </c>
      <c r="AW94" s="5">
        <v>0</v>
      </c>
      <c r="AX94" s="8">
        <f t="shared" si="335"/>
        <v>0</v>
      </c>
      <c r="AY94" s="71">
        <v>3.0259999999999998</v>
      </c>
      <c r="AZ94" s="5">
        <v>14.585000000000001</v>
      </c>
      <c r="BA94" s="8">
        <f t="shared" si="336"/>
        <v>4819.894249834766</v>
      </c>
      <c r="BB94" s="6">
        <v>0</v>
      </c>
      <c r="BC94" s="5">
        <v>0</v>
      </c>
      <c r="BD94" s="8">
        <f t="shared" si="337"/>
        <v>0</v>
      </c>
      <c r="BE94" s="6">
        <v>0</v>
      </c>
      <c r="BF94" s="5">
        <v>0</v>
      </c>
      <c r="BG94" s="8">
        <f t="shared" si="338"/>
        <v>0</v>
      </c>
      <c r="BH94" s="71">
        <v>31618.39</v>
      </c>
      <c r="BI94" s="5">
        <v>489800.59</v>
      </c>
      <c r="BJ94" s="8">
        <f t="shared" si="339"/>
        <v>15491.003495117875</v>
      </c>
      <c r="BK94" s="6">
        <v>0</v>
      </c>
      <c r="BL94" s="5">
        <v>0</v>
      </c>
      <c r="BM94" s="8">
        <f t="shared" si="340"/>
        <v>0</v>
      </c>
      <c r="BN94" s="6">
        <v>0</v>
      </c>
      <c r="BO94" s="5">
        <v>0</v>
      </c>
      <c r="BP94" s="8">
        <f t="shared" si="341"/>
        <v>0</v>
      </c>
      <c r="BQ94" s="6">
        <v>0</v>
      </c>
      <c r="BR94" s="5">
        <v>0</v>
      </c>
      <c r="BS94" s="8">
        <f t="shared" si="342"/>
        <v>0</v>
      </c>
      <c r="BT94" s="71">
        <v>3822.2069999999999</v>
      </c>
      <c r="BU94" s="5">
        <v>64599.915999999997</v>
      </c>
      <c r="BV94" s="8">
        <f t="shared" si="343"/>
        <v>16901.208123997472</v>
      </c>
      <c r="BW94" s="6">
        <v>0</v>
      </c>
      <c r="BX94" s="5">
        <v>0</v>
      </c>
      <c r="BY94" s="8">
        <f t="shared" si="344"/>
        <v>0</v>
      </c>
      <c r="BZ94" s="6">
        <v>0</v>
      </c>
      <c r="CA94" s="5">
        <v>0</v>
      </c>
      <c r="CB94" s="8">
        <f t="shared" si="345"/>
        <v>0</v>
      </c>
      <c r="CC94" s="6">
        <v>0</v>
      </c>
      <c r="CD94" s="5">
        <v>0</v>
      </c>
      <c r="CE94" s="8">
        <f t="shared" si="346"/>
        <v>0</v>
      </c>
      <c r="CF94" s="6">
        <v>0</v>
      </c>
      <c r="CG94" s="5">
        <v>0</v>
      </c>
      <c r="CH94" s="8">
        <f t="shared" si="347"/>
        <v>0</v>
      </c>
      <c r="CI94" s="71">
        <v>0.5</v>
      </c>
      <c r="CJ94" s="5">
        <v>0.112</v>
      </c>
      <c r="CK94" s="8">
        <f t="shared" si="348"/>
        <v>224</v>
      </c>
      <c r="CL94" s="6">
        <v>0</v>
      </c>
      <c r="CM94" s="5">
        <v>0</v>
      </c>
      <c r="CN94" s="8">
        <f t="shared" si="349"/>
        <v>0</v>
      </c>
      <c r="CO94" s="6">
        <v>0</v>
      </c>
      <c r="CP94" s="5">
        <v>0</v>
      </c>
      <c r="CQ94" s="8">
        <f t="shared" si="350"/>
        <v>0</v>
      </c>
      <c r="CR94" s="6">
        <v>0</v>
      </c>
      <c r="CS94" s="5">
        <v>0</v>
      </c>
      <c r="CT94" s="8">
        <f t="shared" si="351"/>
        <v>0</v>
      </c>
      <c r="CU94" s="71">
        <v>2.8E-3</v>
      </c>
      <c r="CV94" s="5">
        <v>1.0369999999999999</v>
      </c>
      <c r="CW94" s="8">
        <f t="shared" si="352"/>
        <v>370357.14285714284</v>
      </c>
      <c r="CX94" s="71">
        <v>21.95</v>
      </c>
      <c r="CY94" s="5">
        <v>1078.1210000000001</v>
      </c>
      <c r="CZ94" s="8">
        <f t="shared" si="353"/>
        <v>49117.129840546702</v>
      </c>
      <c r="DA94" s="6">
        <v>0</v>
      </c>
      <c r="DB94" s="5">
        <v>0</v>
      </c>
      <c r="DC94" s="8">
        <f t="shared" si="354"/>
        <v>0</v>
      </c>
      <c r="DD94" s="6">
        <v>0</v>
      </c>
      <c r="DE94" s="5">
        <v>0</v>
      </c>
      <c r="DF94" s="8">
        <f t="shared" si="355"/>
        <v>0</v>
      </c>
      <c r="DG94" s="6">
        <v>0</v>
      </c>
      <c r="DH94" s="5">
        <v>0</v>
      </c>
      <c r="DI94" s="8">
        <f t="shared" si="356"/>
        <v>0</v>
      </c>
      <c r="DJ94" s="6">
        <v>0</v>
      </c>
      <c r="DK94" s="5">
        <v>0</v>
      </c>
      <c r="DL94" s="8">
        <f t="shared" si="357"/>
        <v>0</v>
      </c>
      <c r="DM94" s="6">
        <v>0</v>
      </c>
      <c r="DN94" s="5">
        <v>0</v>
      </c>
      <c r="DO94" s="8">
        <f t="shared" si="358"/>
        <v>0</v>
      </c>
      <c r="DP94" s="6">
        <v>0</v>
      </c>
      <c r="DQ94" s="5">
        <v>0</v>
      </c>
      <c r="DR94" s="8">
        <f t="shared" si="359"/>
        <v>0</v>
      </c>
      <c r="DS94" s="6">
        <f t="shared" si="361"/>
        <v>35468.873800000001</v>
      </c>
      <c r="DT94" s="8">
        <f t="shared" si="362"/>
        <v>555530.97100000002</v>
      </c>
    </row>
    <row r="95" spans="1:124" x14ac:dyDescent="0.3">
      <c r="A95" s="53">
        <v>2023</v>
      </c>
      <c r="B95" s="54" t="s">
        <v>13</v>
      </c>
      <c r="C95" s="6">
        <v>0</v>
      </c>
      <c r="D95" s="5">
        <v>0</v>
      </c>
      <c r="E95" s="8">
        <f t="shared" si="363"/>
        <v>0</v>
      </c>
      <c r="F95" s="6">
        <v>0</v>
      </c>
      <c r="G95" s="5">
        <v>0</v>
      </c>
      <c r="H95" s="8">
        <f t="shared" si="321"/>
        <v>0</v>
      </c>
      <c r="I95" s="6">
        <v>0</v>
      </c>
      <c r="J95" s="5">
        <v>0</v>
      </c>
      <c r="K95" s="8">
        <f t="shared" si="322"/>
        <v>0</v>
      </c>
      <c r="L95" s="6">
        <v>0</v>
      </c>
      <c r="M95" s="5">
        <v>0</v>
      </c>
      <c r="N95" s="8">
        <f t="shared" si="323"/>
        <v>0</v>
      </c>
      <c r="O95" s="6">
        <v>0</v>
      </c>
      <c r="P95" s="5">
        <v>0</v>
      </c>
      <c r="Q95" s="8">
        <f t="shared" si="324"/>
        <v>0</v>
      </c>
      <c r="R95" s="6">
        <v>0</v>
      </c>
      <c r="S95" s="5">
        <v>0</v>
      </c>
      <c r="T95" s="8">
        <f t="shared" si="325"/>
        <v>0</v>
      </c>
      <c r="U95" s="6">
        <v>0</v>
      </c>
      <c r="V95" s="5">
        <v>0</v>
      </c>
      <c r="W95" s="8">
        <f t="shared" si="326"/>
        <v>0</v>
      </c>
      <c r="X95" s="6">
        <v>0</v>
      </c>
      <c r="Y95" s="5">
        <v>0</v>
      </c>
      <c r="Z95" s="8">
        <f t="shared" si="327"/>
        <v>0</v>
      </c>
      <c r="AA95" s="6">
        <v>0</v>
      </c>
      <c r="AB95" s="5">
        <v>0</v>
      </c>
      <c r="AC95" s="8">
        <f t="shared" si="328"/>
        <v>0</v>
      </c>
      <c r="AD95" s="6">
        <v>0</v>
      </c>
      <c r="AE95" s="5">
        <v>0</v>
      </c>
      <c r="AF95" s="8">
        <f t="shared" si="329"/>
        <v>0</v>
      </c>
      <c r="AG95" s="6">
        <v>0</v>
      </c>
      <c r="AH95" s="5">
        <v>0</v>
      </c>
      <c r="AI95" s="8">
        <f t="shared" si="330"/>
        <v>0</v>
      </c>
      <c r="AJ95" s="6">
        <v>0</v>
      </c>
      <c r="AK95" s="5">
        <v>0</v>
      </c>
      <c r="AL95" s="8">
        <f t="shared" si="331"/>
        <v>0</v>
      </c>
      <c r="AM95" s="71">
        <v>4.2540000000000001E-2</v>
      </c>
      <c r="AN95" s="5">
        <v>0.111</v>
      </c>
      <c r="AO95" s="8">
        <f t="shared" si="332"/>
        <v>2609.308885754584</v>
      </c>
      <c r="AP95" s="6">
        <v>0</v>
      </c>
      <c r="AQ95" s="5">
        <v>0</v>
      </c>
      <c r="AR95" s="8">
        <f t="shared" si="333"/>
        <v>0</v>
      </c>
      <c r="AS95" s="6">
        <v>0</v>
      </c>
      <c r="AT95" s="5">
        <v>0</v>
      </c>
      <c r="AU95" s="8">
        <f t="shared" si="334"/>
        <v>0</v>
      </c>
      <c r="AV95" s="6">
        <v>0</v>
      </c>
      <c r="AW95" s="5">
        <v>0</v>
      </c>
      <c r="AX95" s="8">
        <f t="shared" si="335"/>
        <v>0</v>
      </c>
      <c r="AY95" s="71">
        <v>18.368790000000001</v>
      </c>
      <c r="AZ95" s="5">
        <v>69.992999999999995</v>
      </c>
      <c r="BA95" s="8">
        <f t="shared" si="336"/>
        <v>3810.4306271670584</v>
      </c>
      <c r="BB95" s="6">
        <v>0</v>
      </c>
      <c r="BC95" s="5">
        <v>0</v>
      </c>
      <c r="BD95" s="8">
        <f t="shared" si="337"/>
        <v>0</v>
      </c>
      <c r="BE95" s="6">
        <v>0</v>
      </c>
      <c r="BF95" s="5">
        <v>0</v>
      </c>
      <c r="BG95" s="8">
        <f t="shared" si="338"/>
        <v>0</v>
      </c>
      <c r="BH95" s="71">
        <v>28551.359</v>
      </c>
      <c r="BI95" s="5">
        <v>447431.22200000001</v>
      </c>
      <c r="BJ95" s="8">
        <f t="shared" si="339"/>
        <v>15671.100699619938</v>
      </c>
      <c r="BK95" s="6">
        <v>0</v>
      </c>
      <c r="BL95" s="5">
        <v>0</v>
      </c>
      <c r="BM95" s="8">
        <f t="shared" si="340"/>
        <v>0</v>
      </c>
      <c r="BN95" s="6">
        <v>0</v>
      </c>
      <c r="BO95" s="5">
        <v>0</v>
      </c>
      <c r="BP95" s="8">
        <f t="shared" si="341"/>
        <v>0</v>
      </c>
      <c r="BQ95" s="6">
        <v>0</v>
      </c>
      <c r="BR95" s="5">
        <v>0</v>
      </c>
      <c r="BS95" s="8">
        <f t="shared" si="342"/>
        <v>0</v>
      </c>
      <c r="BT95" s="71">
        <v>11979.573</v>
      </c>
      <c r="BU95" s="5">
        <v>182490.99299999999</v>
      </c>
      <c r="BV95" s="8">
        <f t="shared" si="343"/>
        <v>15233.513999205146</v>
      </c>
      <c r="BW95" s="6">
        <v>0</v>
      </c>
      <c r="BX95" s="5">
        <v>0</v>
      </c>
      <c r="BY95" s="8">
        <f t="shared" si="344"/>
        <v>0</v>
      </c>
      <c r="BZ95" s="6">
        <v>0</v>
      </c>
      <c r="CA95" s="5">
        <v>0</v>
      </c>
      <c r="CB95" s="8">
        <f t="shared" si="345"/>
        <v>0</v>
      </c>
      <c r="CC95" s="6">
        <v>0</v>
      </c>
      <c r="CD95" s="5">
        <v>0</v>
      </c>
      <c r="CE95" s="8">
        <f t="shared" si="346"/>
        <v>0</v>
      </c>
      <c r="CF95" s="6">
        <v>0</v>
      </c>
      <c r="CG95" s="5">
        <v>0</v>
      </c>
      <c r="CH95" s="8">
        <f t="shared" si="347"/>
        <v>0</v>
      </c>
      <c r="CI95" s="71">
        <v>17.201000000000001</v>
      </c>
      <c r="CJ95" s="5">
        <v>28.56</v>
      </c>
      <c r="CK95" s="8">
        <f t="shared" si="348"/>
        <v>1660.3685832219055</v>
      </c>
      <c r="CL95" s="6">
        <v>0</v>
      </c>
      <c r="CM95" s="5">
        <v>0</v>
      </c>
      <c r="CN95" s="8">
        <f t="shared" si="349"/>
        <v>0</v>
      </c>
      <c r="CO95" s="6">
        <v>0</v>
      </c>
      <c r="CP95" s="5">
        <v>0</v>
      </c>
      <c r="CQ95" s="8">
        <f t="shared" si="350"/>
        <v>0</v>
      </c>
      <c r="CR95" s="6">
        <v>0</v>
      </c>
      <c r="CS95" s="5">
        <v>0</v>
      </c>
      <c r="CT95" s="8">
        <f t="shared" si="351"/>
        <v>0</v>
      </c>
      <c r="CU95" s="71">
        <v>13.8</v>
      </c>
      <c r="CV95" s="5">
        <v>655.79899999999998</v>
      </c>
      <c r="CW95" s="8">
        <f t="shared" si="352"/>
        <v>47521.666666666664</v>
      </c>
      <c r="CX95" s="6">
        <v>0</v>
      </c>
      <c r="CY95" s="5">
        <v>0</v>
      </c>
      <c r="CZ95" s="8">
        <f t="shared" si="353"/>
        <v>0</v>
      </c>
      <c r="DA95" s="6">
        <v>0</v>
      </c>
      <c r="DB95" s="5">
        <v>0</v>
      </c>
      <c r="DC95" s="8">
        <f t="shared" si="354"/>
        <v>0</v>
      </c>
      <c r="DD95" s="6">
        <v>0</v>
      </c>
      <c r="DE95" s="5">
        <v>0</v>
      </c>
      <c r="DF95" s="8">
        <f t="shared" si="355"/>
        <v>0</v>
      </c>
      <c r="DG95" s="6">
        <v>0</v>
      </c>
      <c r="DH95" s="5">
        <v>0</v>
      </c>
      <c r="DI95" s="8">
        <f t="shared" si="356"/>
        <v>0</v>
      </c>
      <c r="DJ95" s="71">
        <v>2006.759</v>
      </c>
      <c r="DK95" s="5">
        <v>32083.56</v>
      </c>
      <c r="DL95" s="8">
        <f t="shared" si="357"/>
        <v>15987.749400899662</v>
      </c>
      <c r="DM95" s="6">
        <v>0</v>
      </c>
      <c r="DN95" s="5">
        <v>0</v>
      </c>
      <c r="DO95" s="8">
        <f t="shared" si="358"/>
        <v>0</v>
      </c>
      <c r="DP95" s="6">
        <v>0</v>
      </c>
      <c r="DQ95" s="5">
        <v>0</v>
      </c>
      <c r="DR95" s="8">
        <f t="shared" si="359"/>
        <v>0</v>
      </c>
      <c r="DS95" s="6">
        <f t="shared" si="361"/>
        <v>42587.103330000005</v>
      </c>
      <c r="DT95" s="8">
        <f t="shared" si="362"/>
        <v>662760.23800000013</v>
      </c>
    </row>
    <row r="96" spans="1:124" ht="15" thickBot="1" x14ac:dyDescent="0.35">
      <c r="A96" s="46"/>
      <c r="B96" s="55" t="s">
        <v>14</v>
      </c>
      <c r="C96" s="17">
        <f t="shared" ref="C96:D96" si="364">SUM(C84:C95)</f>
        <v>0</v>
      </c>
      <c r="D96" s="16">
        <f t="shared" si="364"/>
        <v>0</v>
      </c>
      <c r="E96" s="18"/>
      <c r="F96" s="17">
        <f t="shared" ref="F96:G96" si="365">SUM(F84:F95)</f>
        <v>1.7999999999999999E-2</v>
      </c>
      <c r="G96" s="16">
        <f t="shared" si="365"/>
        <v>0.42499999999999999</v>
      </c>
      <c r="H96" s="18"/>
      <c r="I96" s="17">
        <f t="shared" ref="I96:J96" si="366">SUM(I84:I95)</f>
        <v>0</v>
      </c>
      <c r="J96" s="16">
        <f t="shared" si="366"/>
        <v>0</v>
      </c>
      <c r="K96" s="18"/>
      <c r="L96" s="17">
        <f t="shared" ref="L96:M96" si="367">SUM(L84:L95)</f>
        <v>0.22500000000000001</v>
      </c>
      <c r="M96" s="16">
        <f t="shared" si="367"/>
        <v>21.283999999999999</v>
      </c>
      <c r="N96" s="18"/>
      <c r="O96" s="17">
        <f t="shared" ref="O96:P96" si="368">SUM(O84:O95)</f>
        <v>0.56899999999999995</v>
      </c>
      <c r="P96" s="16">
        <f t="shared" si="368"/>
        <v>12.657999999999999</v>
      </c>
      <c r="Q96" s="18"/>
      <c r="R96" s="17">
        <f t="shared" ref="R96:S96" si="369">SUM(R84:R95)</f>
        <v>5.5839999999999996</v>
      </c>
      <c r="S96" s="16">
        <f t="shared" si="369"/>
        <v>11.065999999999999</v>
      </c>
      <c r="T96" s="18"/>
      <c r="U96" s="17">
        <f t="shared" ref="U96:V96" si="370">SUM(U84:U95)</f>
        <v>0</v>
      </c>
      <c r="V96" s="16">
        <f t="shared" si="370"/>
        <v>0</v>
      </c>
      <c r="W96" s="18"/>
      <c r="X96" s="17">
        <f t="shared" ref="X96:Y96" si="371">SUM(X84:X95)</f>
        <v>0</v>
      </c>
      <c r="Y96" s="16">
        <f t="shared" si="371"/>
        <v>0</v>
      </c>
      <c r="Z96" s="18"/>
      <c r="AA96" s="17">
        <f t="shared" ref="AA96:AB96" si="372">SUM(AA84:AA95)</f>
        <v>0.52</v>
      </c>
      <c r="AB96" s="16">
        <f t="shared" si="372"/>
        <v>2.1800000000000002</v>
      </c>
      <c r="AC96" s="18"/>
      <c r="AD96" s="17">
        <f t="shared" ref="AD96:AE96" si="373">SUM(AD84:AD95)</f>
        <v>0</v>
      </c>
      <c r="AE96" s="16">
        <f t="shared" si="373"/>
        <v>0</v>
      </c>
      <c r="AF96" s="18"/>
      <c r="AG96" s="17">
        <f t="shared" ref="AG96:AH96" si="374">SUM(AG84:AG95)</f>
        <v>0</v>
      </c>
      <c r="AH96" s="16">
        <f t="shared" si="374"/>
        <v>0</v>
      </c>
      <c r="AI96" s="18"/>
      <c r="AJ96" s="17">
        <f t="shared" ref="AJ96:AK96" si="375">SUM(AJ84:AJ95)</f>
        <v>0</v>
      </c>
      <c r="AK96" s="16">
        <f t="shared" si="375"/>
        <v>0</v>
      </c>
      <c r="AL96" s="18"/>
      <c r="AM96" s="17">
        <f t="shared" ref="AM96:AN96" si="376">SUM(AM84:AM95)</f>
        <v>4.2540000000000001E-2</v>
      </c>
      <c r="AN96" s="16">
        <f t="shared" si="376"/>
        <v>0.111</v>
      </c>
      <c r="AO96" s="18"/>
      <c r="AP96" s="17">
        <f t="shared" ref="AP96:AQ96" si="377">SUM(AP84:AP95)</f>
        <v>2.9408000000000003</v>
      </c>
      <c r="AQ96" s="16">
        <f t="shared" si="377"/>
        <v>334.017</v>
      </c>
      <c r="AR96" s="18"/>
      <c r="AS96" s="17">
        <f t="shared" ref="AS96:AT96" si="378">SUM(AS84:AS95)</f>
        <v>0</v>
      </c>
      <c r="AT96" s="16">
        <f t="shared" si="378"/>
        <v>0</v>
      </c>
      <c r="AU96" s="18"/>
      <c r="AV96" s="17">
        <f t="shared" ref="AV96:AW96" si="379">SUM(AV84:AV95)</f>
        <v>0</v>
      </c>
      <c r="AW96" s="16">
        <f t="shared" si="379"/>
        <v>0</v>
      </c>
      <c r="AX96" s="18"/>
      <c r="AY96" s="17">
        <f t="shared" ref="AY96:AZ96" si="380">SUM(AY84:AY95)</f>
        <v>154.87878999999998</v>
      </c>
      <c r="AZ96" s="16">
        <f t="shared" si="380"/>
        <v>389.50099999999998</v>
      </c>
      <c r="BA96" s="18"/>
      <c r="BB96" s="17">
        <f t="shared" ref="BB96:BC96" si="381">SUM(BB84:BB95)</f>
        <v>0</v>
      </c>
      <c r="BC96" s="16">
        <f t="shared" si="381"/>
        <v>0</v>
      </c>
      <c r="BD96" s="18"/>
      <c r="BE96" s="17">
        <f t="shared" ref="BE96:BF96" si="382">SUM(BE84:BE95)</f>
        <v>0</v>
      </c>
      <c r="BF96" s="16">
        <f t="shared" si="382"/>
        <v>0</v>
      </c>
      <c r="BG96" s="18"/>
      <c r="BH96" s="17">
        <f t="shared" ref="BH96:BI96" si="383">SUM(BH84:BH95)</f>
        <v>375937.92927999998</v>
      </c>
      <c r="BI96" s="16">
        <f t="shared" si="383"/>
        <v>6221989.0510000009</v>
      </c>
      <c r="BJ96" s="18"/>
      <c r="BK96" s="17">
        <f t="shared" ref="BK96:BL96" si="384">SUM(BK84:BK95)</f>
        <v>32661.484</v>
      </c>
      <c r="BL96" s="16">
        <f t="shared" si="384"/>
        <v>523677.94500000001</v>
      </c>
      <c r="BM96" s="18"/>
      <c r="BN96" s="17">
        <f t="shared" ref="BN96:BO96" si="385">SUM(BN84:BN95)</f>
        <v>40.623900000000006</v>
      </c>
      <c r="BO96" s="16">
        <f t="shared" si="385"/>
        <v>2126.6689999999999</v>
      </c>
      <c r="BP96" s="18"/>
      <c r="BQ96" s="17">
        <f t="shared" ref="BQ96:BR96" si="386">SUM(BQ84:BQ95)</f>
        <v>0</v>
      </c>
      <c r="BR96" s="16">
        <f t="shared" si="386"/>
        <v>0</v>
      </c>
      <c r="BS96" s="18"/>
      <c r="BT96" s="17">
        <f t="shared" ref="BT96:BU96" si="387">SUM(BT84:BT95)</f>
        <v>96336.253769999996</v>
      </c>
      <c r="BU96" s="16">
        <f t="shared" si="387"/>
        <v>1653417.7709999999</v>
      </c>
      <c r="BV96" s="18"/>
      <c r="BW96" s="17">
        <f t="shared" ref="BW96:BX96" si="388">SUM(BW84:BW95)</f>
        <v>0</v>
      </c>
      <c r="BX96" s="16">
        <f t="shared" si="388"/>
        <v>0</v>
      </c>
      <c r="BY96" s="18"/>
      <c r="BZ96" s="17">
        <f t="shared" ref="BZ96:CA96" si="389">SUM(BZ84:BZ95)</f>
        <v>0</v>
      </c>
      <c r="CA96" s="16">
        <f t="shared" si="389"/>
        <v>0</v>
      </c>
      <c r="CB96" s="18"/>
      <c r="CC96" s="17">
        <f t="shared" ref="CC96:CD96" si="390">SUM(CC84:CC95)</f>
        <v>0</v>
      </c>
      <c r="CD96" s="16">
        <f t="shared" si="390"/>
        <v>0</v>
      </c>
      <c r="CE96" s="18"/>
      <c r="CF96" s="17">
        <f t="shared" ref="CF96:CG96" si="391">SUM(CF84:CF95)</f>
        <v>1E-3</v>
      </c>
      <c r="CG96" s="16">
        <f t="shared" si="391"/>
        <v>2.4E-2</v>
      </c>
      <c r="CH96" s="18"/>
      <c r="CI96" s="17">
        <f t="shared" ref="CI96:CJ96" si="392">SUM(CI84:CI95)</f>
        <v>105.33524</v>
      </c>
      <c r="CJ96" s="16">
        <f t="shared" si="392"/>
        <v>228.66300000000001</v>
      </c>
      <c r="CK96" s="18"/>
      <c r="CL96" s="17">
        <f t="shared" ref="CL96:CM96" si="393">SUM(CL84:CL95)</f>
        <v>0</v>
      </c>
      <c r="CM96" s="16">
        <f t="shared" si="393"/>
        <v>0</v>
      </c>
      <c r="CN96" s="18"/>
      <c r="CO96" s="17">
        <f t="shared" ref="CO96:CP96" si="394">SUM(CO84:CO95)</f>
        <v>0</v>
      </c>
      <c r="CP96" s="16">
        <f t="shared" si="394"/>
        <v>0</v>
      </c>
      <c r="CQ96" s="18"/>
      <c r="CR96" s="17">
        <f t="shared" ref="CR96:CS96" si="395">SUM(CR84:CR95)</f>
        <v>0</v>
      </c>
      <c r="CS96" s="16">
        <f t="shared" si="395"/>
        <v>0</v>
      </c>
      <c r="CT96" s="18"/>
      <c r="CU96" s="17">
        <f t="shared" ref="CU96:CV96" si="396">SUM(CU84:CU95)</f>
        <v>54.962800000000001</v>
      </c>
      <c r="CV96" s="16">
        <f t="shared" si="396"/>
        <v>2834.3449999999998</v>
      </c>
      <c r="CW96" s="18"/>
      <c r="CX96" s="17">
        <f t="shared" ref="CX96:CY96" si="397">SUM(CX84:CX95)</f>
        <v>21.95</v>
      </c>
      <c r="CY96" s="16">
        <f t="shared" si="397"/>
        <v>1078.1210000000001</v>
      </c>
      <c r="CZ96" s="18"/>
      <c r="DA96" s="17">
        <f t="shared" ref="DA96:DB96" si="398">SUM(DA84:DA95)</f>
        <v>22.279</v>
      </c>
      <c r="DB96" s="16">
        <f t="shared" si="398"/>
        <v>493.10300000000001</v>
      </c>
      <c r="DC96" s="18"/>
      <c r="DD96" s="17">
        <f t="shared" ref="DD96:DE96" si="399">SUM(DD84:DD95)</f>
        <v>0</v>
      </c>
      <c r="DE96" s="16">
        <f t="shared" si="399"/>
        <v>0</v>
      </c>
      <c r="DF96" s="18"/>
      <c r="DG96" s="17">
        <f t="shared" ref="DG96:DH96" si="400">SUM(DG84:DG95)</f>
        <v>2.6999999999999997</v>
      </c>
      <c r="DH96" s="16">
        <f t="shared" si="400"/>
        <v>264.82100000000003</v>
      </c>
      <c r="DI96" s="18"/>
      <c r="DJ96" s="17">
        <f t="shared" ref="DJ96:DK96" si="401">SUM(DJ84:DJ95)</f>
        <v>2006.76424</v>
      </c>
      <c r="DK96" s="16">
        <f t="shared" si="401"/>
        <v>32086.244000000002</v>
      </c>
      <c r="DL96" s="18"/>
      <c r="DM96" s="17">
        <f t="shared" ref="DM96:DN96" si="402">SUM(DM84:DM95)</f>
        <v>0.124</v>
      </c>
      <c r="DN96" s="16">
        <f t="shared" si="402"/>
        <v>2.2589999999999999</v>
      </c>
      <c r="DO96" s="18"/>
      <c r="DP96" s="17">
        <f t="shared" ref="DP96:DQ96" si="403">SUM(DP84:DP95)</f>
        <v>0</v>
      </c>
      <c r="DQ96" s="16">
        <f t="shared" si="403"/>
        <v>0</v>
      </c>
      <c r="DR96" s="18"/>
      <c r="DS96" s="17">
        <f t="shared" si="361"/>
        <v>507355.18535999994</v>
      </c>
      <c r="DT96" s="18">
        <f t="shared" si="362"/>
        <v>8438970.2580000032</v>
      </c>
    </row>
    <row r="97" spans="1:124" x14ac:dyDescent="0.3">
      <c r="A97" s="53">
        <v>2024</v>
      </c>
      <c r="B97" s="54" t="s">
        <v>2</v>
      </c>
      <c r="C97" s="6">
        <v>0</v>
      </c>
      <c r="D97" s="5">
        <v>0</v>
      </c>
      <c r="E97" s="8">
        <f>IF(C97=0,0,D97/C97*1000)</f>
        <v>0</v>
      </c>
      <c r="F97" s="6">
        <v>0</v>
      </c>
      <c r="G97" s="5">
        <v>0</v>
      </c>
      <c r="H97" s="8">
        <f t="shared" ref="H97:H108" si="404">IF(F97=0,0,G97/F97*1000)</f>
        <v>0</v>
      </c>
      <c r="I97" s="6">
        <v>0</v>
      </c>
      <c r="J97" s="5">
        <v>0</v>
      </c>
      <c r="K97" s="8">
        <f t="shared" ref="K97:K108" si="405">IF(I97=0,0,J97/I97*1000)</f>
        <v>0</v>
      </c>
      <c r="L97" s="6">
        <v>0</v>
      </c>
      <c r="M97" s="5">
        <v>0</v>
      </c>
      <c r="N97" s="8">
        <f t="shared" ref="N97:N108" si="406">IF(L97=0,0,M97/L97*1000)</f>
        <v>0</v>
      </c>
      <c r="O97" s="6">
        <v>0</v>
      </c>
      <c r="P97" s="5">
        <v>0</v>
      </c>
      <c r="Q97" s="8">
        <f t="shared" ref="Q97:Q108" si="407">IF(O97=0,0,P97/O97*1000)</f>
        <v>0</v>
      </c>
      <c r="R97" s="6">
        <v>0</v>
      </c>
      <c r="S97" s="5">
        <v>0</v>
      </c>
      <c r="T97" s="8">
        <f t="shared" ref="T97:T108" si="408">IF(R97=0,0,S97/R97*1000)</f>
        <v>0</v>
      </c>
      <c r="U97" s="6">
        <v>0</v>
      </c>
      <c r="V97" s="5">
        <v>0</v>
      </c>
      <c r="W97" s="8">
        <f t="shared" ref="W97:W108" si="409">IF(U97=0,0,V97/U97*1000)</f>
        <v>0</v>
      </c>
      <c r="X97" s="6">
        <v>0</v>
      </c>
      <c r="Y97" s="5">
        <v>0</v>
      </c>
      <c r="Z97" s="8">
        <f t="shared" ref="Z97:Z108" si="410">IF(X97=0,0,Y97/X97*1000)</f>
        <v>0</v>
      </c>
      <c r="AA97" s="6">
        <v>0</v>
      </c>
      <c r="AB97" s="5">
        <v>0</v>
      </c>
      <c r="AC97" s="8">
        <f t="shared" ref="AC97:AC108" si="411">IF(AA97=0,0,AB97/AA97*1000)</f>
        <v>0</v>
      </c>
      <c r="AD97" s="6">
        <v>0</v>
      </c>
      <c r="AE97" s="5">
        <v>0</v>
      </c>
      <c r="AF97" s="8">
        <f t="shared" ref="AF97:AF108" si="412">IF(AD97=0,0,AE97/AD97*1000)</f>
        <v>0</v>
      </c>
      <c r="AG97" s="6">
        <v>0</v>
      </c>
      <c r="AH97" s="5">
        <v>0</v>
      </c>
      <c r="AI97" s="8">
        <f t="shared" ref="AI97:AI108" si="413">IF(AG97=0,0,AH97/AG97*1000)</f>
        <v>0</v>
      </c>
      <c r="AJ97" s="6">
        <v>0</v>
      </c>
      <c r="AK97" s="5">
        <v>0</v>
      </c>
      <c r="AL97" s="8">
        <f t="shared" ref="AL97:AL108" si="414">IF(AJ97=0,0,AK97/AJ97*1000)</f>
        <v>0</v>
      </c>
      <c r="AM97" s="6">
        <v>0</v>
      </c>
      <c r="AN97" s="5">
        <v>0</v>
      </c>
      <c r="AO97" s="8">
        <f t="shared" ref="AO97:AO108" si="415">IF(AM97=0,0,AN97/AM97*1000)</f>
        <v>0</v>
      </c>
      <c r="AP97" s="6">
        <v>0</v>
      </c>
      <c r="AQ97" s="5">
        <v>0</v>
      </c>
      <c r="AR97" s="8">
        <f t="shared" ref="AR97:AR108" si="416">IF(AP97=0,0,AQ97/AP97*1000)</f>
        <v>0</v>
      </c>
      <c r="AS97" s="6">
        <v>0</v>
      </c>
      <c r="AT97" s="5">
        <v>0</v>
      </c>
      <c r="AU97" s="8">
        <f t="shared" ref="AU97:AU108" si="417">IF(AS97=0,0,AT97/AS97*1000)</f>
        <v>0</v>
      </c>
      <c r="AV97" s="6">
        <v>0</v>
      </c>
      <c r="AW97" s="5">
        <v>0</v>
      </c>
      <c r="AX97" s="8">
        <f t="shared" ref="AX97:AX108" si="418">IF(AV97=0,0,AW97/AV97*1000)</f>
        <v>0</v>
      </c>
      <c r="AY97" s="86">
        <v>9.9749999999999996</v>
      </c>
      <c r="AZ97" s="87">
        <v>18.515999999999998</v>
      </c>
      <c r="BA97" s="8">
        <f t="shared" ref="BA97:BA108" si="419">IF(AY97=0,0,AZ97/AY97*1000)</f>
        <v>1856.2406015037593</v>
      </c>
      <c r="BB97" s="6">
        <v>0</v>
      </c>
      <c r="BC97" s="5">
        <v>0</v>
      </c>
      <c r="BD97" s="8">
        <f t="shared" ref="BD97:BD108" si="420">IF(BB97=0,0,BC97/BB97*1000)</f>
        <v>0</v>
      </c>
      <c r="BE97" s="6">
        <v>0</v>
      </c>
      <c r="BF97" s="5">
        <v>0</v>
      </c>
      <c r="BG97" s="8">
        <f t="shared" ref="BG97:BG108" si="421">IF(BE97=0,0,BF97/BE97*1000)</f>
        <v>0</v>
      </c>
      <c r="BH97" s="86">
        <v>26231.858</v>
      </c>
      <c r="BI97" s="87">
        <v>406636.52399999998</v>
      </c>
      <c r="BJ97" s="8">
        <f t="shared" ref="BJ97:BJ108" si="422">IF(BH97=0,0,BI97/BH97*1000)</f>
        <v>15501.628744711867</v>
      </c>
      <c r="BK97" s="6">
        <v>0</v>
      </c>
      <c r="BL97" s="5">
        <v>0</v>
      </c>
      <c r="BM97" s="8">
        <f t="shared" ref="BM97:BM108" si="423">IF(BK97=0,0,BL97/BK97*1000)</f>
        <v>0</v>
      </c>
      <c r="BN97" s="6">
        <v>0</v>
      </c>
      <c r="BO97" s="5">
        <v>0</v>
      </c>
      <c r="BP97" s="8">
        <f t="shared" ref="BP97:BP108" si="424">IF(BN97=0,0,BO97/BN97*1000)</f>
        <v>0</v>
      </c>
      <c r="BQ97" s="6">
        <v>0</v>
      </c>
      <c r="BR97" s="5">
        <v>0</v>
      </c>
      <c r="BS97" s="8">
        <f t="shared" ref="BS97:BS108" si="425">IF(BQ97=0,0,BR97/BQ97*1000)</f>
        <v>0</v>
      </c>
      <c r="BT97" s="86">
        <v>7128.3519999999999</v>
      </c>
      <c r="BU97" s="87">
        <v>113873.25599999999</v>
      </c>
      <c r="BV97" s="8">
        <f t="shared" ref="BV97:BV108" si="426">IF(BT97=0,0,BU97/BT97*1000)</f>
        <v>15974.695974609558</v>
      </c>
      <c r="BW97" s="6">
        <v>0</v>
      </c>
      <c r="BX97" s="5">
        <v>0</v>
      </c>
      <c r="BY97" s="8">
        <f t="shared" ref="BY97:BY108" si="427">IF(BW97=0,0,BX97/BW97*1000)</f>
        <v>0</v>
      </c>
      <c r="BZ97" s="6">
        <v>0</v>
      </c>
      <c r="CA97" s="5">
        <v>0</v>
      </c>
      <c r="CB97" s="8">
        <f t="shared" ref="CB97:CB108" si="428">IF(BZ97=0,0,CA97/BZ97*1000)</f>
        <v>0</v>
      </c>
      <c r="CC97" s="6">
        <v>0</v>
      </c>
      <c r="CD97" s="5">
        <v>0</v>
      </c>
      <c r="CE97" s="8">
        <f t="shared" ref="CE97:CE108" si="429">IF(CC97=0,0,CD97/CC97*1000)</f>
        <v>0</v>
      </c>
      <c r="CF97" s="6">
        <v>0</v>
      </c>
      <c r="CG97" s="5">
        <v>0</v>
      </c>
      <c r="CH97" s="8">
        <f t="shared" ref="CH97:CH108" si="430">IF(CF97=0,0,CG97/CF97*1000)</f>
        <v>0</v>
      </c>
      <c r="CI97" s="86">
        <v>6</v>
      </c>
      <c r="CJ97" s="87">
        <v>13.271000000000001</v>
      </c>
      <c r="CK97" s="8">
        <f t="shared" ref="CK97:CK108" si="431">IF(CI97=0,0,CJ97/CI97*1000)</f>
        <v>2211.8333333333335</v>
      </c>
      <c r="CL97" s="6">
        <v>0</v>
      </c>
      <c r="CM97" s="5">
        <v>0</v>
      </c>
      <c r="CN97" s="8">
        <f t="shared" ref="CN97:CN108" si="432">IF(CL97=0,0,CM97/CL97*1000)</f>
        <v>0</v>
      </c>
      <c r="CO97" s="6">
        <v>0</v>
      </c>
      <c r="CP97" s="5">
        <v>0</v>
      </c>
      <c r="CQ97" s="8">
        <f t="shared" ref="CQ97:CQ108" si="433">IF(CO97=0,0,CP97/CO97*1000)</f>
        <v>0</v>
      </c>
      <c r="CR97" s="6">
        <v>0</v>
      </c>
      <c r="CS97" s="5">
        <v>0</v>
      </c>
      <c r="CT97" s="8">
        <f t="shared" ref="CT97:CT108" si="434">IF(CR97=0,0,CS97/CR97*1000)</f>
        <v>0</v>
      </c>
      <c r="CU97" s="86">
        <v>0.39600000000000002</v>
      </c>
      <c r="CV97" s="87">
        <v>24.381</v>
      </c>
      <c r="CW97" s="8">
        <f t="shared" ref="CW97:CW108" si="435">IF(CU97=0,0,CV97/CU97*1000)</f>
        <v>61568.181818181816</v>
      </c>
      <c r="CX97" s="6">
        <v>0</v>
      </c>
      <c r="CY97" s="5">
        <v>0</v>
      </c>
      <c r="CZ97" s="8">
        <f t="shared" ref="CZ97:CZ108" si="436">IF(CX97=0,0,CY97/CX97*1000)</f>
        <v>0</v>
      </c>
      <c r="DA97" s="86">
        <v>44.59</v>
      </c>
      <c r="DB97" s="87">
        <v>1045.26</v>
      </c>
      <c r="DC97" s="8">
        <f t="shared" ref="DC97:DC108" si="437">IF(DA97=0,0,DB97/DA97*1000)</f>
        <v>23441.578829333932</v>
      </c>
      <c r="DD97" s="6">
        <v>0</v>
      </c>
      <c r="DE97" s="5">
        <v>0</v>
      </c>
      <c r="DF97" s="8">
        <f t="shared" ref="DF97:DF108" si="438">IF(DD97=0,0,DE97/DD97*1000)</f>
        <v>0</v>
      </c>
      <c r="DG97" s="6">
        <v>0</v>
      </c>
      <c r="DH97" s="5">
        <v>0</v>
      </c>
      <c r="DI97" s="8">
        <f t="shared" ref="DI97:DI108" si="439">IF(DG97=0,0,DH97/DG97*1000)</f>
        <v>0</v>
      </c>
      <c r="DJ97" s="6">
        <v>0</v>
      </c>
      <c r="DK97" s="5">
        <v>0</v>
      </c>
      <c r="DL97" s="8">
        <f t="shared" ref="DL97:DL108" si="440">IF(DJ97=0,0,DK97/DJ97*1000)</f>
        <v>0</v>
      </c>
      <c r="DM97" s="6">
        <v>0</v>
      </c>
      <c r="DN97" s="5">
        <v>0</v>
      </c>
      <c r="DO97" s="8">
        <f t="shared" ref="DO97:DO108" si="441">IF(DM97=0,0,DN97/DM97*1000)</f>
        <v>0</v>
      </c>
      <c r="DP97" s="6">
        <v>0</v>
      </c>
      <c r="DQ97" s="5">
        <v>0</v>
      </c>
      <c r="DR97" s="8">
        <f t="shared" ref="DR97:DR108" si="442">IF(DP97=0,0,DQ97/DP97*1000)</f>
        <v>0</v>
      </c>
      <c r="DS97" s="56">
        <f>SUMIF($C$5:$DR$5,"Ton",C97:DR97)</f>
        <v>33421.170999999995</v>
      </c>
      <c r="DT97" s="57">
        <f>SUMIF($C$5:$DR$5,"F*",C97:DR97)</f>
        <v>521611.20799999998</v>
      </c>
    </row>
    <row r="98" spans="1:124" x14ac:dyDescent="0.3">
      <c r="A98" s="53">
        <v>2024</v>
      </c>
      <c r="B98" s="54" t="s">
        <v>3</v>
      </c>
      <c r="C98" s="6">
        <v>0</v>
      </c>
      <c r="D98" s="5">
        <v>0</v>
      </c>
      <c r="E98" s="8">
        <f t="shared" ref="E98:E99" si="443">IF(C98=0,0,D98/C98*1000)</f>
        <v>0</v>
      </c>
      <c r="F98" s="6">
        <v>0</v>
      </c>
      <c r="G98" s="5">
        <v>0</v>
      </c>
      <c r="H98" s="8">
        <f t="shared" si="404"/>
        <v>0</v>
      </c>
      <c r="I98" s="6">
        <v>0</v>
      </c>
      <c r="J98" s="5">
        <v>0</v>
      </c>
      <c r="K98" s="8">
        <f t="shared" si="405"/>
        <v>0</v>
      </c>
      <c r="L98" s="6">
        <v>0</v>
      </c>
      <c r="M98" s="5">
        <v>0</v>
      </c>
      <c r="N98" s="8">
        <f t="shared" si="406"/>
        <v>0</v>
      </c>
      <c r="O98" s="6">
        <v>0</v>
      </c>
      <c r="P98" s="5">
        <v>0</v>
      </c>
      <c r="Q98" s="8">
        <f t="shared" si="407"/>
        <v>0</v>
      </c>
      <c r="R98" s="6">
        <v>0</v>
      </c>
      <c r="S98" s="5">
        <v>0</v>
      </c>
      <c r="T98" s="8">
        <f t="shared" si="408"/>
        <v>0</v>
      </c>
      <c r="U98" s="6">
        <v>0</v>
      </c>
      <c r="V98" s="5">
        <v>0</v>
      </c>
      <c r="W98" s="8">
        <f t="shared" si="409"/>
        <v>0</v>
      </c>
      <c r="X98" s="6">
        <v>0</v>
      </c>
      <c r="Y98" s="5">
        <v>0</v>
      </c>
      <c r="Z98" s="8">
        <f t="shared" si="410"/>
        <v>0</v>
      </c>
      <c r="AA98" s="6">
        <v>0</v>
      </c>
      <c r="AB98" s="5">
        <v>0</v>
      </c>
      <c r="AC98" s="8">
        <f t="shared" si="411"/>
        <v>0</v>
      </c>
      <c r="AD98" s="6">
        <v>0</v>
      </c>
      <c r="AE98" s="5">
        <v>0</v>
      </c>
      <c r="AF98" s="8">
        <f t="shared" si="412"/>
        <v>0</v>
      </c>
      <c r="AG98" s="6">
        <v>0</v>
      </c>
      <c r="AH98" s="5">
        <v>0</v>
      </c>
      <c r="AI98" s="8">
        <f t="shared" si="413"/>
        <v>0</v>
      </c>
      <c r="AJ98" s="6">
        <v>0</v>
      </c>
      <c r="AK98" s="5">
        <v>0</v>
      </c>
      <c r="AL98" s="8">
        <f t="shared" si="414"/>
        <v>0</v>
      </c>
      <c r="AM98" s="6">
        <v>0</v>
      </c>
      <c r="AN98" s="5">
        <v>0</v>
      </c>
      <c r="AO98" s="8">
        <f t="shared" si="415"/>
        <v>0</v>
      </c>
      <c r="AP98" s="6">
        <v>0</v>
      </c>
      <c r="AQ98" s="5">
        <v>0</v>
      </c>
      <c r="AR98" s="8">
        <f t="shared" si="416"/>
        <v>0</v>
      </c>
      <c r="AS98" s="6">
        <v>0</v>
      </c>
      <c r="AT98" s="5">
        <v>0</v>
      </c>
      <c r="AU98" s="8">
        <f t="shared" si="417"/>
        <v>0</v>
      </c>
      <c r="AV98" s="6">
        <v>0</v>
      </c>
      <c r="AW98" s="5">
        <v>0</v>
      </c>
      <c r="AX98" s="8">
        <f t="shared" si="418"/>
        <v>0</v>
      </c>
      <c r="AY98" s="71">
        <v>8.9870000000000001</v>
      </c>
      <c r="AZ98" s="5">
        <v>17.253</v>
      </c>
      <c r="BA98" s="8">
        <f t="shared" si="419"/>
        <v>1919.7730054523201</v>
      </c>
      <c r="BB98" s="6">
        <v>0</v>
      </c>
      <c r="BC98" s="5">
        <v>0</v>
      </c>
      <c r="BD98" s="8">
        <f t="shared" si="420"/>
        <v>0</v>
      </c>
      <c r="BE98" s="6">
        <v>0</v>
      </c>
      <c r="BF98" s="5">
        <v>0</v>
      </c>
      <c r="BG98" s="8">
        <f t="shared" si="421"/>
        <v>0</v>
      </c>
      <c r="BH98" s="71">
        <v>21892.332999999999</v>
      </c>
      <c r="BI98" s="5">
        <v>358591.89</v>
      </c>
      <c r="BJ98" s="8">
        <f t="shared" si="422"/>
        <v>16379.793327645802</v>
      </c>
      <c r="BK98" s="6">
        <v>0</v>
      </c>
      <c r="BL98" s="5">
        <v>0</v>
      </c>
      <c r="BM98" s="8">
        <f t="shared" si="423"/>
        <v>0</v>
      </c>
      <c r="BN98" s="6">
        <v>0</v>
      </c>
      <c r="BO98" s="5">
        <v>0</v>
      </c>
      <c r="BP98" s="8">
        <f t="shared" si="424"/>
        <v>0</v>
      </c>
      <c r="BQ98" s="6">
        <v>0</v>
      </c>
      <c r="BR98" s="5">
        <v>0</v>
      </c>
      <c r="BS98" s="8">
        <f t="shared" si="425"/>
        <v>0</v>
      </c>
      <c r="BT98" s="71">
        <v>12733.771000000001</v>
      </c>
      <c r="BU98" s="5">
        <v>214136.62700000001</v>
      </c>
      <c r="BV98" s="8">
        <f t="shared" si="426"/>
        <v>16816.434581711888</v>
      </c>
      <c r="BW98" s="6">
        <v>0</v>
      </c>
      <c r="BX98" s="5">
        <v>0</v>
      </c>
      <c r="BY98" s="8">
        <f t="shared" si="427"/>
        <v>0</v>
      </c>
      <c r="BZ98" s="6">
        <v>0</v>
      </c>
      <c r="CA98" s="5">
        <v>0</v>
      </c>
      <c r="CB98" s="8">
        <f t="shared" si="428"/>
        <v>0</v>
      </c>
      <c r="CC98" s="6">
        <v>0</v>
      </c>
      <c r="CD98" s="5">
        <v>0</v>
      </c>
      <c r="CE98" s="8">
        <f t="shared" si="429"/>
        <v>0</v>
      </c>
      <c r="CF98" s="6">
        <v>0</v>
      </c>
      <c r="CG98" s="5">
        <v>0</v>
      </c>
      <c r="CH98" s="8">
        <f t="shared" si="430"/>
        <v>0</v>
      </c>
      <c r="CI98" s="6">
        <v>0</v>
      </c>
      <c r="CJ98" s="5">
        <v>0</v>
      </c>
      <c r="CK98" s="8">
        <f t="shared" si="431"/>
        <v>0</v>
      </c>
      <c r="CL98" s="6">
        <v>0</v>
      </c>
      <c r="CM98" s="5">
        <v>0</v>
      </c>
      <c r="CN98" s="8">
        <f t="shared" si="432"/>
        <v>0</v>
      </c>
      <c r="CO98" s="6">
        <v>0</v>
      </c>
      <c r="CP98" s="5">
        <v>0</v>
      </c>
      <c r="CQ98" s="8">
        <f t="shared" si="433"/>
        <v>0</v>
      </c>
      <c r="CR98" s="6">
        <v>0</v>
      </c>
      <c r="CS98" s="5">
        <v>0</v>
      </c>
      <c r="CT98" s="8">
        <f t="shared" si="434"/>
        <v>0</v>
      </c>
      <c r="CU98" s="71">
        <v>18.952000000000002</v>
      </c>
      <c r="CV98" s="5">
        <v>889.32899999999995</v>
      </c>
      <c r="CW98" s="8">
        <f t="shared" si="435"/>
        <v>46925.337695230046</v>
      </c>
      <c r="CX98" s="6">
        <v>0</v>
      </c>
      <c r="CY98" s="5">
        <v>0</v>
      </c>
      <c r="CZ98" s="8">
        <f t="shared" si="436"/>
        <v>0</v>
      </c>
      <c r="DA98" s="71">
        <v>65.521000000000001</v>
      </c>
      <c r="DB98" s="5">
        <v>1602.1859999999999</v>
      </c>
      <c r="DC98" s="8">
        <f t="shared" si="437"/>
        <v>24453.015063872652</v>
      </c>
      <c r="DD98" s="6">
        <v>0</v>
      </c>
      <c r="DE98" s="5">
        <v>0</v>
      </c>
      <c r="DF98" s="8">
        <f t="shared" si="438"/>
        <v>0</v>
      </c>
      <c r="DG98" s="6">
        <v>0</v>
      </c>
      <c r="DH98" s="5">
        <v>0</v>
      </c>
      <c r="DI98" s="8">
        <f t="shared" si="439"/>
        <v>0</v>
      </c>
      <c r="DJ98" s="6">
        <v>0</v>
      </c>
      <c r="DK98" s="5">
        <v>0</v>
      </c>
      <c r="DL98" s="8">
        <f t="shared" si="440"/>
        <v>0</v>
      </c>
      <c r="DM98" s="6">
        <v>0</v>
      </c>
      <c r="DN98" s="5">
        <v>0</v>
      </c>
      <c r="DO98" s="8">
        <f t="shared" si="441"/>
        <v>0</v>
      </c>
      <c r="DP98" s="6">
        <v>0</v>
      </c>
      <c r="DQ98" s="5">
        <v>0</v>
      </c>
      <c r="DR98" s="8">
        <f t="shared" si="442"/>
        <v>0</v>
      </c>
      <c r="DS98" s="6">
        <f t="shared" ref="DS98:DS109" si="444">SUMIF($C$5:$DR$5,"Ton",C98:DR98)</f>
        <v>34719.563999999998</v>
      </c>
      <c r="DT98" s="8">
        <f t="shared" ref="DT98:DT109" si="445">SUMIF($C$5:$DR$5,"F*",C98:DR98)</f>
        <v>575237.28500000003</v>
      </c>
    </row>
    <row r="99" spans="1:124" x14ac:dyDescent="0.3">
      <c r="A99" s="53">
        <v>2024</v>
      </c>
      <c r="B99" s="54" t="s">
        <v>4</v>
      </c>
      <c r="C99" s="6">
        <v>0</v>
      </c>
      <c r="D99" s="5">
        <v>0</v>
      </c>
      <c r="E99" s="8">
        <f t="shared" si="443"/>
        <v>0</v>
      </c>
      <c r="F99" s="6">
        <v>0</v>
      </c>
      <c r="G99" s="5">
        <v>0</v>
      </c>
      <c r="H99" s="8">
        <f t="shared" si="404"/>
        <v>0</v>
      </c>
      <c r="I99" s="6">
        <v>0</v>
      </c>
      <c r="J99" s="5">
        <v>0</v>
      </c>
      <c r="K99" s="8">
        <f t="shared" si="405"/>
        <v>0</v>
      </c>
      <c r="L99" s="6">
        <v>0</v>
      </c>
      <c r="M99" s="5">
        <v>0</v>
      </c>
      <c r="N99" s="8">
        <f t="shared" si="406"/>
        <v>0</v>
      </c>
      <c r="O99" s="6">
        <v>0</v>
      </c>
      <c r="P99" s="5">
        <v>0</v>
      </c>
      <c r="Q99" s="8">
        <f t="shared" si="407"/>
        <v>0</v>
      </c>
      <c r="R99" s="71">
        <v>0.6</v>
      </c>
      <c r="S99" s="5">
        <v>1.512</v>
      </c>
      <c r="T99" s="8">
        <f t="shared" si="408"/>
        <v>2520</v>
      </c>
      <c r="U99" s="6">
        <v>0</v>
      </c>
      <c r="V99" s="5">
        <v>0</v>
      </c>
      <c r="W99" s="8">
        <f t="shared" si="409"/>
        <v>0</v>
      </c>
      <c r="X99" s="6">
        <v>0</v>
      </c>
      <c r="Y99" s="5">
        <v>0</v>
      </c>
      <c r="Z99" s="8">
        <f t="shared" si="410"/>
        <v>0</v>
      </c>
      <c r="AA99" s="6">
        <v>0</v>
      </c>
      <c r="AB99" s="5">
        <v>0</v>
      </c>
      <c r="AC99" s="8">
        <f t="shared" si="411"/>
        <v>0</v>
      </c>
      <c r="AD99" s="6">
        <v>0</v>
      </c>
      <c r="AE99" s="5">
        <v>0</v>
      </c>
      <c r="AF99" s="8">
        <f t="shared" si="412"/>
        <v>0</v>
      </c>
      <c r="AG99" s="6">
        <v>0</v>
      </c>
      <c r="AH99" s="5">
        <v>0</v>
      </c>
      <c r="AI99" s="8">
        <f t="shared" si="413"/>
        <v>0</v>
      </c>
      <c r="AJ99" s="6">
        <v>0</v>
      </c>
      <c r="AK99" s="5">
        <v>0</v>
      </c>
      <c r="AL99" s="8">
        <f t="shared" si="414"/>
        <v>0</v>
      </c>
      <c r="AM99" s="6">
        <v>0</v>
      </c>
      <c r="AN99" s="5">
        <v>0</v>
      </c>
      <c r="AO99" s="8">
        <f t="shared" si="415"/>
        <v>0</v>
      </c>
      <c r="AP99" s="6">
        <v>0</v>
      </c>
      <c r="AQ99" s="5">
        <v>0</v>
      </c>
      <c r="AR99" s="8">
        <f t="shared" si="416"/>
        <v>0</v>
      </c>
      <c r="AS99" s="6">
        <v>0</v>
      </c>
      <c r="AT99" s="5">
        <v>0</v>
      </c>
      <c r="AU99" s="8">
        <f t="shared" si="417"/>
        <v>0</v>
      </c>
      <c r="AV99" s="6">
        <v>0</v>
      </c>
      <c r="AW99" s="5">
        <v>0</v>
      </c>
      <c r="AX99" s="8">
        <f t="shared" si="418"/>
        <v>0</v>
      </c>
      <c r="AY99" s="71">
        <v>31.14</v>
      </c>
      <c r="AZ99" s="5">
        <v>74.706000000000003</v>
      </c>
      <c r="BA99" s="8">
        <f t="shared" si="419"/>
        <v>2399.0366088631986</v>
      </c>
      <c r="BB99" s="6">
        <v>0</v>
      </c>
      <c r="BC99" s="5">
        <v>0</v>
      </c>
      <c r="BD99" s="8">
        <f t="shared" si="420"/>
        <v>0</v>
      </c>
      <c r="BE99" s="6">
        <v>0</v>
      </c>
      <c r="BF99" s="5">
        <v>0</v>
      </c>
      <c r="BG99" s="8">
        <f t="shared" si="421"/>
        <v>0</v>
      </c>
      <c r="BH99" s="71">
        <v>32938.01</v>
      </c>
      <c r="BI99" s="5">
        <v>559490.80299999996</v>
      </c>
      <c r="BJ99" s="8">
        <f t="shared" si="422"/>
        <v>16986.175030003327</v>
      </c>
      <c r="BK99" s="6">
        <v>0</v>
      </c>
      <c r="BL99" s="5">
        <v>0</v>
      </c>
      <c r="BM99" s="8">
        <f t="shared" si="423"/>
        <v>0</v>
      </c>
      <c r="BN99" s="6">
        <v>0</v>
      </c>
      <c r="BO99" s="5">
        <v>0</v>
      </c>
      <c r="BP99" s="8">
        <f t="shared" si="424"/>
        <v>0</v>
      </c>
      <c r="BQ99" s="6">
        <v>0</v>
      </c>
      <c r="BR99" s="5">
        <v>0</v>
      </c>
      <c r="BS99" s="8">
        <f t="shared" si="425"/>
        <v>0</v>
      </c>
      <c r="BT99" s="71">
        <v>19702.030999999999</v>
      </c>
      <c r="BU99" s="5">
        <v>343274.21399999998</v>
      </c>
      <c r="BV99" s="8">
        <f t="shared" si="426"/>
        <v>17423.29072571249</v>
      </c>
      <c r="BW99" s="6">
        <v>0</v>
      </c>
      <c r="BX99" s="5">
        <v>0</v>
      </c>
      <c r="BY99" s="8">
        <f t="shared" si="427"/>
        <v>0</v>
      </c>
      <c r="BZ99" s="6">
        <v>0</v>
      </c>
      <c r="CA99" s="5">
        <v>0</v>
      </c>
      <c r="CB99" s="8">
        <f t="shared" si="428"/>
        <v>0</v>
      </c>
      <c r="CC99" s="6">
        <v>0</v>
      </c>
      <c r="CD99" s="5">
        <v>0</v>
      </c>
      <c r="CE99" s="8">
        <f t="shared" si="429"/>
        <v>0</v>
      </c>
      <c r="CF99" s="6">
        <v>0</v>
      </c>
      <c r="CG99" s="5">
        <v>0</v>
      </c>
      <c r="CH99" s="8">
        <f t="shared" si="430"/>
        <v>0</v>
      </c>
      <c r="CI99" s="71">
        <v>2.9039999999999999</v>
      </c>
      <c r="CJ99" s="5">
        <v>10.061</v>
      </c>
      <c r="CK99" s="8">
        <f t="shared" si="431"/>
        <v>3464.5316804407712</v>
      </c>
      <c r="CL99" s="6">
        <v>0</v>
      </c>
      <c r="CM99" s="5">
        <v>0</v>
      </c>
      <c r="CN99" s="8">
        <f t="shared" si="432"/>
        <v>0</v>
      </c>
      <c r="CO99" s="6">
        <v>0</v>
      </c>
      <c r="CP99" s="5">
        <v>0</v>
      </c>
      <c r="CQ99" s="8">
        <f t="shared" si="433"/>
        <v>0</v>
      </c>
      <c r="CR99" s="6">
        <v>0</v>
      </c>
      <c r="CS99" s="5">
        <v>0</v>
      </c>
      <c r="CT99" s="8">
        <f t="shared" si="434"/>
        <v>0</v>
      </c>
      <c r="CU99" s="71">
        <v>14.4</v>
      </c>
      <c r="CV99" s="5">
        <v>969.38499999999999</v>
      </c>
      <c r="CW99" s="8">
        <f t="shared" si="435"/>
        <v>67318.402777777781</v>
      </c>
      <c r="CX99" s="6">
        <v>0</v>
      </c>
      <c r="CY99" s="5">
        <v>0</v>
      </c>
      <c r="CZ99" s="8">
        <f t="shared" si="436"/>
        <v>0</v>
      </c>
      <c r="DA99" s="71">
        <v>22.295000000000002</v>
      </c>
      <c r="DB99" s="5">
        <v>504.48</v>
      </c>
      <c r="DC99" s="8">
        <f t="shared" si="437"/>
        <v>22627.494954025566</v>
      </c>
      <c r="DD99" s="6">
        <v>0</v>
      </c>
      <c r="DE99" s="5">
        <v>0</v>
      </c>
      <c r="DF99" s="8">
        <f t="shared" si="438"/>
        <v>0</v>
      </c>
      <c r="DG99" s="6">
        <v>0</v>
      </c>
      <c r="DH99" s="5">
        <v>0</v>
      </c>
      <c r="DI99" s="8">
        <f t="shared" si="439"/>
        <v>0</v>
      </c>
      <c r="DJ99" s="6">
        <v>0</v>
      </c>
      <c r="DK99" s="5">
        <v>0</v>
      </c>
      <c r="DL99" s="8">
        <f t="shared" si="440"/>
        <v>0</v>
      </c>
      <c r="DM99" s="6">
        <v>0</v>
      </c>
      <c r="DN99" s="5">
        <v>0</v>
      </c>
      <c r="DO99" s="8">
        <f t="shared" si="441"/>
        <v>0</v>
      </c>
      <c r="DP99" s="6">
        <v>0</v>
      </c>
      <c r="DQ99" s="5">
        <v>0</v>
      </c>
      <c r="DR99" s="8">
        <f t="shared" si="442"/>
        <v>0</v>
      </c>
      <c r="DS99" s="6">
        <f t="shared" si="444"/>
        <v>52711.380000000005</v>
      </c>
      <c r="DT99" s="8">
        <f t="shared" si="445"/>
        <v>904325.16099999985</v>
      </c>
    </row>
    <row r="100" spans="1:124" x14ac:dyDescent="0.3">
      <c r="A100" s="53">
        <v>2024</v>
      </c>
      <c r="B100" s="54" t="s">
        <v>5</v>
      </c>
      <c r="C100" s="6">
        <v>0</v>
      </c>
      <c r="D100" s="5">
        <v>0</v>
      </c>
      <c r="E100" s="8">
        <f>IF(C100=0,0,D100/C100*1000)</f>
        <v>0</v>
      </c>
      <c r="F100" s="6">
        <v>0</v>
      </c>
      <c r="G100" s="5">
        <v>0</v>
      </c>
      <c r="H100" s="8">
        <f t="shared" si="404"/>
        <v>0</v>
      </c>
      <c r="I100" s="6">
        <v>0</v>
      </c>
      <c r="J100" s="5">
        <v>0</v>
      </c>
      <c r="K100" s="8">
        <f t="shared" si="405"/>
        <v>0</v>
      </c>
      <c r="L100" s="6">
        <v>0</v>
      </c>
      <c r="M100" s="5">
        <v>0</v>
      </c>
      <c r="N100" s="8">
        <f t="shared" si="406"/>
        <v>0</v>
      </c>
      <c r="O100" s="6">
        <v>0</v>
      </c>
      <c r="P100" s="5">
        <v>0</v>
      </c>
      <c r="Q100" s="8">
        <f t="shared" si="407"/>
        <v>0</v>
      </c>
      <c r="R100" s="71">
        <v>2</v>
      </c>
      <c r="S100" s="5">
        <v>3.8039999999999998</v>
      </c>
      <c r="T100" s="8">
        <f t="shared" si="408"/>
        <v>1902</v>
      </c>
      <c r="U100" s="6">
        <v>0</v>
      </c>
      <c r="V100" s="5">
        <v>0</v>
      </c>
      <c r="W100" s="8">
        <f t="shared" si="409"/>
        <v>0</v>
      </c>
      <c r="X100" s="6">
        <v>0</v>
      </c>
      <c r="Y100" s="5">
        <v>0</v>
      </c>
      <c r="Z100" s="8">
        <f t="shared" si="410"/>
        <v>0</v>
      </c>
      <c r="AA100" s="6">
        <v>0</v>
      </c>
      <c r="AB100" s="5">
        <v>0</v>
      </c>
      <c r="AC100" s="8">
        <f t="shared" si="411"/>
        <v>0</v>
      </c>
      <c r="AD100" s="6">
        <v>0</v>
      </c>
      <c r="AE100" s="5">
        <v>0</v>
      </c>
      <c r="AF100" s="8">
        <f t="shared" si="412"/>
        <v>0</v>
      </c>
      <c r="AG100" s="6">
        <v>0</v>
      </c>
      <c r="AH100" s="5">
        <v>0</v>
      </c>
      <c r="AI100" s="8">
        <f t="shared" si="413"/>
        <v>0</v>
      </c>
      <c r="AJ100" s="6">
        <v>0</v>
      </c>
      <c r="AK100" s="5">
        <v>0</v>
      </c>
      <c r="AL100" s="8">
        <f t="shared" si="414"/>
        <v>0</v>
      </c>
      <c r="AM100" s="6">
        <v>0</v>
      </c>
      <c r="AN100" s="5">
        <v>0</v>
      </c>
      <c r="AO100" s="8">
        <f t="shared" si="415"/>
        <v>0</v>
      </c>
      <c r="AP100" s="6">
        <v>0</v>
      </c>
      <c r="AQ100" s="5">
        <v>0</v>
      </c>
      <c r="AR100" s="8">
        <f t="shared" si="416"/>
        <v>0</v>
      </c>
      <c r="AS100" s="6">
        <v>0</v>
      </c>
      <c r="AT100" s="5">
        <v>0</v>
      </c>
      <c r="AU100" s="8">
        <f t="shared" si="417"/>
        <v>0</v>
      </c>
      <c r="AV100" s="6">
        <v>0</v>
      </c>
      <c r="AW100" s="5">
        <v>0</v>
      </c>
      <c r="AX100" s="8">
        <f t="shared" si="418"/>
        <v>0</v>
      </c>
      <c r="AY100" s="71">
        <v>10.400600000000001</v>
      </c>
      <c r="AZ100" s="5">
        <v>24.209</v>
      </c>
      <c r="BA100" s="8">
        <f t="shared" si="419"/>
        <v>2327.6541737976654</v>
      </c>
      <c r="BB100" s="6">
        <v>0</v>
      </c>
      <c r="BC100" s="5">
        <v>0</v>
      </c>
      <c r="BD100" s="8">
        <f t="shared" si="420"/>
        <v>0</v>
      </c>
      <c r="BE100" s="6">
        <v>0</v>
      </c>
      <c r="BF100" s="5">
        <v>0</v>
      </c>
      <c r="BG100" s="8">
        <f t="shared" si="421"/>
        <v>0</v>
      </c>
      <c r="BH100" s="71">
        <v>13601.848</v>
      </c>
      <c r="BI100" s="5">
        <v>252081.929</v>
      </c>
      <c r="BJ100" s="8">
        <f t="shared" si="422"/>
        <v>18532.917659423925</v>
      </c>
      <c r="BK100" s="6">
        <v>0</v>
      </c>
      <c r="BL100" s="5">
        <v>0</v>
      </c>
      <c r="BM100" s="8">
        <f t="shared" si="423"/>
        <v>0</v>
      </c>
      <c r="BN100" s="6">
        <v>0</v>
      </c>
      <c r="BO100" s="5">
        <v>0</v>
      </c>
      <c r="BP100" s="8">
        <f t="shared" si="424"/>
        <v>0</v>
      </c>
      <c r="BQ100" s="6">
        <v>0</v>
      </c>
      <c r="BR100" s="5">
        <v>0</v>
      </c>
      <c r="BS100" s="8">
        <f t="shared" si="425"/>
        <v>0</v>
      </c>
      <c r="BT100" s="71">
        <v>19852.855</v>
      </c>
      <c r="BU100" s="5">
        <v>354390.554</v>
      </c>
      <c r="BV100" s="8">
        <f t="shared" si="426"/>
        <v>17850.860946700108</v>
      </c>
      <c r="BW100" s="6">
        <v>0</v>
      </c>
      <c r="BX100" s="5">
        <v>0</v>
      </c>
      <c r="BY100" s="8">
        <f t="shared" si="427"/>
        <v>0</v>
      </c>
      <c r="BZ100" s="6">
        <v>0</v>
      </c>
      <c r="CA100" s="5">
        <v>0</v>
      </c>
      <c r="CB100" s="8">
        <f t="shared" si="428"/>
        <v>0</v>
      </c>
      <c r="CC100" s="6">
        <v>0</v>
      </c>
      <c r="CD100" s="5">
        <v>0</v>
      </c>
      <c r="CE100" s="8">
        <f t="shared" si="429"/>
        <v>0</v>
      </c>
      <c r="CF100" s="6">
        <v>0</v>
      </c>
      <c r="CG100" s="5">
        <v>0</v>
      </c>
      <c r="CH100" s="8">
        <f t="shared" si="430"/>
        <v>0</v>
      </c>
      <c r="CI100" s="71">
        <v>30.568999999999999</v>
      </c>
      <c r="CJ100" s="5">
        <v>87.703000000000003</v>
      </c>
      <c r="CK100" s="8">
        <f t="shared" si="431"/>
        <v>2869.0176322418138</v>
      </c>
      <c r="CL100" s="6">
        <v>0</v>
      </c>
      <c r="CM100" s="5">
        <v>0</v>
      </c>
      <c r="CN100" s="8">
        <f t="shared" si="432"/>
        <v>0</v>
      </c>
      <c r="CO100" s="71">
        <v>91.44</v>
      </c>
      <c r="CP100" s="5">
        <v>3762.3359999999998</v>
      </c>
      <c r="CQ100" s="8">
        <f t="shared" si="433"/>
        <v>41145.406824146979</v>
      </c>
      <c r="CR100" s="6">
        <v>0</v>
      </c>
      <c r="CS100" s="5">
        <v>0</v>
      </c>
      <c r="CT100" s="8">
        <f t="shared" si="434"/>
        <v>0</v>
      </c>
      <c r="CU100" s="71">
        <v>16.54</v>
      </c>
      <c r="CV100" s="5">
        <v>1074.7270000000001</v>
      </c>
      <c r="CW100" s="8">
        <f t="shared" si="435"/>
        <v>64977.448609431689</v>
      </c>
      <c r="CX100" s="6">
        <v>0</v>
      </c>
      <c r="CY100" s="5">
        <v>0</v>
      </c>
      <c r="CZ100" s="8">
        <f t="shared" si="436"/>
        <v>0</v>
      </c>
      <c r="DA100" s="71">
        <v>20.824999999999999</v>
      </c>
      <c r="DB100" s="5">
        <v>663.995</v>
      </c>
      <c r="DC100" s="8">
        <f t="shared" si="437"/>
        <v>31884.513805522212</v>
      </c>
      <c r="DD100" s="6">
        <v>0</v>
      </c>
      <c r="DE100" s="5">
        <v>0</v>
      </c>
      <c r="DF100" s="8">
        <f t="shared" si="438"/>
        <v>0</v>
      </c>
      <c r="DG100" s="6">
        <v>0</v>
      </c>
      <c r="DH100" s="5">
        <v>0</v>
      </c>
      <c r="DI100" s="8">
        <f t="shared" si="439"/>
        <v>0</v>
      </c>
      <c r="DJ100" s="71">
        <v>1.7700000000000001E-3</v>
      </c>
      <c r="DK100" s="5">
        <v>0.32800000000000001</v>
      </c>
      <c r="DL100" s="8">
        <f t="shared" si="440"/>
        <v>185310.73446327684</v>
      </c>
      <c r="DM100" s="6">
        <v>0</v>
      </c>
      <c r="DN100" s="5">
        <v>0</v>
      </c>
      <c r="DO100" s="8">
        <f t="shared" si="441"/>
        <v>0</v>
      </c>
      <c r="DP100" s="6">
        <v>0</v>
      </c>
      <c r="DQ100" s="5">
        <v>0</v>
      </c>
      <c r="DR100" s="8">
        <f t="shared" si="442"/>
        <v>0</v>
      </c>
      <c r="DS100" s="6">
        <f t="shared" si="444"/>
        <v>33626.479370000008</v>
      </c>
      <c r="DT100" s="65">
        <f t="shared" si="445"/>
        <v>612089.58499999996</v>
      </c>
    </row>
    <row r="101" spans="1:124" x14ac:dyDescent="0.3">
      <c r="A101" s="53">
        <v>2024</v>
      </c>
      <c r="B101" s="8" t="s">
        <v>6</v>
      </c>
      <c r="C101" s="6">
        <v>0</v>
      </c>
      <c r="D101" s="5">
        <v>0</v>
      </c>
      <c r="E101" s="8">
        <f t="shared" ref="E101:E108" si="446">IF(C101=0,0,D101/C101*1000)</f>
        <v>0</v>
      </c>
      <c r="F101" s="6">
        <v>0</v>
      </c>
      <c r="G101" s="5">
        <v>0</v>
      </c>
      <c r="H101" s="8">
        <f t="shared" si="404"/>
        <v>0</v>
      </c>
      <c r="I101" s="6">
        <v>0</v>
      </c>
      <c r="J101" s="5">
        <v>0</v>
      </c>
      <c r="K101" s="8">
        <f t="shared" si="405"/>
        <v>0</v>
      </c>
      <c r="L101" s="6">
        <v>0</v>
      </c>
      <c r="M101" s="5">
        <v>0</v>
      </c>
      <c r="N101" s="8">
        <f t="shared" si="406"/>
        <v>0</v>
      </c>
      <c r="O101" s="6">
        <v>0</v>
      </c>
      <c r="P101" s="5">
        <v>0</v>
      </c>
      <c r="Q101" s="8">
        <f t="shared" si="407"/>
        <v>0</v>
      </c>
      <c r="R101" s="71">
        <v>0.55000000000000004</v>
      </c>
      <c r="S101" s="5">
        <v>2.8140000000000001</v>
      </c>
      <c r="T101" s="8">
        <f t="shared" si="408"/>
        <v>5116.363636363636</v>
      </c>
      <c r="U101" s="6">
        <v>0</v>
      </c>
      <c r="V101" s="5">
        <v>0</v>
      </c>
      <c r="W101" s="8">
        <f t="shared" si="409"/>
        <v>0</v>
      </c>
      <c r="X101" s="6">
        <v>0</v>
      </c>
      <c r="Y101" s="5">
        <v>0</v>
      </c>
      <c r="Z101" s="8">
        <f t="shared" si="410"/>
        <v>0</v>
      </c>
      <c r="AA101" s="6">
        <v>0</v>
      </c>
      <c r="AB101" s="5">
        <v>0</v>
      </c>
      <c r="AC101" s="8">
        <f t="shared" si="411"/>
        <v>0</v>
      </c>
      <c r="AD101" s="6">
        <v>0</v>
      </c>
      <c r="AE101" s="5">
        <v>0</v>
      </c>
      <c r="AF101" s="8">
        <f t="shared" si="412"/>
        <v>0</v>
      </c>
      <c r="AG101" s="6">
        <v>0</v>
      </c>
      <c r="AH101" s="5">
        <v>0</v>
      </c>
      <c r="AI101" s="8">
        <f t="shared" si="413"/>
        <v>0</v>
      </c>
      <c r="AJ101" s="6">
        <v>0</v>
      </c>
      <c r="AK101" s="5">
        <v>0</v>
      </c>
      <c r="AL101" s="8">
        <f t="shared" si="414"/>
        <v>0</v>
      </c>
      <c r="AM101" s="6">
        <v>0</v>
      </c>
      <c r="AN101" s="5">
        <v>0</v>
      </c>
      <c r="AO101" s="8">
        <f t="shared" si="415"/>
        <v>0</v>
      </c>
      <c r="AP101" s="71">
        <v>1E-3</v>
      </c>
      <c r="AQ101" s="5">
        <v>9.4E-2</v>
      </c>
      <c r="AR101" s="8">
        <f t="shared" si="416"/>
        <v>94000</v>
      </c>
      <c r="AS101" s="6">
        <v>0</v>
      </c>
      <c r="AT101" s="5">
        <v>0</v>
      </c>
      <c r="AU101" s="8">
        <f t="shared" si="417"/>
        <v>0</v>
      </c>
      <c r="AV101" s="6">
        <v>0</v>
      </c>
      <c r="AW101" s="5">
        <v>0</v>
      </c>
      <c r="AX101" s="8">
        <f t="shared" si="418"/>
        <v>0</v>
      </c>
      <c r="AY101" s="71">
        <v>9.9009999999999998</v>
      </c>
      <c r="AZ101" s="5">
        <v>20.071999999999999</v>
      </c>
      <c r="BA101" s="8">
        <f t="shared" si="419"/>
        <v>2027.2699727300271</v>
      </c>
      <c r="BB101" s="6">
        <v>0</v>
      </c>
      <c r="BC101" s="5">
        <v>0</v>
      </c>
      <c r="BD101" s="8">
        <f t="shared" si="420"/>
        <v>0</v>
      </c>
      <c r="BE101" s="6">
        <v>0</v>
      </c>
      <c r="BF101" s="5">
        <v>0</v>
      </c>
      <c r="BG101" s="8">
        <f t="shared" si="421"/>
        <v>0</v>
      </c>
      <c r="BH101" s="71">
        <v>25999.294999999998</v>
      </c>
      <c r="BI101" s="5">
        <v>442952.05200000003</v>
      </c>
      <c r="BJ101" s="8">
        <f t="shared" si="422"/>
        <v>17037.079351574728</v>
      </c>
      <c r="BK101" s="6">
        <v>0</v>
      </c>
      <c r="BL101" s="5">
        <v>0</v>
      </c>
      <c r="BM101" s="8">
        <f t="shared" si="423"/>
        <v>0</v>
      </c>
      <c r="BN101" s="6">
        <v>0</v>
      </c>
      <c r="BO101" s="5">
        <v>0</v>
      </c>
      <c r="BP101" s="8">
        <f t="shared" si="424"/>
        <v>0</v>
      </c>
      <c r="BQ101" s="6">
        <v>0</v>
      </c>
      <c r="BR101" s="5">
        <v>0</v>
      </c>
      <c r="BS101" s="8">
        <f t="shared" si="425"/>
        <v>0</v>
      </c>
      <c r="BT101" s="71">
        <v>19279.556860000001</v>
      </c>
      <c r="BU101" s="5">
        <v>350201.772</v>
      </c>
      <c r="BV101" s="8">
        <f t="shared" si="426"/>
        <v>18164.409822436133</v>
      </c>
      <c r="BW101" s="6">
        <v>0</v>
      </c>
      <c r="BX101" s="5">
        <v>0</v>
      </c>
      <c r="BY101" s="8">
        <f t="shared" si="427"/>
        <v>0</v>
      </c>
      <c r="BZ101" s="6">
        <v>0</v>
      </c>
      <c r="CA101" s="5">
        <v>0</v>
      </c>
      <c r="CB101" s="8">
        <f t="shared" si="428"/>
        <v>0</v>
      </c>
      <c r="CC101" s="6">
        <v>0</v>
      </c>
      <c r="CD101" s="5">
        <v>0</v>
      </c>
      <c r="CE101" s="8">
        <f t="shared" si="429"/>
        <v>0</v>
      </c>
      <c r="CF101" s="6">
        <v>0</v>
      </c>
      <c r="CG101" s="5">
        <v>0</v>
      </c>
      <c r="CH101" s="8">
        <f t="shared" si="430"/>
        <v>0</v>
      </c>
      <c r="CI101" s="71">
        <v>8.4700000000000006</v>
      </c>
      <c r="CJ101" s="5">
        <v>11.667999999999999</v>
      </c>
      <c r="CK101" s="8">
        <f t="shared" si="431"/>
        <v>1377.5678866587955</v>
      </c>
      <c r="CL101" s="6">
        <v>0</v>
      </c>
      <c r="CM101" s="5">
        <v>0</v>
      </c>
      <c r="CN101" s="8">
        <f t="shared" si="432"/>
        <v>0</v>
      </c>
      <c r="CO101" s="6">
        <v>0</v>
      </c>
      <c r="CP101" s="5">
        <v>0</v>
      </c>
      <c r="CQ101" s="8">
        <f t="shared" si="433"/>
        <v>0</v>
      </c>
      <c r="CR101" s="6">
        <v>0</v>
      </c>
      <c r="CS101" s="5">
        <v>0</v>
      </c>
      <c r="CT101" s="8">
        <f t="shared" si="434"/>
        <v>0</v>
      </c>
      <c r="CU101" s="6">
        <v>0</v>
      </c>
      <c r="CV101" s="5">
        <v>0</v>
      </c>
      <c r="CW101" s="8">
        <f t="shared" si="435"/>
        <v>0</v>
      </c>
      <c r="CX101" s="6">
        <v>0</v>
      </c>
      <c r="CY101" s="5">
        <v>0</v>
      </c>
      <c r="CZ101" s="8">
        <f t="shared" si="436"/>
        <v>0</v>
      </c>
      <c r="DA101" s="6">
        <v>0</v>
      </c>
      <c r="DB101" s="5">
        <v>0</v>
      </c>
      <c r="DC101" s="8">
        <f t="shared" si="437"/>
        <v>0</v>
      </c>
      <c r="DD101" s="6">
        <v>0</v>
      </c>
      <c r="DE101" s="5">
        <v>0</v>
      </c>
      <c r="DF101" s="8">
        <f t="shared" si="438"/>
        <v>0</v>
      </c>
      <c r="DG101" s="6">
        <v>0</v>
      </c>
      <c r="DH101" s="5">
        <v>0</v>
      </c>
      <c r="DI101" s="8">
        <f t="shared" si="439"/>
        <v>0</v>
      </c>
      <c r="DJ101" s="6">
        <v>0</v>
      </c>
      <c r="DK101" s="5">
        <v>0</v>
      </c>
      <c r="DL101" s="8">
        <f t="shared" si="440"/>
        <v>0</v>
      </c>
      <c r="DM101" s="6">
        <v>0</v>
      </c>
      <c r="DN101" s="5">
        <v>0</v>
      </c>
      <c r="DO101" s="8">
        <f t="shared" si="441"/>
        <v>0</v>
      </c>
      <c r="DP101" s="6">
        <v>0</v>
      </c>
      <c r="DQ101" s="5">
        <v>0</v>
      </c>
      <c r="DR101" s="8">
        <f t="shared" si="442"/>
        <v>0</v>
      </c>
      <c r="DS101" s="6">
        <f t="shared" si="444"/>
        <v>45297.773860000001</v>
      </c>
      <c r="DT101" s="8">
        <f t="shared" si="445"/>
        <v>793188.47199999995</v>
      </c>
    </row>
    <row r="102" spans="1:124" x14ac:dyDescent="0.3">
      <c r="A102" s="53">
        <v>2024</v>
      </c>
      <c r="B102" s="54" t="s">
        <v>7</v>
      </c>
      <c r="C102" s="6">
        <v>0</v>
      </c>
      <c r="D102" s="5">
        <v>0</v>
      </c>
      <c r="E102" s="8">
        <f t="shared" si="446"/>
        <v>0</v>
      </c>
      <c r="F102" s="6">
        <v>0</v>
      </c>
      <c r="G102" s="5">
        <v>0</v>
      </c>
      <c r="H102" s="8">
        <f t="shared" si="404"/>
        <v>0</v>
      </c>
      <c r="I102" s="6">
        <v>0</v>
      </c>
      <c r="J102" s="5">
        <v>0</v>
      </c>
      <c r="K102" s="8">
        <f t="shared" si="405"/>
        <v>0</v>
      </c>
      <c r="L102" s="6">
        <v>0</v>
      </c>
      <c r="M102" s="5">
        <v>0</v>
      </c>
      <c r="N102" s="8">
        <f t="shared" si="406"/>
        <v>0</v>
      </c>
      <c r="O102" s="6">
        <v>0</v>
      </c>
      <c r="P102" s="5">
        <v>0</v>
      </c>
      <c r="Q102" s="8">
        <f t="shared" si="407"/>
        <v>0</v>
      </c>
      <c r="R102" s="6">
        <v>0</v>
      </c>
      <c r="S102" s="5">
        <v>0</v>
      </c>
      <c r="T102" s="8">
        <f t="shared" si="408"/>
        <v>0</v>
      </c>
      <c r="U102" s="6">
        <v>0</v>
      </c>
      <c r="V102" s="5">
        <v>0</v>
      </c>
      <c r="W102" s="8">
        <f t="shared" si="409"/>
        <v>0</v>
      </c>
      <c r="X102" s="6">
        <v>0</v>
      </c>
      <c r="Y102" s="5">
        <v>0</v>
      </c>
      <c r="Z102" s="8">
        <f t="shared" si="410"/>
        <v>0</v>
      </c>
      <c r="AA102" s="6">
        <v>0</v>
      </c>
      <c r="AB102" s="5">
        <v>0</v>
      </c>
      <c r="AC102" s="8">
        <f t="shared" si="411"/>
        <v>0</v>
      </c>
      <c r="AD102" s="6">
        <v>0</v>
      </c>
      <c r="AE102" s="5">
        <v>0</v>
      </c>
      <c r="AF102" s="8">
        <f t="shared" si="412"/>
        <v>0</v>
      </c>
      <c r="AG102" s="6">
        <v>0</v>
      </c>
      <c r="AH102" s="5">
        <v>0</v>
      </c>
      <c r="AI102" s="8">
        <f t="shared" si="413"/>
        <v>0</v>
      </c>
      <c r="AJ102" s="6">
        <v>0</v>
      </c>
      <c r="AK102" s="5">
        <v>0</v>
      </c>
      <c r="AL102" s="8">
        <f t="shared" si="414"/>
        <v>0</v>
      </c>
      <c r="AM102" s="6">
        <v>0</v>
      </c>
      <c r="AN102" s="5">
        <v>0</v>
      </c>
      <c r="AO102" s="8">
        <f t="shared" si="415"/>
        <v>0</v>
      </c>
      <c r="AP102" s="6">
        <v>0</v>
      </c>
      <c r="AQ102" s="5">
        <v>0</v>
      </c>
      <c r="AR102" s="8">
        <f t="shared" si="416"/>
        <v>0</v>
      </c>
      <c r="AS102" s="6">
        <v>0</v>
      </c>
      <c r="AT102" s="5">
        <v>0</v>
      </c>
      <c r="AU102" s="8">
        <f t="shared" si="417"/>
        <v>0</v>
      </c>
      <c r="AV102" s="71">
        <v>1.49E-3</v>
      </c>
      <c r="AW102" s="5">
        <v>0.93100000000000005</v>
      </c>
      <c r="AX102" s="8">
        <f t="shared" si="418"/>
        <v>624832.21476510074</v>
      </c>
      <c r="AY102" s="71">
        <v>12.55383</v>
      </c>
      <c r="AZ102" s="5">
        <v>27.245000000000001</v>
      </c>
      <c r="BA102" s="8">
        <f t="shared" si="419"/>
        <v>2170.2540180964697</v>
      </c>
      <c r="BB102" s="6">
        <v>0</v>
      </c>
      <c r="BC102" s="5">
        <v>0</v>
      </c>
      <c r="BD102" s="8">
        <f t="shared" si="420"/>
        <v>0</v>
      </c>
      <c r="BE102" s="6">
        <v>0</v>
      </c>
      <c r="BF102" s="5">
        <v>0</v>
      </c>
      <c r="BG102" s="8">
        <f t="shared" si="421"/>
        <v>0</v>
      </c>
      <c r="BH102" s="71">
        <v>34289.43</v>
      </c>
      <c r="BI102" s="5">
        <v>570394.48499999999</v>
      </c>
      <c r="BJ102" s="8">
        <f t="shared" si="422"/>
        <v>16634.703026559495</v>
      </c>
      <c r="BK102" s="6">
        <v>0</v>
      </c>
      <c r="BL102" s="5">
        <v>0</v>
      </c>
      <c r="BM102" s="8">
        <f t="shared" si="423"/>
        <v>0</v>
      </c>
      <c r="BN102" s="6">
        <v>0</v>
      </c>
      <c r="BO102" s="5">
        <v>0</v>
      </c>
      <c r="BP102" s="8">
        <f t="shared" si="424"/>
        <v>0</v>
      </c>
      <c r="BQ102" s="6">
        <v>0</v>
      </c>
      <c r="BR102" s="5">
        <v>0</v>
      </c>
      <c r="BS102" s="8">
        <f t="shared" si="425"/>
        <v>0</v>
      </c>
      <c r="BT102" s="71">
        <v>2749.4589999999998</v>
      </c>
      <c r="BU102" s="5">
        <v>47129.779000000002</v>
      </c>
      <c r="BV102" s="8">
        <f t="shared" si="426"/>
        <v>17141.47364990713</v>
      </c>
      <c r="BW102" s="6">
        <v>0</v>
      </c>
      <c r="BX102" s="5">
        <v>0</v>
      </c>
      <c r="BY102" s="8">
        <f t="shared" si="427"/>
        <v>0</v>
      </c>
      <c r="BZ102" s="6">
        <v>0</v>
      </c>
      <c r="CA102" s="5">
        <v>0</v>
      </c>
      <c r="CB102" s="8">
        <f t="shared" si="428"/>
        <v>0</v>
      </c>
      <c r="CC102" s="71">
        <v>3.7039999999999997E-2</v>
      </c>
      <c r="CD102" s="5">
        <v>2.3159999999999998</v>
      </c>
      <c r="CE102" s="8">
        <f t="shared" si="429"/>
        <v>62526.997840172793</v>
      </c>
      <c r="CF102" s="6">
        <v>0</v>
      </c>
      <c r="CG102" s="5">
        <v>0</v>
      </c>
      <c r="CH102" s="8">
        <f t="shared" si="430"/>
        <v>0</v>
      </c>
      <c r="CI102" s="71">
        <v>16.274999999999999</v>
      </c>
      <c r="CJ102" s="5">
        <v>67.085999999999999</v>
      </c>
      <c r="CK102" s="8">
        <f t="shared" si="431"/>
        <v>4122.0276497695859</v>
      </c>
      <c r="CL102" s="6">
        <v>0</v>
      </c>
      <c r="CM102" s="5">
        <v>0</v>
      </c>
      <c r="CN102" s="8">
        <f t="shared" si="432"/>
        <v>0</v>
      </c>
      <c r="CO102" s="6">
        <v>0</v>
      </c>
      <c r="CP102" s="5">
        <v>0</v>
      </c>
      <c r="CQ102" s="8">
        <f t="shared" si="433"/>
        <v>0</v>
      </c>
      <c r="CR102" s="6">
        <v>0</v>
      </c>
      <c r="CS102" s="5">
        <v>0</v>
      </c>
      <c r="CT102" s="8">
        <f t="shared" si="434"/>
        <v>0</v>
      </c>
      <c r="CU102" s="71">
        <v>17.899999999999999</v>
      </c>
      <c r="CV102" s="5">
        <v>1148.598</v>
      </c>
      <c r="CW102" s="8">
        <f t="shared" si="435"/>
        <v>64167.486033519555</v>
      </c>
      <c r="CX102" s="6">
        <v>0</v>
      </c>
      <c r="CY102" s="5">
        <v>0</v>
      </c>
      <c r="CZ102" s="8">
        <f t="shared" si="436"/>
        <v>0</v>
      </c>
      <c r="DA102" s="6">
        <v>0</v>
      </c>
      <c r="DB102" s="5">
        <v>0</v>
      </c>
      <c r="DC102" s="8">
        <f t="shared" si="437"/>
        <v>0</v>
      </c>
      <c r="DD102" s="6">
        <v>0</v>
      </c>
      <c r="DE102" s="5">
        <v>0</v>
      </c>
      <c r="DF102" s="8">
        <f t="shared" si="438"/>
        <v>0</v>
      </c>
      <c r="DG102" s="6">
        <v>0</v>
      </c>
      <c r="DH102" s="5">
        <v>0</v>
      </c>
      <c r="DI102" s="8">
        <f t="shared" si="439"/>
        <v>0</v>
      </c>
      <c r="DJ102" s="6">
        <v>0</v>
      </c>
      <c r="DK102" s="5">
        <v>0</v>
      </c>
      <c r="DL102" s="8">
        <f t="shared" si="440"/>
        <v>0</v>
      </c>
      <c r="DM102" s="6">
        <v>0</v>
      </c>
      <c r="DN102" s="5">
        <v>0</v>
      </c>
      <c r="DO102" s="8">
        <f t="shared" si="441"/>
        <v>0</v>
      </c>
      <c r="DP102" s="6">
        <v>0</v>
      </c>
      <c r="DQ102" s="5">
        <v>0</v>
      </c>
      <c r="DR102" s="8">
        <f t="shared" si="442"/>
        <v>0</v>
      </c>
      <c r="DS102" s="6">
        <f t="shared" si="444"/>
        <v>37085.656360000008</v>
      </c>
      <c r="DT102" s="8">
        <f t="shared" si="445"/>
        <v>618770.43999999994</v>
      </c>
    </row>
    <row r="103" spans="1:124" x14ac:dyDescent="0.3">
      <c r="A103" s="53">
        <v>2024</v>
      </c>
      <c r="B103" s="54" t="s">
        <v>8</v>
      </c>
      <c r="C103" s="6">
        <v>0</v>
      </c>
      <c r="D103" s="5">
        <v>0</v>
      </c>
      <c r="E103" s="8">
        <f t="shared" si="446"/>
        <v>0</v>
      </c>
      <c r="F103" s="6">
        <v>0</v>
      </c>
      <c r="G103" s="5">
        <v>0</v>
      </c>
      <c r="H103" s="8">
        <f t="shared" si="404"/>
        <v>0</v>
      </c>
      <c r="I103" s="6">
        <v>0</v>
      </c>
      <c r="J103" s="5">
        <v>0</v>
      </c>
      <c r="K103" s="8">
        <f t="shared" si="405"/>
        <v>0</v>
      </c>
      <c r="L103" s="6">
        <v>0</v>
      </c>
      <c r="M103" s="5">
        <v>0</v>
      </c>
      <c r="N103" s="8">
        <f t="shared" si="406"/>
        <v>0</v>
      </c>
      <c r="O103" s="6">
        <v>0</v>
      </c>
      <c r="P103" s="5">
        <v>0</v>
      </c>
      <c r="Q103" s="8">
        <f t="shared" si="407"/>
        <v>0</v>
      </c>
      <c r="R103" s="6">
        <v>0</v>
      </c>
      <c r="S103" s="5">
        <v>0</v>
      </c>
      <c r="T103" s="8">
        <f t="shared" si="408"/>
        <v>0</v>
      </c>
      <c r="U103" s="6">
        <v>0</v>
      </c>
      <c r="V103" s="5">
        <v>0</v>
      </c>
      <c r="W103" s="8">
        <f t="shared" si="409"/>
        <v>0</v>
      </c>
      <c r="X103" s="6">
        <v>0</v>
      </c>
      <c r="Y103" s="5">
        <v>0</v>
      </c>
      <c r="Z103" s="8">
        <f t="shared" si="410"/>
        <v>0</v>
      </c>
      <c r="AA103" s="6">
        <v>0</v>
      </c>
      <c r="AB103" s="5">
        <v>0</v>
      </c>
      <c r="AC103" s="8">
        <f t="shared" si="411"/>
        <v>0</v>
      </c>
      <c r="AD103" s="6">
        <v>0</v>
      </c>
      <c r="AE103" s="5">
        <v>0</v>
      </c>
      <c r="AF103" s="8">
        <f t="shared" si="412"/>
        <v>0</v>
      </c>
      <c r="AG103" s="6">
        <v>0</v>
      </c>
      <c r="AH103" s="5">
        <v>0</v>
      </c>
      <c r="AI103" s="8">
        <f t="shared" si="413"/>
        <v>0</v>
      </c>
      <c r="AJ103" s="6">
        <v>0</v>
      </c>
      <c r="AK103" s="5">
        <v>0</v>
      </c>
      <c r="AL103" s="8">
        <f t="shared" si="414"/>
        <v>0</v>
      </c>
      <c r="AM103" s="6">
        <v>0</v>
      </c>
      <c r="AN103" s="5">
        <v>0</v>
      </c>
      <c r="AO103" s="8">
        <f t="shared" si="415"/>
        <v>0</v>
      </c>
      <c r="AP103" s="6">
        <v>0</v>
      </c>
      <c r="AQ103" s="5">
        <v>0</v>
      </c>
      <c r="AR103" s="8">
        <f t="shared" si="416"/>
        <v>0</v>
      </c>
      <c r="AS103" s="6">
        <v>0</v>
      </c>
      <c r="AT103" s="5">
        <v>0</v>
      </c>
      <c r="AU103" s="8">
        <f t="shared" si="417"/>
        <v>0</v>
      </c>
      <c r="AV103" s="6">
        <v>0</v>
      </c>
      <c r="AW103" s="5">
        <v>0</v>
      </c>
      <c r="AX103" s="8">
        <f t="shared" si="418"/>
        <v>0</v>
      </c>
      <c r="AY103" s="71">
        <v>7.6711599999999995</v>
      </c>
      <c r="AZ103" s="88">
        <v>20.187999999999999</v>
      </c>
      <c r="BA103" s="8">
        <f t="shared" si="419"/>
        <v>2631.6750009125089</v>
      </c>
      <c r="BB103" s="6">
        <v>0</v>
      </c>
      <c r="BC103" s="5">
        <v>0</v>
      </c>
      <c r="BD103" s="8">
        <f t="shared" si="420"/>
        <v>0</v>
      </c>
      <c r="BE103" s="6">
        <v>0</v>
      </c>
      <c r="BF103" s="5">
        <v>0</v>
      </c>
      <c r="BG103" s="8">
        <f t="shared" si="421"/>
        <v>0</v>
      </c>
      <c r="BH103" s="71">
        <v>26373.326000000001</v>
      </c>
      <c r="BI103" s="88">
        <v>435955.42200000002</v>
      </c>
      <c r="BJ103" s="8">
        <f t="shared" si="422"/>
        <v>16530.164682300594</v>
      </c>
      <c r="BK103" s="6">
        <v>0</v>
      </c>
      <c r="BL103" s="5">
        <v>0</v>
      </c>
      <c r="BM103" s="8">
        <f t="shared" si="423"/>
        <v>0</v>
      </c>
      <c r="BN103" s="6">
        <v>0</v>
      </c>
      <c r="BO103" s="5">
        <v>0</v>
      </c>
      <c r="BP103" s="8">
        <f t="shared" si="424"/>
        <v>0</v>
      </c>
      <c r="BQ103" s="6">
        <v>0</v>
      </c>
      <c r="BR103" s="5">
        <v>0</v>
      </c>
      <c r="BS103" s="8">
        <f t="shared" si="425"/>
        <v>0</v>
      </c>
      <c r="BT103" s="71">
        <v>14790.6585</v>
      </c>
      <c r="BU103" s="88">
        <v>256495.99299999999</v>
      </c>
      <c r="BV103" s="8">
        <f t="shared" si="426"/>
        <v>17341.756149667035</v>
      </c>
      <c r="BW103" s="6">
        <v>0</v>
      </c>
      <c r="BX103" s="5">
        <v>0</v>
      </c>
      <c r="BY103" s="8">
        <f t="shared" si="427"/>
        <v>0</v>
      </c>
      <c r="BZ103" s="6">
        <v>0</v>
      </c>
      <c r="CA103" s="5">
        <v>0</v>
      </c>
      <c r="CB103" s="8">
        <f t="shared" si="428"/>
        <v>0</v>
      </c>
      <c r="CC103" s="6">
        <v>0</v>
      </c>
      <c r="CD103" s="5">
        <v>0</v>
      </c>
      <c r="CE103" s="8">
        <f t="shared" si="429"/>
        <v>0</v>
      </c>
      <c r="CF103" s="6">
        <v>0</v>
      </c>
      <c r="CG103" s="5">
        <v>0</v>
      </c>
      <c r="CH103" s="8">
        <f t="shared" si="430"/>
        <v>0</v>
      </c>
      <c r="CI103" s="71">
        <v>22.87</v>
      </c>
      <c r="CJ103" s="88">
        <v>73.447000000000003</v>
      </c>
      <c r="CK103" s="8">
        <f t="shared" si="431"/>
        <v>3211.4997813729778</v>
      </c>
      <c r="CL103" s="6">
        <v>0</v>
      </c>
      <c r="CM103" s="5">
        <v>0</v>
      </c>
      <c r="CN103" s="8">
        <f t="shared" si="432"/>
        <v>0</v>
      </c>
      <c r="CO103" s="6">
        <v>0</v>
      </c>
      <c r="CP103" s="5">
        <v>0</v>
      </c>
      <c r="CQ103" s="8">
        <f t="shared" si="433"/>
        <v>0</v>
      </c>
      <c r="CR103" s="6">
        <v>0</v>
      </c>
      <c r="CS103" s="5">
        <v>0</v>
      </c>
      <c r="CT103" s="8">
        <f t="shared" si="434"/>
        <v>0</v>
      </c>
      <c r="CU103" s="6">
        <v>0</v>
      </c>
      <c r="CV103" s="5">
        <v>0</v>
      </c>
      <c r="CW103" s="8">
        <f t="shared" si="435"/>
        <v>0</v>
      </c>
      <c r="CX103" s="6">
        <v>0</v>
      </c>
      <c r="CY103" s="5">
        <v>0</v>
      </c>
      <c r="CZ103" s="8">
        <f t="shared" si="436"/>
        <v>0</v>
      </c>
      <c r="DA103" s="6">
        <v>0</v>
      </c>
      <c r="DB103" s="5">
        <v>0</v>
      </c>
      <c r="DC103" s="8">
        <f t="shared" si="437"/>
        <v>0</v>
      </c>
      <c r="DD103" s="6">
        <v>0</v>
      </c>
      <c r="DE103" s="5">
        <v>0</v>
      </c>
      <c r="DF103" s="8">
        <f t="shared" si="438"/>
        <v>0</v>
      </c>
      <c r="DG103" s="6">
        <v>0</v>
      </c>
      <c r="DH103" s="5">
        <v>0</v>
      </c>
      <c r="DI103" s="8">
        <f t="shared" si="439"/>
        <v>0</v>
      </c>
      <c r="DJ103" s="6">
        <v>0</v>
      </c>
      <c r="DK103" s="5">
        <v>0</v>
      </c>
      <c r="DL103" s="8">
        <f t="shared" si="440"/>
        <v>0</v>
      </c>
      <c r="DM103" s="6">
        <v>0</v>
      </c>
      <c r="DN103" s="5">
        <v>0</v>
      </c>
      <c r="DO103" s="8">
        <f t="shared" si="441"/>
        <v>0</v>
      </c>
      <c r="DP103" s="6">
        <v>0</v>
      </c>
      <c r="DQ103" s="5">
        <v>0</v>
      </c>
      <c r="DR103" s="8">
        <f t="shared" si="442"/>
        <v>0</v>
      </c>
      <c r="DS103" s="6">
        <f t="shared" si="444"/>
        <v>41194.525660000007</v>
      </c>
      <c r="DT103" s="8">
        <f t="shared" si="445"/>
        <v>692545.05</v>
      </c>
    </row>
    <row r="104" spans="1:124" x14ac:dyDescent="0.3">
      <c r="A104" s="53">
        <v>2024</v>
      </c>
      <c r="B104" s="54" t="s">
        <v>9</v>
      </c>
      <c r="C104" s="6">
        <v>0</v>
      </c>
      <c r="D104" s="5">
        <v>0</v>
      </c>
      <c r="E104" s="8">
        <f t="shared" si="446"/>
        <v>0</v>
      </c>
      <c r="F104" s="6">
        <v>0</v>
      </c>
      <c r="G104" s="5">
        <v>0</v>
      </c>
      <c r="H104" s="8">
        <f t="shared" si="404"/>
        <v>0</v>
      </c>
      <c r="I104" s="6">
        <v>0</v>
      </c>
      <c r="J104" s="5">
        <v>0</v>
      </c>
      <c r="K104" s="8">
        <f t="shared" si="405"/>
        <v>0</v>
      </c>
      <c r="L104" s="6">
        <v>0</v>
      </c>
      <c r="M104" s="5">
        <v>0</v>
      </c>
      <c r="N104" s="8">
        <f t="shared" si="406"/>
        <v>0</v>
      </c>
      <c r="O104" s="6">
        <v>0</v>
      </c>
      <c r="P104" s="5">
        <v>0</v>
      </c>
      <c r="Q104" s="8">
        <f t="shared" si="407"/>
        <v>0</v>
      </c>
      <c r="R104" s="71">
        <v>0.26</v>
      </c>
      <c r="S104" s="5">
        <v>5.48</v>
      </c>
      <c r="T104" s="8">
        <f t="shared" si="408"/>
        <v>21076.923076923078</v>
      </c>
      <c r="U104" s="6">
        <v>0</v>
      </c>
      <c r="V104" s="5">
        <v>0</v>
      </c>
      <c r="W104" s="8">
        <f t="shared" si="409"/>
        <v>0</v>
      </c>
      <c r="X104" s="6">
        <v>0</v>
      </c>
      <c r="Y104" s="5">
        <v>0</v>
      </c>
      <c r="Z104" s="8">
        <f t="shared" si="410"/>
        <v>0</v>
      </c>
      <c r="AA104" s="6">
        <v>0</v>
      </c>
      <c r="AB104" s="5">
        <v>0</v>
      </c>
      <c r="AC104" s="8">
        <f t="shared" si="411"/>
        <v>0</v>
      </c>
      <c r="AD104" s="6">
        <v>0</v>
      </c>
      <c r="AE104" s="5">
        <v>0</v>
      </c>
      <c r="AF104" s="8">
        <f t="shared" si="412"/>
        <v>0</v>
      </c>
      <c r="AG104" s="6">
        <v>0</v>
      </c>
      <c r="AH104" s="5">
        <v>0</v>
      </c>
      <c r="AI104" s="8">
        <f t="shared" si="413"/>
        <v>0</v>
      </c>
      <c r="AJ104" s="6">
        <v>0</v>
      </c>
      <c r="AK104" s="5">
        <v>0</v>
      </c>
      <c r="AL104" s="8">
        <f t="shared" si="414"/>
        <v>0</v>
      </c>
      <c r="AM104" s="6">
        <v>0</v>
      </c>
      <c r="AN104" s="5">
        <v>0</v>
      </c>
      <c r="AO104" s="8">
        <f t="shared" si="415"/>
        <v>0</v>
      </c>
      <c r="AP104" s="6">
        <v>0</v>
      </c>
      <c r="AQ104" s="5">
        <v>0</v>
      </c>
      <c r="AR104" s="8">
        <f t="shared" si="416"/>
        <v>0</v>
      </c>
      <c r="AS104" s="6">
        <v>0</v>
      </c>
      <c r="AT104" s="5">
        <v>0</v>
      </c>
      <c r="AU104" s="8">
        <f t="shared" si="417"/>
        <v>0</v>
      </c>
      <c r="AV104" s="6">
        <v>0</v>
      </c>
      <c r="AW104" s="5">
        <v>0</v>
      </c>
      <c r="AX104" s="8">
        <f t="shared" si="418"/>
        <v>0</v>
      </c>
      <c r="AY104" s="71">
        <v>0.96429999999999993</v>
      </c>
      <c r="AZ104" s="5">
        <v>6.09</v>
      </c>
      <c r="BA104" s="8">
        <f t="shared" si="419"/>
        <v>6315.4619931556572</v>
      </c>
      <c r="BB104" s="6">
        <v>0</v>
      </c>
      <c r="BC104" s="5">
        <v>0</v>
      </c>
      <c r="BD104" s="8">
        <f t="shared" si="420"/>
        <v>0</v>
      </c>
      <c r="BE104" s="6">
        <v>0</v>
      </c>
      <c r="BF104" s="5">
        <v>0</v>
      </c>
      <c r="BG104" s="8">
        <f t="shared" si="421"/>
        <v>0</v>
      </c>
      <c r="BH104" s="71">
        <v>47875.453000000001</v>
      </c>
      <c r="BI104" s="5">
        <v>800120.86600000004</v>
      </c>
      <c r="BJ104" s="8">
        <f t="shared" si="422"/>
        <v>16712.549247314695</v>
      </c>
      <c r="BK104" s="6">
        <v>0</v>
      </c>
      <c r="BL104" s="5">
        <v>0</v>
      </c>
      <c r="BM104" s="8">
        <f t="shared" si="423"/>
        <v>0</v>
      </c>
      <c r="BN104" s="6">
        <v>0</v>
      </c>
      <c r="BO104" s="5">
        <v>0</v>
      </c>
      <c r="BP104" s="8">
        <f t="shared" si="424"/>
        <v>0</v>
      </c>
      <c r="BQ104" s="6">
        <v>0</v>
      </c>
      <c r="BR104" s="5">
        <v>0</v>
      </c>
      <c r="BS104" s="8">
        <f t="shared" si="425"/>
        <v>0</v>
      </c>
      <c r="BT104" s="71">
        <v>8489.9650000000001</v>
      </c>
      <c r="BU104" s="5">
        <v>149759.22899999999</v>
      </c>
      <c r="BV104" s="8">
        <f t="shared" si="426"/>
        <v>17639.557878036008</v>
      </c>
      <c r="BW104" s="6">
        <v>0</v>
      </c>
      <c r="BX104" s="5">
        <v>0</v>
      </c>
      <c r="BY104" s="8">
        <f t="shared" si="427"/>
        <v>0</v>
      </c>
      <c r="BZ104" s="6">
        <v>0</v>
      </c>
      <c r="CA104" s="5">
        <v>0</v>
      </c>
      <c r="CB104" s="8">
        <f t="shared" si="428"/>
        <v>0</v>
      </c>
      <c r="CC104" s="6">
        <v>0</v>
      </c>
      <c r="CD104" s="5">
        <v>0</v>
      </c>
      <c r="CE104" s="8">
        <f t="shared" si="429"/>
        <v>0</v>
      </c>
      <c r="CF104" s="6">
        <v>0</v>
      </c>
      <c r="CG104" s="5">
        <v>0</v>
      </c>
      <c r="CH104" s="8">
        <f t="shared" si="430"/>
        <v>0</v>
      </c>
      <c r="CI104" s="71">
        <v>31.43</v>
      </c>
      <c r="CJ104" s="5">
        <v>86.820999999999998</v>
      </c>
      <c r="CK104" s="8">
        <f t="shared" si="431"/>
        <v>2762.3608017817373</v>
      </c>
      <c r="CL104" s="6">
        <v>0</v>
      </c>
      <c r="CM104" s="5">
        <v>0</v>
      </c>
      <c r="CN104" s="8">
        <f t="shared" si="432"/>
        <v>0</v>
      </c>
      <c r="CO104" s="6">
        <v>0</v>
      </c>
      <c r="CP104" s="5">
        <v>0</v>
      </c>
      <c r="CQ104" s="8">
        <f t="shared" si="433"/>
        <v>0</v>
      </c>
      <c r="CR104" s="6">
        <v>0</v>
      </c>
      <c r="CS104" s="5">
        <v>0</v>
      </c>
      <c r="CT104" s="8">
        <f t="shared" si="434"/>
        <v>0</v>
      </c>
      <c r="CU104" s="71">
        <v>34.659999999999997</v>
      </c>
      <c r="CV104" s="5">
        <v>2225.6350000000002</v>
      </c>
      <c r="CW104" s="8">
        <f t="shared" si="435"/>
        <v>64213.358338141959</v>
      </c>
      <c r="CX104" s="6">
        <v>0</v>
      </c>
      <c r="CY104" s="5">
        <v>0</v>
      </c>
      <c r="CZ104" s="8">
        <f t="shared" si="436"/>
        <v>0</v>
      </c>
      <c r="DA104" s="6">
        <v>0</v>
      </c>
      <c r="DB104" s="5">
        <v>0</v>
      </c>
      <c r="DC104" s="8">
        <f t="shared" si="437"/>
        <v>0</v>
      </c>
      <c r="DD104" s="6">
        <v>0</v>
      </c>
      <c r="DE104" s="5">
        <v>0</v>
      </c>
      <c r="DF104" s="8">
        <f t="shared" si="438"/>
        <v>0</v>
      </c>
      <c r="DG104" s="71">
        <v>0.5</v>
      </c>
      <c r="DH104" s="5">
        <v>49.460999999999999</v>
      </c>
      <c r="DI104" s="8">
        <f t="shared" si="439"/>
        <v>98922</v>
      </c>
      <c r="DJ104" s="6">
        <v>0</v>
      </c>
      <c r="DK104" s="5">
        <v>0</v>
      </c>
      <c r="DL104" s="8">
        <f t="shared" si="440"/>
        <v>0</v>
      </c>
      <c r="DM104" s="6">
        <v>0</v>
      </c>
      <c r="DN104" s="5">
        <v>0</v>
      </c>
      <c r="DO104" s="8">
        <f t="shared" si="441"/>
        <v>0</v>
      </c>
      <c r="DP104" s="6">
        <v>0</v>
      </c>
      <c r="DQ104" s="5">
        <v>0</v>
      </c>
      <c r="DR104" s="8">
        <f t="shared" si="442"/>
        <v>0</v>
      </c>
      <c r="DS104" s="6">
        <f t="shared" si="444"/>
        <v>56433.232300000011</v>
      </c>
      <c r="DT104" s="8">
        <f t="shared" si="445"/>
        <v>952253.58200000005</v>
      </c>
    </row>
    <row r="105" spans="1:124" x14ac:dyDescent="0.3">
      <c r="A105" s="53">
        <v>2024</v>
      </c>
      <c r="B105" s="54" t="s">
        <v>10</v>
      </c>
      <c r="C105" s="6">
        <v>0</v>
      </c>
      <c r="D105" s="5">
        <v>0</v>
      </c>
      <c r="E105" s="8">
        <f t="shared" si="446"/>
        <v>0</v>
      </c>
      <c r="F105" s="6">
        <v>0</v>
      </c>
      <c r="G105" s="5">
        <v>0</v>
      </c>
      <c r="H105" s="8">
        <f t="shared" si="404"/>
        <v>0</v>
      </c>
      <c r="I105" s="6">
        <v>0</v>
      </c>
      <c r="J105" s="5">
        <v>0</v>
      </c>
      <c r="K105" s="8">
        <f t="shared" si="405"/>
        <v>0</v>
      </c>
      <c r="L105" s="6">
        <v>0</v>
      </c>
      <c r="M105" s="5">
        <v>0</v>
      </c>
      <c r="N105" s="8">
        <f t="shared" si="406"/>
        <v>0</v>
      </c>
      <c r="O105" s="6">
        <v>0</v>
      </c>
      <c r="P105" s="5">
        <v>0</v>
      </c>
      <c r="Q105" s="8">
        <f t="shared" si="407"/>
        <v>0</v>
      </c>
      <c r="R105" s="6">
        <v>0</v>
      </c>
      <c r="S105" s="5">
        <v>0</v>
      </c>
      <c r="T105" s="8">
        <f t="shared" si="408"/>
        <v>0</v>
      </c>
      <c r="U105" s="6">
        <v>0</v>
      </c>
      <c r="V105" s="5">
        <v>0</v>
      </c>
      <c r="W105" s="8">
        <f t="shared" si="409"/>
        <v>0</v>
      </c>
      <c r="X105" s="6">
        <v>0</v>
      </c>
      <c r="Y105" s="5">
        <v>0</v>
      </c>
      <c r="Z105" s="8">
        <f t="shared" si="410"/>
        <v>0</v>
      </c>
      <c r="AA105" s="71">
        <v>0.08</v>
      </c>
      <c r="AB105" s="5">
        <v>0.4</v>
      </c>
      <c r="AC105" s="8">
        <f t="shared" si="411"/>
        <v>5000</v>
      </c>
      <c r="AD105" s="6">
        <v>0</v>
      </c>
      <c r="AE105" s="5">
        <v>0</v>
      </c>
      <c r="AF105" s="8">
        <f t="shared" si="412"/>
        <v>0</v>
      </c>
      <c r="AG105" s="6">
        <v>0</v>
      </c>
      <c r="AH105" s="5">
        <v>0</v>
      </c>
      <c r="AI105" s="8">
        <f t="shared" si="413"/>
        <v>0</v>
      </c>
      <c r="AJ105" s="6">
        <v>0</v>
      </c>
      <c r="AK105" s="5">
        <v>0</v>
      </c>
      <c r="AL105" s="8">
        <f t="shared" si="414"/>
        <v>0</v>
      </c>
      <c r="AM105" s="6">
        <v>0</v>
      </c>
      <c r="AN105" s="5">
        <v>0</v>
      </c>
      <c r="AO105" s="8">
        <f t="shared" si="415"/>
        <v>0</v>
      </c>
      <c r="AP105" s="6">
        <v>0</v>
      </c>
      <c r="AQ105" s="5">
        <v>0</v>
      </c>
      <c r="AR105" s="8">
        <f t="shared" si="416"/>
        <v>0</v>
      </c>
      <c r="AS105" s="6">
        <v>0</v>
      </c>
      <c r="AT105" s="5">
        <v>0</v>
      </c>
      <c r="AU105" s="8">
        <f t="shared" si="417"/>
        <v>0</v>
      </c>
      <c r="AV105" s="6">
        <v>0</v>
      </c>
      <c r="AW105" s="5">
        <v>0</v>
      </c>
      <c r="AX105" s="8">
        <f t="shared" si="418"/>
        <v>0</v>
      </c>
      <c r="AY105" s="71">
        <v>3.6260100000000004</v>
      </c>
      <c r="AZ105" s="5">
        <v>8.7159999999999993</v>
      </c>
      <c r="BA105" s="8">
        <f t="shared" si="419"/>
        <v>2403.7440602756192</v>
      </c>
      <c r="BB105" s="6">
        <v>0</v>
      </c>
      <c r="BC105" s="5">
        <v>0</v>
      </c>
      <c r="BD105" s="8">
        <f t="shared" si="420"/>
        <v>0</v>
      </c>
      <c r="BE105" s="6">
        <v>0</v>
      </c>
      <c r="BF105" s="5">
        <v>0</v>
      </c>
      <c r="BG105" s="8">
        <f t="shared" si="421"/>
        <v>0</v>
      </c>
      <c r="BH105" s="71">
        <v>22508.588</v>
      </c>
      <c r="BI105" s="5">
        <v>386531.11</v>
      </c>
      <c r="BJ105" s="8">
        <f t="shared" si="422"/>
        <v>17172.605851597618</v>
      </c>
      <c r="BK105" s="6">
        <v>0</v>
      </c>
      <c r="BL105" s="5">
        <v>0</v>
      </c>
      <c r="BM105" s="8">
        <f t="shared" si="423"/>
        <v>0</v>
      </c>
      <c r="BN105" s="6">
        <v>0</v>
      </c>
      <c r="BO105" s="5">
        <v>0</v>
      </c>
      <c r="BP105" s="8">
        <f t="shared" si="424"/>
        <v>0</v>
      </c>
      <c r="BQ105" s="6">
        <v>0</v>
      </c>
      <c r="BR105" s="5">
        <v>0</v>
      </c>
      <c r="BS105" s="8">
        <f t="shared" si="425"/>
        <v>0</v>
      </c>
      <c r="BT105" s="71">
        <v>11633.22</v>
      </c>
      <c r="BU105" s="5">
        <v>213916.45499999999</v>
      </c>
      <c r="BV105" s="8">
        <f t="shared" si="426"/>
        <v>18388.413096288044</v>
      </c>
      <c r="BW105" s="6">
        <v>0</v>
      </c>
      <c r="BX105" s="5">
        <v>0</v>
      </c>
      <c r="BY105" s="8">
        <f t="shared" si="427"/>
        <v>0</v>
      </c>
      <c r="BZ105" s="6">
        <v>0</v>
      </c>
      <c r="CA105" s="5">
        <v>0</v>
      </c>
      <c r="CB105" s="8">
        <f t="shared" si="428"/>
        <v>0</v>
      </c>
      <c r="CC105" s="6">
        <v>0</v>
      </c>
      <c r="CD105" s="5">
        <v>0</v>
      </c>
      <c r="CE105" s="8">
        <f t="shared" si="429"/>
        <v>0</v>
      </c>
      <c r="CF105" s="6">
        <v>0</v>
      </c>
      <c r="CG105" s="5">
        <v>0</v>
      </c>
      <c r="CH105" s="8">
        <f t="shared" si="430"/>
        <v>0</v>
      </c>
      <c r="CI105" s="71">
        <v>47.976150000000004</v>
      </c>
      <c r="CJ105" s="5">
        <v>138.16399999999999</v>
      </c>
      <c r="CK105" s="8">
        <f t="shared" si="431"/>
        <v>2879.8475909384138</v>
      </c>
      <c r="CL105" s="6">
        <v>0</v>
      </c>
      <c r="CM105" s="5">
        <v>0</v>
      </c>
      <c r="CN105" s="8">
        <f t="shared" si="432"/>
        <v>0</v>
      </c>
      <c r="CO105" s="6">
        <v>0</v>
      </c>
      <c r="CP105" s="5">
        <v>0</v>
      </c>
      <c r="CQ105" s="8">
        <f t="shared" si="433"/>
        <v>0</v>
      </c>
      <c r="CR105" s="6">
        <v>0</v>
      </c>
      <c r="CS105" s="5">
        <v>0</v>
      </c>
      <c r="CT105" s="8">
        <f t="shared" si="434"/>
        <v>0</v>
      </c>
      <c r="CU105" s="6">
        <v>0</v>
      </c>
      <c r="CV105" s="5">
        <v>0</v>
      </c>
      <c r="CW105" s="8">
        <f t="shared" si="435"/>
        <v>0</v>
      </c>
      <c r="CX105" s="6">
        <v>0</v>
      </c>
      <c r="CY105" s="5">
        <v>0</v>
      </c>
      <c r="CZ105" s="8">
        <f t="shared" si="436"/>
        <v>0</v>
      </c>
      <c r="DA105" s="6">
        <v>0</v>
      </c>
      <c r="DB105" s="5">
        <v>0</v>
      </c>
      <c r="DC105" s="8">
        <f t="shared" si="437"/>
        <v>0</v>
      </c>
      <c r="DD105" s="6">
        <v>0</v>
      </c>
      <c r="DE105" s="5">
        <v>0</v>
      </c>
      <c r="DF105" s="8">
        <f t="shared" si="438"/>
        <v>0</v>
      </c>
      <c r="DG105" s="71">
        <v>3.9E-2</v>
      </c>
      <c r="DH105" s="5">
        <v>1.4330000000000001</v>
      </c>
      <c r="DI105" s="8">
        <f t="shared" si="439"/>
        <v>36743.589743589742</v>
      </c>
      <c r="DJ105" s="6">
        <v>0</v>
      </c>
      <c r="DK105" s="5">
        <v>0</v>
      </c>
      <c r="DL105" s="8">
        <f t="shared" si="440"/>
        <v>0</v>
      </c>
      <c r="DM105" s="6">
        <v>0</v>
      </c>
      <c r="DN105" s="5">
        <v>0</v>
      </c>
      <c r="DO105" s="8">
        <f t="shared" si="441"/>
        <v>0</v>
      </c>
      <c r="DP105" s="6">
        <v>0</v>
      </c>
      <c r="DQ105" s="5">
        <v>0</v>
      </c>
      <c r="DR105" s="8">
        <f t="shared" si="442"/>
        <v>0</v>
      </c>
      <c r="DS105" s="6">
        <f t="shared" si="444"/>
        <v>34193.529159999998</v>
      </c>
      <c r="DT105" s="8">
        <f t="shared" si="445"/>
        <v>600596.27799999993</v>
      </c>
    </row>
    <row r="106" spans="1:124" x14ac:dyDescent="0.3">
      <c r="A106" s="53">
        <v>2024</v>
      </c>
      <c r="B106" s="54" t="s">
        <v>11</v>
      </c>
      <c r="C106" s="6">
        <v>0</v>
      </c>
      <c r="D106" s="5">
        <v>0</v>
      </c>
      <c r="E106" s="8">
        <f t="shared" si="446"/>
        <v>0</v>
      </c>
      <c r="F106" s="6">
        <v>0</v>
      </c>
      <c r="G106" s="5">
        <v>0</v>
      </c>
      <c r="H106" s="8">
        <f t="shared" si="404"/>
        <v>0</v>
      </c>
      <c r="I106" s="6">
        <v>0</v>
      </c>
      <c r="J106" s="5">
        <v>0</v>
      </c>
      <c r="K106" s="8">
        <f t="shared" si="405"/>
        <v>0</v>
      </c>
      <c r="L106" s="6">
        <v>0</v>
      </c>
      <c r="M106" s="5">
        <v>0</v>
      </c>
      <c r="N106" s="8">
        <f t="shared" si="406"/>
        <v>0</v>
      </c>
      <c r="O106" s="6">
        <v>0</v>
      </c>
      <c r="P106" s="5">
        <v>0</v>
      </c>
      <c r="Q106" s="8">
        <f t="shared" si="407"/>
        <v>0</v>
      </c>
      <c r="R106" s="6">
        <v>0</v>
      </c>
      <c r="S106" s="5">
        <v>0</v>
      </c>
      <c r="T106" s="8">
        <f t="shared" si="408"/>
        <v>0</v>
      </c>
      <c r="U106" s="6">
        <v>0</v>
      </c>
      <c r="V106" s="5">
        <v>0</v>
      </c>
      <c r="W106" s="8">
        <f t="shared" si="409"/>
        <v>0</v>
      </c>
      <c r="X106" s="6">
        <v>0</v>
      </c>
      <c r="Y106" s="5">
        <v>0</v>
      </c>
      <c r="Z106" s="8">
        <f t="shared" si="410"/>
        <v>0</v>
      </c>
      <c r="AA106" s="6">
        <v>0</v>
      </c>
      <c r="AB106" s="5">
        <v>0</v>
      </c>
      <c r="AC106" s="8">
        <f t="shared" si="411"/>
        <v>0</v>
      </c>
      <c r="AD106" s="6">
        <v>0</v>
      </c>
      <c r="AE106" s="5">
        <v>0</v>
      </c>
      <c r="AF106" s="8">
        <f t="shared" si="412"/>
        <v>0</v>
      </c>
      <c r="AG106" s="6">
        <v>0</v>
      </c>
      <c r="AH106" s="5">
        <v>0</v>
      </c>
      <c r="AI106" s="8">
        <f t="shared" si="413"/>
        <v>0</v>
      </c>
      <c r="AJ106" s="6">
        <v>0</v>
      </c>
      <c r="AK106" s="5">
        <v>0</v>
      </c>
      <c r="AL106" s="8">
        <f t="shared" si="414"/>
        <v>0</v>
      </c>
      <c r="AM106" s="6">
        <v>0</v>
      </c>
      <c r="AN106" s="5">
        <v>0</v>
      </c>
      <c r="AO106" s="8">
        <f t="shared" si="415"/>
        <v>0</v>
      </c>
      <c r="AP106" s="6">
        <v>0</v>
      </c>
      <c r="AQ106" s="5">
        <v>0</v>
      </c>
      <c r="AR106" s="8">
        <f t="shared" si="416"/>
        <v>0</v>
      </c>
      <c r="AS106" s="6">
        <v>0</v>
      </c>
      <c r="AT106" s="5">
        <v>0</v>
      </c>
      <c r="AU106" s="8">
        <f t="shared" si="417"/>
        <v>0</v>
      </c>
      <c r="AV106" s="6">
        <v>0</v>
      </c>
      <c r="AW106" s="5">
        <v>0</v>
      </c>
      <c r="AX106" s="8">
        <f t="shared" si="418"/>
        <v>0</v>
      </c>
      <c r="AY106" s="71">
        <v>5.585</v>
      </c>
      <c r="AZ106" s="5">
        <v>11.24</v>
      </c>
      <c r="BA106" s="8">
        <f t="shared" si="419"/>
        <v>2012.5335720680396</v>
      </c>
      <c r="BB106" s="6">
        <v>0</v>
      </c>
      <c r="BC106" s="5">
        <v>0</v>
      </c>
      <c r="BD106" s="8">
        <f t="shared" si="420"/>
        <v>0</v>
      </c>
      <c r="BE106" s="71">
        <v>1.95E-2</v>
      </c>
      <c r="BF106" s="5">
        <v>0.115</v>
      </c>
      <c r="BG106" s="8">
        <f t="shared" si="421"/>
        <v>5897.4358974358975</v>
      </c>
      <c r="BH106" s="71">
        <v>23863.269</v>
      </c>
      <c r="BI106" s="5">
        <v>438001.86900000001</v>
      </c>
      <c r="BJ106" s="8">
        <f t="shared" si="422"/>
        <v>18354.646590959521</v>
      </c>
      <c r="BK106" s="6">
        <v>0</v>
      </c>
      <c r="BL106" s="5">
        <v>0</v>
      </c>
      <c r="BM106" s="8">
        <f t="shared" si="423"/>
        <v>0</v>
      </c>
      <c r="BN106" s="6">
        <v>0</v>
      </c>
      <c r="BO106" s="5">
        <v>0</v>
      </c>
      <c r="BP106" s="8">
        <f t="shared" si="424"/>
        <v>0</v>
      </c>
      <c r="BQ106" s="6">
        <v>0</v>
      </c>
      <c r="BR106" s="5">
        <v>0</v>
      </c>
      <c r="BS106" s="8">
        <f t="shared" si="425"/>
        <v>0</v>
      </c>
      <c r="BT106" s="71">
        <v>38731.97</v>
      </c>
      <c r="BU106" s="5">
        <v>705277.46900000004</v>
      </c>
      <c r="BV106" s="8">
        <f t="shared" si="426"/>
        <v>18209.181433322396</v>
      </c>
      <c r="BW106" s="6">
        <v>0</v>
      </c>
      <c r="BX106" s="5">
        <v>0</v>
      </c>
      <c r="BY106" s="8">
        <f t="shared" si="427"/>
        <v>0</v>
      </c>
      <c r="BZ106" s="6">
        <v>0</v>
      </c>
      <c r="CA106" s="5">
        <v>0</v>
      </c>
      <c r="CB106" s="8">
        <f t="shared" si="428"/>
        <v>0</v>
      </c>
      <c r="CC106" s="6">
        <v>0</v>
      </c>
      <c r="CD106" s="5">
        <v>0</v>
      </c>
      <c r="CE106" s="8">
        <f t="shared" si="429"/>
        <v>0</v>
      </c>
      <c r="CF106" s="6">
        <v>0</v>
      </c>
      <c r="CG106" s="5">
        <v>0</v>
      </c>
      <c r="CH106" s="8">
        <f t="shared" si="430"/>
        <v>0</v>
      </c>
      <c r="CI106" s="71">
        <v>24.542999999999999</v>
      </c>
      <c r="CJ106" s="5">
        <v>75.688999999999993</v>
      </c>
      <c r="CK106" s="8">
        <f t="shared" si="431"/>
        <v>3083.9343193578616</v>
      </c>
      <c r="CL106" s="6">
        <v>0</v>
      </c>
      <c r="CM106" s="5">
        <v>0</v>
      </c>
      <c r="CN106" s="8">
        <f t="shared" si="432"/>
        <v>0</v>
      </c>
      <c r="CO106" s="6">
        <v>0</v>
      </c>
      <c r="CP106" s="5">
        <v>0</v>
      </c>
      <c r="CQ106" s="8">
        <f t="shared" si="433"/>
        <v>0</v>
      </c>
      <c r="CR106" s="6">
        <v>0</v>
      </c>
      <c r="CS106" s="5">
        <v>0</v>
      </c>
      <c r="CT106" s="8">
        <f t="shared" si="434"/>
        <v>0</v>
      </c>
      <c r="CU106" s="6">
        <v>0</v>
      </c>
      <c r="CV106" s="5">
        <v>0</v>
      </c>
      <c r="CW106" s="8">
        <f t="shared" si="435"/>
        <v>0</v>
      </c>
      <c r="CX106" s="6">
        <v>0</v>
      </c>
      <c r="CY106" s="5">
        <v>0</v>
      </c>
      <c r="CZ106" s="8">
        <f t="shared" si="436"/>
        <v>0</v>
      </c>
      <c r="DA106" s="6">
        <v>0</v>
      </c>
      <c r="DB106" s="5">
        <v>0</v>
      </c>
      <c r="DC106" s="8">
        <f t="shared" si="437"/>
        <v>0</v>
      </c>
      <c r="DD106" s="6">
        <v>0</v>
      </c>
      <c r="DE106" s="5">
        <v>0</v>
      </c>
      <c r="DF106" s="8">
        <f t="shared" si="438"/>
        <v>0</v>
      </c>
      <c r="DG106" s="71">
        <v>1.08073</v>
      </c>
      <c r="DH106" s="5">
        <v>98.709000000000003</v>
      </c>
      <c r="DI106" s="8">
        <f t="shared" si="439"/>
        <v>91335.486199143183</v>
      </c>
      <c r="DJ106" s="71">
        <v>5469.5524400000004</v>
      </c>
      <c r="DK106" s="5">
        <v>91122.881999999998</v>
      </c>
      <c r="DL106" s="8">
        <f t="shared" si="440"/>
        <v>16660.025294501062</v>
      </c>
      <c r="DM106" s="6">
        <v>0</v>
      </c>
      <c r="DN106" s="5">
        <v>0</v>
      </c>
      <c r="DO106" s="8">
        <f t="shared" si="441"/>
        <v>0</v>
      </c>
      <c r="DP106" s="6">
        <v>0</v>
      </c>
      <c r="DQ106" s="5">
        <v>0</v>
      </c>
      <c r="DR106" s="8">
        <f t="shared" si="442"/>
        <v>0</v>
      </c>
      <c r="DS106" s="6">
        <f t="shared" si="444"/>
        <v>68096.019670000009</v>
      </c>
      <c r="DT106" s="8">
        <f t="shared" si="445"/>
        <v>1234587.973</v>
      </c>
    </row>
    <row r="107" spans="1:124" x14ac:dyDescent="0.3">
      <c r="A107" s="53">
        <v>2024</v>
      </c>
      <c r="B107" s="8" t="s">
        <v>12</v>
      </c>
      <c r="C107" s="6">
        <v>0</v>
      </c>
      <c r="D107" s="5">
        <v>0</v>
      </c>
      <c r="E107" s="8">
        <f t="shared" si="446"/>
        <v>0</v>
      </c>
      <c r="F107" s="6">
        <v>0</v>
      </c>
      <c r="G107" s="5">
        <v>0</v>
      </c>
      <c r="H107" s="8">
        <f t="shared" si="404"/>
        <v>0</v>
      </c>
      <c r="I107" s="6">
        <v>0</v>
      </c>
      <c r="J107" s="5">
        <v>0</v>
      </c>
      <c r="K107" s="8">
        <f t="shared" si="405"/>
        <v>0</v>
      </c>
      <c r="L107" s="6">
        <v>0</v>
      </c>
      <c r="M107" s="5">
        <v>0</v>
      </c>
      <c r="N107" s="8">
        <f t="shared" si="406"/>
        <v>0</v>
      </c>
      <c r="O107" s="6">
        <v>0</v>
      </c>
      <c r="P107" s="5">
        <v>0</v>
      </c>
      <c r="Q107" s="8">
        <f t="shared" si="407"/>
        <v>0</v>
      </c>
      <c r="R107" s="6">
        <v>0</v>
      </c>
      <c r="S107" s="5">
        <v>0</v>
      </c>
      <c r="T107" s="8">
        <f t="shared" si="408"/>
        <v>0</v>
      </c>
      <c r="U107" s="6">
        <v>0</v>
      </c>
      <c r="V107" s="5">
        <v>0</v>
      </c>
      <c r="W107" s="8">
        <f t="shared" si="409"/>
        <v>0</v>
      </c>
      <c r="X107" s="6">
        <v>0</v>
      </c>
      <c r="Y107" s="5">
        <v>0</v>
      </c>
      <c r="Z107" s="8">
        <f t="shared" si="410"/>
        <v>0</v>
      </c>
      <c r="AA107" s="6">
        <v>0</v>
      </c>
      <c r="AB107" s="5">
        <v>0</v>
      </c>
      <c r="AC107" s="8">
        <f t="shared" si="411"/>
        <v>0</v>
      </c>
      <c r="AD107" s="6">
        <v>0</v>
      </c>
      <c r="AE107" s="5">
        <v>0</v>
      </c>
      <c r="AF107" s="8">
        <f t="shared" si="412"/>
        <v>0</v>
      </c>
      <c r="AG107" s="6">
        <v>0</v>
      </c>
      <c r="AH107" s="5">
        <v>0</v>
      </c>
      <c r="AI107" s="8">
        <f t="shared" si="413"/>
        <v>0</v>
      </c>
      <c r="AJ107" s="6">
        <v>0</v>
      </c>
      <c r="AK107" s="5">
        <v>0</v>
      </c>
      <c r="AL107" s="8">
        <f t="shared" si="414"/>
        <v>0</v>
      </c>
      <c r="AM107" s="6">
        <v>0</v>
      </c>
      <c r="AN107" s="5">
        <v>0</v>
      </c>
      <c r="AO107" s="8">
        <f t="shared" si="415"/>
        <v>0</v>
      </c>
      <c r="AP107" s="6">
        <v>0</v>
      </c>
      <c r="AQ107" s="5">
        <v>0</v>
      </c>
      <c r="AR107" s="8">
        <f t="shared" si="416"/>
        <v>0</v>
      </c>
      <c r="AS107" s="6">
        <v>0</v>
      </c>
      <c r="AT107" s="5">
        <v>0</v>
      </c>
      <c r="AU107" s="8">
        <f t="shared" si="417"/>
        <v>0</v>
      </c>
      <c r="AV107" s="6">
        <v>0</v>
      </c>
      <c r="AW107" s="5">
        <v>0</v>
      </c>
      <c r="AX107" s="8">
        <f t="shared" si="418"/>
        <v>0</v>
      </c>
      <c r="AY107" s="71">
        <v>22.346</v>
      </c>
      <c r="AZ107" s="5">
        <v>35.465000000000003</v>
      </c>
      <c r="BA107" s="8">
        <f t="shared" si="419"/>
        <v>1587.0849369014591</v>
      </c>
      <c r="BB107" s="6">
        <v>0</v>
      </c>
      <c r="BC107" s="5">
        <v>0</v>
      </c>
      <c r="BD107" s="8">
        <f t="shared" si="420"/>
        <v>0</v>
      </c>
      <c r="BE107" s="6">
        <v>0</v>
      </c>
      <c r="BF107" s="5">
        <v>0</v>
      </c>
      <c r="BG107" s="8">
        <f t="shared" si="421"/>
        <v>0</v>
      </c>
      <c r="BH107" s="71">
        <v>26930.246999999999</v>
      </c>
      <c r="BI107" s="5">
        <v>546351.24100000004</v>
      </c>
      <c r="BJ107" s="8">
        <f t="shared" si="422"/>
        <v>20287.64314712747</v>
      </c>
      <c r="BK107" s="6">
        <v>0</v>
      </c>
      <c r="BL107" s="5">
        <v>0</v>
      </c>
      <c r="BM107" s="8">
        <f t="shared" si="423"/>
        <v>0</v>
      </c>
      <c r="BN107" s="6">
        <v>0</v>
      </c>
      <c r="BO107" s="5">
        <v>0</v>
      </c>
      <c r="BP107" s="8">
        <f t="shared" si="424"/>
        <v>0</v>
      </c>
      <c r="BQ107" s="6">
        <v>0</v>
      </c>
      <c r="BR107" s="5">
        <v>0</v>
      </c>
      <c r="BS107" s="8">
        <f t="shared" si="425"/>
        <v>0</v>
      </c>
      <c r="BT107" s="71">
        <v>6269.3440000000001</v>
      </c>
      <c r="BU107" s="5">
        <v>132888.965</v>
      </c>
      <c r="BV107" s="8">
        <f t="shared" si="426"/>
        <v>21196.629982339458</v>
      </c>
      <c r="BW107" s="6">
        <v>0</v>
      </c>
      <c r="BX107" s="5">
        <v>0</v>
      </c>
      <c r="BY107" s="8">
        <f t="shared" si="427"/>
        <v>0</v>
      </c>
      <c r="BZ107" s="6">
        <v>0</v>
      </c>
      <c r="CA107" s="5">
        <v>0</v>
      </c>
      <c r="CB107" s="8">
        <f t="shared" si="428"/>
        <v>0</v>
      </c>
      <c r="CC107" s="6">
        <v>0</v>
      </c>
      <c r="CD107" s="5">
        <v>0</v>
      </c>
      <c r="CE107" s="8">
        <f t="shared" si="429"/>
        <v>0</v>
      </c>
      <c r="CF107" s="6">
        <v>0</v>
      </c>
      <c r="CG107" s="5">
        <v>0</v>
      </c>
      <c r="CH107" s="8">
        <f t="shared" si="430"/>
        <v>0</v>
      </c>
      <c r="CI107" s="71">
        <v>23.7</v>
      </c>
      <c r="CJ107" s="5">
        <v>45.372999999999998</v>
      </c>
      <c r="CK107" s="8">
        <f t="shared" si="431"/>
        <v>1914.4725738396623</v>
      </c>
      <c r="CL107" s="6">
        <v>0</v>
      </c>
      <c r="CM107" s="5">
        <v>0</v>
      </c>
      <c r="CN107" s="8">
        <f t="shared" si="432"/>
        <v>0</v>
      </c>
      <c r="CO107" s="6">
        <v>0</v>
      </c>
      <c r="CP107" s="5">
        <v>0</v>
      </c>
      <c r="CQ107" s="8">
        <f t="shared" si="433"/>
        <v>0</v>
      </c>
      <c r="CR107" s="6">
        <v>0</v>
      </c>
      <c r="CS107" s="5">
        <v>0</v>
      </c>
      <c r="CT107" s="8">
        <f t="shared" si="434"/>
        <v>0</v>
      </c>
      <c r="CU107" s="71">
        <v>18.28</v>
      </c>
      <c r="CV107" s="5">
        <v>1155.816</v>
      </c>
      <c r="CW107" s="8">
        <f t="shared" si="435"/>
        <v>63228.446389496719</v>
      </c>
      <c r="CX107" s="6">
        <v>0</v>
      </c>
      <c r="CY107" s="5">
        <v>0</v>
      </c>
      <c r="CZ107" s="8">
        <f t="shared" si="436"/>
        <v>0</v>
      </c>
      <c r="DA107" s="6">
        <v>0</v>
      </c>
      <c r="DB107" s="5">
        <v>0</v>
      </c>
      <c r="DC107" s="8">
        <f t="shared" si="437"/>
        <v>0</v>
      </c>
      <c r="DD107" s="6">
        <v>0</v>
      </c>
      <c r="DE107" s="5">
        <v>0</v>
      </c>
      <c r="DF107" s="8">
        <f t="shared" si="438"/>
        <v>0</v>
      </c>
      <c r="DG107" s="6">
        <v>0</v>
      </c>
      <c r="DH107" s="5">
        <v>0</v>
      </c>
      <c r="DI107" s="8">
        <f t="shared" si="439"/>
        <v>0</v>
      </c>
      <c r="DJ107" s="6">
        <v>0</v>
      </c>
      <c r="DK107" s="5">
        <v>0</v>
      </c>
      <c r="DL107" s="8">
        <f t="shared" si="440"/>
        <v>0</v>
      </c>
      <c r="DM107" s="6">
        <v>0</v>
      </c>
      <c r="DN107" s="5">
        <v>0</v>
      </c>
      <c r="DO107" s="8">
        <f t="shared" si="441"/>
        <v>0</v>
      </c>
      <c r="DP107" s="71">
        <v>0.1</v>
      </c>
      <c r="DQ107" s="5">
        <v>0.32</v>
      </c>
      <c r="DR107" s="8">
        <f t="shared" si="442"/>
        <v>3199.9999999999995</v>
      </c>
      <c r="DS107" s="6">
        <f t="shared" si="444"/>
        <v>33264.016999999993</v>
      </c>
      <c r="DT107" s="8">
        <f t="shared" si="445"/>
        <v>680477.17999999993</v>
      </c>
    </row>
    <row r="108" spans="1:124" x14ac:dyDescent="0.3">
      <c r="A108" s="53">
        <v>2024</v>
      </c>
      <c r="B108" s="54" t="s">
        <v>13</v>
      </c>
      <c r="C108" s="6">
        <v>0</v>
      </c>
      <c r="D108" s="5">
        <v>0</v>
      </c>
      <c r="E108" s="8">
        <f t="shared" si="446"/>
        <v>0</v>
      </c>
      <c r="F108" s="6">
        <v>0</v>
      </c>
      <c r="G108" s="5">
        <v>0</v>
      </c>
      <c r="H108" s="8">
        <f t="shared" si="404"/>
        <v>0</v>
      </c>
      <c r="I108" s="6">
        <v>0</v>
      </c>
      <c r="J108" s="5">
        <v>0</v>
      </c>
      <c r="K108" s="8">
        <f t="shared" si="405"/>
        <v>0</v>
      </c>
      <c r="L108" s="6">
        <v>0</v>
      </c>
      <c r="M108" s="5">
        <v>0</v>
      </c>
      <c r="N108" s="8">
        <f t="shared" si="406"/>
        <v>0</v>
      </c>
      <c r="O108" s="6">
        <v>0</v>
      </c>
      <c r="P108" s="5">
        <v>0</v>
      </c>
      <c r="Q108" s="8">
        <f t="shared" si="407"/>
        <v>0</v>
      </c>
      <c r="R108" s="6">
        <v>0</v>
      </c>
      <c r="S108" s="5">
        <v>0</v>
      </c>
      <c r="T108" s="8">
        <f t="shared" si="408"/>
        <v>0</v>
      </c>
      <c r="U108" s="6">
        <v>0</v>
      </c>
      <c r="V108" s="5">
        <v>0</v>
      </c>
      <c r="W108" s="8">
        <f t="shared" si="409"/>
        <v>0</v>
      </c>
      <c r="X108" s="6">
        <v>0</v>
      </c>
      <c r="Y108" s="5">
        <v>0</v>
      </c>
      <c r="Z108" s="8">
        <f t="shared" si="410"/>
        <v>0</v>
      </c>
      <c r="AA108" s="71">
        <v>0.06</v>
      </c>
      <c r="AB108" s="5">
        <v>0.65</v>
      </c>
      <c r="AC108" s="8">
        <f t="shared" si="411"/>
        <v>10833.333333333334</v>
      </c>
      <c r="AD108" s="6">
        <v>0</v>
      </c>
      <c r="AE108" s="5">
        <v>0</v>
      </c>
      <c r="AF108" s="8">
        <f t="shared" si="412"/>
        <v>0</v>
      </c>
      <c r="AG108" s="6">
        <v>0</v>
      </c>
      <c r="AH108" s="5">
        <v>0</v>
      </c>
      <c r="AI108" s="8">
        <f t="shared" si="413"/>
        <v>0</v>
      </c>
      <c r="AJ108" s="6">
        <v>0</v>
      </c>
      <c r="AK108" s="5">
        <v>0</v>
      </c>
      <c r="AL108" s="8">
        <f t="shared" si="414"/>
        <v>0</v>
      </c>
      <c r="AM108" s="6">
        <v>0</v>
      </c>
      <c r="AN108" s="5">
        <v>0</v>
      </c>
      <c r="AO108" s="8">
        <f t="shared" si="415"/>
        <v>0</v>
      </c>
      <c r="AP108" s="6">
        <v>0</v>
      </c>
      <c r="AQ108" s="5">
        <v>0</v>
      </c>
      <c r="AR108" s="8">
        <f t="shared" si="416"/>
        <v>0</v>
      </c>
      <c r="AS108" s="6">
        <v>0</v>
      </c>
      <c r="AT108" s="5">
        <v>0</v>
      </c>
      <c r="AU108" s="8">
        <f t="shared" si="417"/>
        <v>0</v>
      </c>
      <c r="AV108" s="6">
        <v>0</v>
      </c>
      <c r="AW108" s="5">
        <v>0</v>
      </c>
      <c r="AX108" s="8">
        <f t="shared" si="418"/>
        <v>0</v>
      </c>
      <c r="AY108" s="71">
        <v>5.875</v>
      </c>
      <c r="AZ108" s="5">
        <v>10.664</v>
      </c>
      <c r="BA108" s="8">
        <f t="shared" si="419"/>
        <v>1815.1489361702127</v>
      </c>
      <c r="BB108" s="6">
        <v>0</v>
      </c>
      <c r="BC108" s="5">
        <v>0</v>
      </c>
      <c r="BD108" s="8">
        <f t="shared" si="420"/>
        <v>0</v>
      </c>
      <c r="BE108" s="6">
        <v>0</v>
      </c>
      <c r="BF108" s="5">
        <v>0</v>
      </c>
      <c r="BG108" s="8">
        <f t="shared" si="421"/>
        <v>0</v>
      </c>
      <c r="BH108" s="71">
        <v>24214.505000000001</v>
      </c>
      <c r="BI108" s="5">
        <v>513445</v>
      </c>
      <c r="BJ108" s="8">
        <f t="shared" si="422"/>
        <v>21204.026264422915</v>
      </c>
      <c r="BK108" s="6">
        <v>0</v>
      </c>
      <c r="BL108" s="5">
        <v>0</v>
      </c>
      <c r="BM108" s="8">
        <f t="shared" si="423"/>
        <v>0</v>
      </c>
      <c r="BN108" s="6">
        <v>0</v>
      </c>
      <c r="BO108" s="5">
        <v>0</v>
      </c>
      <c r="BP108" s="8">
        <f t="shared" si="424"/>
        <v>0</v>
      </c>
      <c r="BQ108" s="6">
        <v>0</v>
      </c>
      <c r="BR108" s="5">
        <v>0</v>
      </c>
      <c r="BS108" s="8">
        <f t="shared" si="425"/>
        <v>0</v>
      </c>
      <c r="BT108" s="71">
        <v>18860.95305</v>
      </c>
      <c r="BU108" s="5">
        <v>429450.1</v>
      </c>
      <c r="BV108" s="8">
        <f t="shared" si="426"/>
        <v>22769.26827936725</v>
      </c>
      <c r="BW108" s="6">
        <v>0</v>
      </c>
      <c r="BX108" s="5">
        <v>0</v>
      </c>
      <c r="BY108" s="8">
        <f t="shared" si="427"/>
        <v>0</v>
      </c>
      <c r="BZ108" s="6">
        <v>0</v>
      </c>
      <c r="CA108" s="5">
        <v>0</v>
      </c>
      <c r="CB108" s="8">
        <f t="shared" si="428"/>
        <v>0</v>
      </c>
      <c r="CC108" s="6">
        <v>0</v>
      </c>
      <c r="CD108" s="5">
        <v>0</v>
      </c>
      <c r="CE108" s="8">
        <f t="shared" si="429"/>
        <v>0</v>
      </c>
      <c r="CF108" s="6">
        <v>0</v>
      </c>
      <c r="CG108" s="5">
        <v>0</v>
      </c>
      <c r="CH108" s="8">
        <f t="shared" si="430"/>
        <v>0</v>
      </c>
      <c r="CI108" s="71">
        <v>22.608919999999998</v>
      </c>
      <c r="CJ108" s="5">
        <v>49.929000000000002</v>
      </c>
      <c r="CK108" s="8">
        <f t="shared" si="431"/>
        <v>2208.3761630365361</v>
      </c>
      <c r="CL108" s="6">
        <v>0</v>
      </c>
      <c r="CM108" s="5">
        <v>0</v>
      </c>
      <c r="CN108" s="8">
        <f t="shared" si="432"/>
        <v>0</v>
      </c>
      <c r="CO108" s="6">
        <v>0</v>
      </c>
      <c r="CP108" s="5">
        <v>0</v>
      </c>
      <c r="CQ108" s="8">
        <f t="shared" si="433"/>
        <v>0</v>
      </c>
      <c r="CR108" s="6">
        <v>0</v>
      </c>
      <c r="CS108" s="5">
        <v>0</v>
      </c>
      <c r="CT108" s="8">
        <f t="shared" si="434"/>
        <v>0</v>
      </c>
      <c r="CU108" s="6">
        <v>0</v>
      </c>
      <c r="CV108" s="5">
        <v>0</v>
      </c>
      <c r="CW108" s="8">
        <f t="shared" si="435"/>
        <v>0</v>
      </c>
      <c r="CX108" s="6">
        <v>0</v>
      </c>
      <c r="CY108" s="5">
        <v>0</v>
      </c>
      <c r="CZ108" s="8">
        <f t="shared" si="436"/>
        <v>0</v>
      </c>
      <c r="DA108" s="6">
        <v>0</v>
      </c>
      <c r="DB108" s="5">
        <v>0</v>
      </c>
      <c r="DC108" s="8">
        <f t="shared" si="437"/>
        <v>0</v>
      </c>
      <c r="DD108" s="6">
        <v>0</v>
      </c>
      <c r="DE108" s="5">
        <v>0</v>
      </c>
      <c r="DF108" s="8">
        <f t="shared" si="438"/>
        <v>0</v>
      </c>
      <c r="DG108" s="6">
        <v>0</v>
      </c>
      <c r="DH108" s="5">
        <v>0</v>
      </c>
      <c r="DI108" s="8">
        <f t="shared" si="439"/>
        <v>0</v>
      </c>
      <c r="DJ108" s="6">
        <v>0</v>
      </c>
      <c r="DK108" s="5">
        <v>0</v>
      </c>
      <c r="DL108" s="8">
        <f t="shared" si="440"/>
        <v>0</v>
      </c>
      <c r="DM108" s="6">
        <v>0</v>
      </c>
      <c r="DN108" s="5">
        <v>0</v>
      </c>
      <c r="DO108" s="8">
        <f t="shared" si="441"/>
        <v>0</v>
      </c>
      <c r="DP108" s="6">
        <v>0</v>
      </c>
      <c r="DQ108" s="5">
        <v>0</v>
      </c>
      <c r="DR108" s="8">
        <f t="shared" si="442"/>
        <v>0</v>
      </c>
      <c r="DS108" s="6">
        <f t="shared" si="444"/>
        <v>43104.001969999998</v>
      </c>
      <c r="DT108" s="8">
        <f t="shared" si="445"/>
        <v>942956.34299999999</v>
      </c>
    </row>
    <row r="109" spans="1:124" ht="15" thickBot="1" x14ac:dyDescent="0.35">
      <c r="A109" s="46"/>
      <c r="B109" s="55" t="s">
        <v>14</v>
      </c>
      <c r="C109" s="17">
        <f t="shared" ref="C109:D109" si="447">SUM(C97:C108)</f>
        <v>0</v>
      </c>
      <c r="D109" s="16">
        <f t="shared" si="447"/>
        <v>0</v>
      </c>
      <c r="E109" s="18"/>
      <c r="F109" s="17">
        <f t="shared" ref="F109:G109" si="448">SUM(F97:F108)</f>
        <v>0</v>
      </c>
      <c r="G109" s="16">
        <f t="shared" si="448"/>
        <v>0</v>
      </c>
      <c r="H109" s="18"/>
      <c r="I109" s="17">
        <f t="shared" ref="I109:J109" si="449">SUM(I97:I108)</f>
        <v>0</v>
      </c>
      <c r="J109" s="16">
        <f t="shared" si="449"/>
        <v>0</v>
      </c>
      <c r="K109" s="18"/>
      <c r="L109" s="17">
        <f t="shared" ref="L109:M109" si="450">SUM(L97:L108)</f>
        <v>0</v>
      </c>
      <c r="M109" s="16">
        <f t="shared" si="450"/>
        <v>0</v>
      </c>
      <c r="N109" s="18"/>
      <c r="O109" s="17">
        <f t="shared" ref="O109:P109" si="451">SUM(O97:O108)</f>
        <v>0</v>
      </c>
      <c r="P109" s="16">
        <f t="shared" si="451"/>
        <v>0</v>
      </c>
      <c r="Q109" s="18"/>
      <c r="R109" s="17">
        <f t="shared" ref="R109:S109" si="452">SUM(R97:R108)</f>
        <v>3.41</v>
      </c>
      <c r="S109" s="16">
        <f t="shared" si="452"/>
        <v>13.61</v>
      </c>
      <c r="T109" s="18"/>
      <c r="U109" s="17">
        <f t="shared" ref="U109:V109" si="453">SUM(U97:U108)</f>
        <v>0</v>
      </c>
      <c r="V109" s="16">
        <f t="shared" si="453"/>
        <v>0</v>
      </c>
      <c r="W109" s="18"/>
      <c r="X109" s="17">
        <f t="shared" ref="X109:Y109" si="454">SUM(X97:X108)</f>
        <v>0</v>
      </c>
      <c r="Y109" s="16">
        <f t="shared" si="454"/>
        <v>0</v>
      </c>
      <c r="Z109" s="18"/>
      <c r="AA109" s="17">
        <f t="shared" ref="AA109:AB109" si="455">SUM(AA97:AA108)</f>
        <v>0.14000000000000001</v>
      </c>
      <c r="AB109" s="16">
        <f t="shared" si="455"/>
        <v>1.05</v>
      </c>
      <c r="AC109" s="18"/>
      <c r="AD109" s="17">
        <f t="shared" ref="AD109:AE109" si="456">SUM(AD97:AD108)</f>
        <v>0</v>
      </c>
      <c r="AE109" s="16">
        <f t="shared" si="456"/>
        <v>0</v>
      </c>
      <c r="AF109" s="18"/>
      <c r="AG109" s="17">
        <f t="shared" ref="AG109:AH109" si="457">SUM(AG97:AG108)</f>
        <v>0</v>
      </c>
      <c r="AH109" s="16">
        <f t="shared" si="457"/>
        <v>0</v>
      </c>
      <c r="AI109" s="18"/>
      <c r="AJ109" s="17">
        <f t="shared" ref="AJ109:AK109" si="458">SUM(AJ97:AJ108)</f>
        <v>0</v>
      </c>
      <c r="AK109" s="16">
        <f t="shared" si="458"/>
        <v>0</v>
      </c>
      <c r="AL109" s="18"/>
      <c r="AM109" s="17">
        <f t="shared" ref="AM109:AN109" si="459">SUM(AM97:AM108)</f>
        <v>0</v>
      </c>
      <c r="AN109" s="16">
        <f t="shared" si="459"/>
        <v>0</v>
      </c>
      <c r="AO109" s="18"/>
      <c r="AP109" s="17">
        <f t="shared" ref="AP109:AQ109" si="460">SUM(AP97:AP108)</f>
        <v>1E-3</v>
      </c>
      <c r="AQ109" s="16">
        <f t="shared" si="460"/>
        <v>9.4E-2</v>
      </c>
      <c r="AR109" s="18"/>
      <c r="AS109" s="17">
        <f t="shared" ref="AS109:AT109" si="461">SUM(AS97:AS108)</f>
        <v>0</v>
      </c>
      <c r="AT109" s="16">
        <f t="shared" si="461"/>
        <v>0</v>
      </c>
      <c r="AU109" s="18"/>
      <c r="AV109" s="17">
        <f t="shared" ref="AV109:AW109" si="462">SUM(AV97:AV108)</f>
        <v>1.49E-3</v>
      </c>
      <c r="AW109" s="16">
        <f t="shared" si="462"/>
        <v>0.93100000000000005</v>
      </c>
      <c r="AX109" s="18"/>
      <c r="AY109" s="17">
        <f t="shared" ref="AY109:AZ109" si="463">SUM(AY97:AY108)</f>
        <v>129.0249</v>
      </c>
      <c r="AZ109" s="16">
        <f t="shared" si="463"/>
        <v>274.36400000000003</v>
      </c>
      <c r="BA109" s="18"/>
      <c r="BB109" s="17">
        <f t="shared" ref="BB109:BC109" si="464">SUM(BB97:BB108)</f>
        <v>0</v>
      </c>
      <c r="BC109" s="16">
        <f t="shared" si="464"/>
        <v>0</v>
      </c>
      <c r="BD109" s="18"/>
      <c r="BE109" s="17">
        <f t="shared" ref="BE109:BF109" si="465">SUM(BE97:BE108)</f>
        <v>1.95E-2</v>
      </c>
      <c r="BF109" s="16">
        <f t="shared" si="465"/>
        <v>0.115</v>
      </c>
      <c r="BG109" s="18"/>
      <c r="BH109" s="17">
        <f t="shared" ref="BH109:BI109" si="466">SUM(BH97:BH108)</f>
        <v>326718.16200000001</v>
      </c>
      <c r="BI109" s="16">
        <f t="shared" si="466"/>
        <v>5710553.1909999996</v>
      </c>
      <c r="BJ109" s="18"/>
      <c r="BK109" s="17">
        <f t="shared" ref="BK109:BL109" si="467">SUM(BK97:BK108)</f>
        <v>0</v>
      </c>
      <c r="BL109" s="16">
        <f t="shared" si="467"/>
        <v>0</v>
      </c>
      <c r="BM109" s="18"/>
      <c r="BN109" s="17">
        <f t="shared" ref="BN109:BO109" si="468">SUM(BN97:BN108)</f>
        <v>0</v>
      </c>
      <c r="BO109" s="16">
        <f t="shared" si="468"/>
        <v>0</v>
      </c>
      <c r="BP109" s="18"/>
      <c r="BQ109" s="17">
        <f t="shared" ref="BQ109:BR109" si="469">SUM(BQ97:BQ108)</f>
        <v>0</v>
      </c>
      <c r="BR109" s="16">
        <f t="shared" si="469"/>
        <v>0</v>
      </c>
      <c r="BS109" s="18"/>
      <c r="BT109" s="17">
        <f t="shared" ref="BT109:BU109" si="470">SUM(BT97:BT108)</f>
        <v>180222.13541000002</v>
      </c>
      <c r="BU109" s="16">
        <f t="shared" si="470"/>
        <v>3310794.4130000002</v>
      </c>
      <c r="BV109" s="18"/>
      <c r="BW109" s="17">
        <f t="shared" ref="BW109:BX109" si="471">SUM(BW97:BW108)</f>
        <v>0</v>
      </c>
      <c r="BX109" s="16">
        <f t="shared" si="471"/>
        <v>0</v>
      </c>
      <c r="BY109" s="18"/>
      <c r="BZ109" s="17">
        <f t="shared" ref="BZ109:CA109" si="472">SUM(BZ97:BZ108)</f>
        <v>0</v>
      </c>
      <c r="CA109" s="16">
        <f t="shared" si="472"/>
        <v>0</v>
      </c>
      <c r="CB109" s="18"/>
      <c r="CC109" s="17">
        <f t="shared" ref="CC109:CD109" si="473">SUM(CC97:CC108)</f>
        <v>3.7039999999999997E-2</v>
      </c>
      <c r="CD109" s="16">
        <f t="shared" si="473"/>
        <v>2.3159999999999998</v>
      </c>
      <c r="CE109" s="18"/>
      <c r="CF109" s="17">
        <f t="shared" ref="CF109:CG109" si="474">SUM(CF97:CF108)</f>
        <v>0</v>
      </c>
      <c r="CG109" s="16">
        <f t="shared" si="474"/>
        <v>0</v>
      </c>
      <c r="CH109" s="18"/>
      <c r="CI109" s="17">
        <f t="shared" ref="CI109:CJ109" si="475">SUM(CI97:CI108)</f>
        <v>237.34607</v>
      </c>
      <c r="CJ109" s="16">
        <f t="shared" si="475"/>
        <v>659.21199999999999</v>
      </c>
      <c r="CK109" s="18"/>
      <c r="CL109" s="17">
        <f t="shared" ref="CL109:CM109" si="476">SUM(CL97:CL108)</f>
        <v>0</v>
      </c>
      <c r="CM109" s="16">
        <f t="shared" si="476"/>
        <v>0</v>
      </c>
      <c r="CN109" s="18"/>
      <c r="CO109" s="17">
        <f t="shared" ref="CO109:CP109" si="477">SUM(CO97:CO108)</f>
        <v>91.44</v>
      </c>
      <c r="CP109" s="16">
        <f t="shared" si="477"/>
        <v>3762.3359999999998</v>
      </c>
      <c r="CQ109" s="18"/>
      <c r="CR109" s="17">
        <f t="shared" ref="CR109:CS109" si="478">SUM(CR97:CR108)</f>
        <v>0</v>
      </c>
      <c r="CS109" s="16">
        <f t="shared" si="478"/>
        <v>0</v>
      </c>
      <c r="CT109" s="18"/>
      <c r="CU109" s="17">
        <f t="shared" ref="CU109:CV109" si="479">SUM(CU97:CU108)</f>
        <v>121.128</v>
      </c>
      <c r="CV109" s="16">
        <f t="shared" si="479"/>
        <v>7487.8710000000001</v>
      </c>
      <c r="CW109" s="18"/>
      <c r="CX109" s="17">
        <f t="shared" ref="CX109:CY109" si="480">SUM(CX97:CX108)</f>
        <v>0</v>
      </c>
      <c r="CY109" s="16">
        <f t="shared" si="480"/>
        <v>0</v>
      </c>
      <c r="CZ109" s="18"/>
      <c r="DA109" s="17">
        <f t="shared" ref="DA109:DB109" si="481">SUM(DA97:DA108)</f>
        <v>153.23099999999999</v>
      </c>
      <c r="DB109" s="16">
        <f t="shared" si="481"/>
        <v>3815.9209999999998</v>
      </c>
      <c r="DC109" s="18"/>
      <c r="DD109" s="17">
        <f t="shared" ref="DD109:DE109" si="482">SUM(DD97:DD108)</f>
        <v>0</v>
      </c>
      <c r="DE109" s="16">
        <f t="shared" si="482"/>
        <v>0</v>
      </c>
      <c r="DF109" s="18"/>
      <c r="DG109" s="17">
        <f t="shared" ref="DG109:DH109" si="483">SUM(DG97:DG108)</f>
        <v>1.6197300000000001</v>
      </c>
      <c r="DH109" s="16">
        <f t="shared" si="483"/>
        <v>149.60300000000001</v>
      </c>
      <c r="DI109" s="18"/>
      <c r="DJ109" s="17">
        <f t="shared" ref="DJ109:DK109" si="484">SUM(DJ97:DJ108)</f>
        <v>5469.5542100000002</v>
      </c>
      <c r="DK109" s="16">
        <f t="shared" si="484"/>
        <v>91123.209999999992</v>
      </c>
      <c r="DL109" s="18"/>
      <c r="DM109" s="17">
        <f t="shared" ref="DM109:DN109" si="485">SUM(DM97:DM108)</f>
        <v>0</v>
      </c>
      <c r="DN109" s="16">
        <f t="shared" si="485"/>
        <v>0</v>
      </c>
      <c r="DO109" s="18"/>
      <c r="DP109" s="17">
        <f t="shared" ref="DP109:DQ109" si="486">SUM(DP97:DP108)</f>
        <v>0.1</v>
      </c>
      <c r="DQ109" s="16">
        <f t="shared" si="486"/>
        <v>0.32</v>
      </c>
      <c r="DR109" s="18"/>
      <c r="DS109" s="17">
        <f t="shared" si="444"/>
        <v>513147.35035000008</v>
      </c>
      <c r="DT109" s="18">
        <f t="shared" si="445"/>
        <v>9128638.5569999982</v>
      </c>
    </row>
    <row r="110" spans="1:124" x14ac:dyDescent="0.3">
      <c r="A110" s="53">
        <v>2025</v>
      </c>
      <c r="B110" s="54" t="s">
        <v>2</v>
      </c>
      <c r="C110" s="6">
        <v>0</v>
      </c>
      <c r="D110" s="5">
        <v>0</v>
      </c>
      <c r="E110" s="8">
        <f>IF(C110=0,0,D110/C110*1000)</f>
        <v>0</v>
      </c>
      <c r="F110" s="6">
        <v>0</v>
      </c>
      <c r="G110" s="5">
        <v>0</v>
      </c>
      <c r="H110" s="8">
        <f t="shared" ref="H110:H121" si="487">IF(F110=0,0,G110/F110*1000)</f>
        <v>0</v>
      </c>
      <c r="I110" s="6">
        <v>0</v>
      </c>
      <c r="J110" s="5">
        <v>0</v>
      </c>
      <c r="K110" s="8">
        <f t="shared" ref="K110:K121" si="488">IF(I110=0,0,J110/I110*1000)</f>
        <v>0</v>
      </c>
      <c r="L110" s="6">
        <v>0</v>
      </c>
      <c r="M110" s="5">
        <v>0</v>
      </c>
      <c r="N110" s="8">
        <f t="shared" ref="N110:N121" si="489">IF(L110=0,0,M110/L110*1000)</f>
        <v>0</v>
      </c>
      <c r="O110" s="6">
        <v>0</v>
      </c>
      <c r="P110" s="5">
        <v>0</v>
      </c>
      <c r="Q110" s="8">
        <f t="shared" ref="Q110:Q121" si="490">IF(O110=0,0,P110/O110*1000)</f>
        <v>0</v>
      </c>
      <c r="R110" s="6">
        <v>0</v>
      </c>
      <c r="S110" s="5">
        <v>0</v>
      </c>
      <c r="T110" s="8">
        <f t="shared" ref="T110:T121" si="491">IF(R110=0,0,S110/R110*1000)</f>
        <v>0</v>
      </c>
      <c r="U110" s="6">
        <v>0</v>
      </c>
      <c r="V110" s="5">
        <v>0</v>
      </c>
      <c r="W110" s="8">
        <f t="shared" ref="W110:W121" si="492">IF(U110=0,0,V110/U110*1000)</f>
        <v>0</v>
      </c>
      <c r="X110" s="6">
        <v>0</v>
      </c>
      <c r="Y110" s="5">
        <v>0</v>
      </c>
      <c r="Z110" s="8">
        <f t="shared" ref="Z110:Z121" si="493">IF(X110=0,0,Y110/X110*1000)</f>
        <v>0</v>
      </c>
      <c r="AA110" s="6">
        <v>0</v>
      </c>
      <c r="AB110" s="5">
        <v>0</v>
      </c>
      <c r="AC110" s="8">
        <f t="shared" ref="AC110:AC121" si="494">IF(AA110=0,0,AB110/AA110*1000)</f>
        <v>0</v>
      </c>
      <c r="AD110" s="6">
        <v>0</v>
      </c>
      <c r="AE110" s="5">
        <v>0</v>
      </c>
      <c r="AF110" s="8">
        <f t="shared" ref="AF110:AF121" si="495">IF(AD110=0,0,AE110/AD110*1000)</f>
        <v>0</v>
      </c>
      <c r="AG110" s="6">
        <v>0</v>
      </c>
      <c r="AH110" s="5">
        <v>0</v>
      </c>
      <c r="AI110" s="8">
        <f t="shared" ref="AI110:AI121" si="496">IF(AG110=0,0,AH110/AG110*1000)</f>
        <v>0</v>
      </c>
      <c r="AJ110" s="6">
        <v>0</v>
      </c>
      <c r="AK110" s="5">
        <v>0</v>
      </c>
      <c r="AL110" s="8">
        <f t="shared" ref="AL110:AL121" si="497">IF(AJ110=0,0,AK110/AJ110*1000)</f>
        <v>0</v>
      </c>
      <c r="AM110" s="6">
        <v>0</v>
      </c>
      <c r="AN110" s="5">
        <v>0</v>
      </c>
      <c r="AO110" s="8">
        <f t="shared" ref="AO110:AO121" si="498">IF(AM110=0,0,AN110/AM110*1000)</f>
        <v>0</v>
      </c>
      <c r="AP110" s="6">
        <v>0</v>
      </c>
      <c r="AQ110" s="5">
        <v>0</v>
      </c>
      <c r="AR110" s="8">
        <f t="shared" ref="AR110:AR121" si="499">IF(AP110=0,0,AQ110/AP110*1000)</f>
        <v>0</v>
      </c>
      <c r="AS110" s="6">
        <v>0</v>
      </c>
      <c r="AT110" s="5">
        <v>0</v>
      </c>
      <c r="AU110" s="8">
        <f t="shared" ref="AU110:AU121" si="500">IF(AS110=0,0,AT110/AS110*1000)</f>
        <v>0</v>
      </c>
      <c r="AV110" s="6">
        <v>0</v>
      </c>
      <c r="AW110" s="5">
        <v>0</v>
      </c>
      <c r="AX110" s="8">
        <f t="shared" ref="AX110:AX121" si="501">IF(AV110=0,0,AW110/AV110*1000)</f>
        <v>0</v>
      </c>
      <c r="AY110" s="71">
        <v>4.6883599999999994</v>
      </c>
      <c r="AZ110" s="5">
        <v>13.645</v>
      </c>
      <c r="BA110" s="8">
        <f t="shared" ref="BA110:BA121" si="502">IF(AY110=0,0,AZ110/AY110*1000)</f>
        <v>2910.3993720618728</v>
      </c>
      <c r="BB110" s="6">
        <v>0</v>
      </c>
      <c r="BC110" s="5">
        <v>0</v>
      </c>
      <c r="BD110" s="8">
        <f t="shared" ref="BD110:BD121" si="503">IF(BB110=0,0,BC110/BB110*1000)</f>
        <v>0</v>
      </c>
      <c r="BE110" s="6">
        <v>0</v>
      </c>
      <c r="BF110" s="5">
        <v>0</v>
      </c>
      <c r="BG110" s="8">
        <f t="shared" ref="BG110:BG121" si="504">IF(BE110=0,0,BF110/BE110*1000)</f>
        <v>0</v>
      </c>
      <c r="BH110" s="71">
        <v>10326.253000000001</v>
      </c>
      <c r="BI110" s="5">
        <v>222078.09</v>
      </c>
      <c r="BJ110" s="8">
        <f t="shared" ref="BJ110:BJ121" si="505">IF(BH110=0,0,BI110/BH110*1000)</f>
        <v>21506.163949304744</v>
      </c>
      <c r="BK110" s="6">
        <v>0</v>
      </c>
      <c r="BL110" s="5">
        <v>0</v>
      </c>
      <c r="BM110" s="8">
        <f t="shared" ref="BM110:BM121" si="506">IF(BK110=0,0,BL110/BK110*1000)</f>
        <v>0</v>
      </c>
      <c r="BN110" s="6">
        <v>0</v>
      </c>
      <c r="BO110" s="5">
        <v>0</v>
      </c>
      <c r="BP110" s="8">
        <f t="shared" ref="BP110:BP121" si="507">IF(BN110=0,0,BO110/BN110*1000)</f>
        <v>0</v>
      </c>
      <c r="BQ110" s="6">
        <v>0</v>
      </c>
      <c r="BR110" s="5">
        <v>0</v>
      </c>
      <c r="BS110" s="8">
        <f t="shared" ref="BS110:BS121" si="508">IF(BQ110=0,0,BR110/BQ110*1000)</f>
        <v>0</v>
      </c>
      <c r="BT110" s="71">
        <v>28180.507000000001</v>
      </c>
      <c r="BU110" s="5">
        <v>621466.73199999996</v>
      </c>
      <c r="BV110" s="8">
        <f t="shared" ref="BV110:BV121" si="509">IF(BT110=0,0,BU110/BT110*1000)</f>
        <v>22053.071365962292</v>
      </c>
      <c r="BW110" s="6">
        <v>0</v>
      </c>
      <c r="BX110" s="5">
        <v>0</v>
      </c>
      <c r="BY110" s="8">
        <f t="shared" ref="BY110:BY121" si="510">IF(BW110=0,0,BX110/BW110*1000)</f>
        <v>0</v>
      </c>
      <c r="BZ110" s="6">
        <v>0</v>
      </c>
      <c r="CA110" s="5">
        <v>0</v>
      </c>
      <c r="CB110" s="8">
        <f t="shared" ref="CB110:CB121" si="511">IF(BZ110=0,0,CA110/BZ110*1000)</f>
        <v>0</v>
      </c>
      <c r="CC110" s="6">
        <v>0</v>
      </c>
      <c r="CD110" s="5">
        <v>0</v>
      </c>
      <c r="CE110" s="8">
        <f t="shared" ref="CE110:CE121" si="512">IF(CC110=0,0,CD110/CC110*1000)</f>
        <v>0</v>
      </c>
      <c r="CF110" s="6">
        <v>0</v>
      </c>
      <c r="CG110" s="5">
        <v>0</v>
      </c>
      <c r="CH110" s="8">
        <f t="shared" ref="CH110:CH121" si="513">IF(CF110=0,0,CG110/CF110*1000)</f>
        <v>0</v>
      </c>
      <c r="CI110" s="71">
        <v>0.5</v>
      </c>
      <c r="CJ110" s="5">
        <v>1.2150000000000001</v>
      </c>
      <c r="CK110" s="8">
        <f t="shared" ref="CK110:CK121" si="514">IF(CI110=0,0,CJ110/CI110*1000)</f>
        <v>2430</v>
      </c>
      <c r="CL110" s="6">
        <v>0</v>
      </c>
      <c r="CM110" s="5">
        <v>0</v>
      </c>
      <c r="CN110" s="8">
        <f t="shared" ref="CN110:CN121" si="515">IF(CL110=0,0,CM110/CL110*1000)</f>
        <v>0</v>
      </c>
      <c r="CO110" s="6">
        <v>0</v>
      </c>
      <c r="CP110" s="5">
        <v>0</v>
      </c>
      <c r="CQ110" s="8">
        <f t="shared" ref="CQ110:CQ121" si="516">IF(CO110=0,0,CP110/CO110*1000)</f>
        <v>0</v>
      </c>
      <c r="CR110" s="6">
        <v>0</v>
      </c>
      <c r="CS110" s="5">
        <v>0</v>
      </c>
      <c r="CT110" s="8">
        <f t="shared" ref="CT110:CT121" si="517">IF(CR110=0,0,CS110/CR110*1000)</f>
        <v>0</v>
      </c>
      <c r="CU110" s="71">
        <v>17.8</v>
      </c>
      <c r="CV110" s="5">
        <v>1129.9480000000001</v>
      </c>
      <c r="CW110" s="8">
        <f t="shared" ref="CW110:CW121" si="518">IF(CU110=0,0,CV110/CU110*1000)</f>
        <v>63480.224719101127</v>
      </c>
      <c r="CX110" s="6">
        <v>0</v>
      </c>
      <c r="CY110" s="5">
        <v>0</v>
      </c>
      <c r="CZ110" s="8">
        <f t="shared" ref="CZ110:CZ121" si="519">IF(CX110=0,0,CY110/CX110*1000)</f>
        <v>0</v>
      </c>
      <c r="DA110" s="6">
        <v>0</v>
      </c>
      <c r="DB110" s="5">
        <v>0</v>
      </c>
      <c r="DC110" s="8">
        <f t="shared" ref="DC110:DC121" si="520">IF(DA110=0,0,DB110/DA110*1000)</f>
        <v>0</v>
      </c>
      <c r="DD110" s="6">
        <v>0</v>
      </c>
      <c r="DE110" s="5">
        <v>0</v>
      </c>
      <c r="DF110" s="8">
        <f t="shared" ref="DF110:DF121" si="521">IF(DD110=0,0,DE110/DD110*1000)</f>
        <v>0</v>
      </c>
      <c r="DG110" s="71">
        <v>1.03</v>
      </c>
      <c r="DH110" s="5">
        <v>109.764</v>
      </c>
      <c r="DI110" s="8">
        <f t="shared" ref="DI110:DI121" si="522">IF(DG110=0,0,DH110/DG110*1000)</f>
        <v>106566.99029126213</v>
      </c>
      <c r="DJ110" s="6">
        <v>0</v>
      </c>
      <c r="DK110" s="5">
        <v>0</v>
      </c>
      <c r="DL110" s="8">
        <f t="shared" ref="DL110:DL121" si="523">IF(DJ110=0,0,DK110/DJ110*1000)</f>
        <v>0</v>
      </c>
      <c r="DM110" s="6">
        <v>0</v>
      </c>
      <c r="DN110" s="5">
        <v>0</v>
      </c>
      <c r="DO110" s="8">
        <f t="shared" ref="DO110:DO121" si="524">IF(DM110=0,0,DN110/DM110*1000)</f>
        <v>0</v>
      </c>
      <c r="DP110" s="6">
        <v>0</v>
      </c>
      <c r="DQ110" s="5">
        <v>0</v>
      </c>
      <c r="DR110" s="8">
        <f t="shared" ref="DR110:DR121" si="525">IF(DP110=0,0,DQ110/DP110*1000)</f>
        <v>0</v>
      </c>
      <c r="DS110" s="56">
        <f>SUMIF($C$5:$DR$5,"Ton",C110:DR110)</f>
        <v>38530.778360000004</v>
      </c>
      <c r="DT110" s="57">
        <f>SUMIF($C$5:$DR$5,"F*",C110:DR110)</f>
        <v>844799.39399999985</v>
      </c>
    </row>
    <row r="111" spans="1:124" ht="15" customHeight="1" x14ac:dyDescent="0.3">
      <c r="A111" s="53">
        <v>2025</v>
      </c>
      <c r="B111" s="54" t="s">
        <v>3</v>
      </c>
      <c r="C111" s="6">
        <v>0</v>
      </c>
      <c r="D111" s="5">
        <v>0</v>
      </c>
      <c r="E111" s="8">
        <f t="shared" ref="E111:E112" si="526">IF(C111=0,0,D111/C111*1000)</f>
        <v>0</v>
      </c>
      <c r="F111" s="6">
        <v>0</v>
      </c>
      <c r="G111" s="5">
        <v>0</v>
      </c>
      <c r="H111" s="8">
        <f t="shared" si="487"/>
        <v>0</v>
      </c>
      <c r="I111" s="6">
        <v>0</v>
      </c>
      <c r="J111" s="5">
        <v>0</v>
      </c>
      <c r="K111" s="8">
        <f t="shared" si="488"/>
        <v>0</v>
      </c>
      <c r="L111" s="6">
        <v>0</v>
      </c>
      <c r="M111" s="5">
        <v>0</v>
      </c>
      <c r="N111" s="8">
        <f t="shared" si="489"/>
        <v>0</v>
      </c>
      <c r="O111" s="6">
        <v>0</v>
      </c>
      <c r="P111" s="5">
        <v>0</v>
      </c>
      <c r="Q111" s="8">
        <f t="shared" si="490"/>
        <v>0</v>
      </c>
      <c r="R111" s="6">
        <v>0</v>
      </c>
      <c r="S111" s="5">
        <v>0</v>
      </c>
      <c r="T111" s="8">
        <f t="shared" si="491"/>
        <v>0</v>
      </c>
      <c r="U111" s="6">
        <v>0</v>
      </c>
      <c r="V111" s="5">
        <v>0</v>
      </c>
      <c r="W111" s="8">
        <f t="shared" si="492"/>
        <v>0</v>
      </c>
      <c r="X111" s="6">
        <v>0</v>
      </c>
      <c r="Y111" s="5">
        <v>0</v>
      </c>
      <c r="Z111" s="8">
        <f t="shared" si="493"/>
        <v>0</v>
      </c>
      <c r="AA111" s="6">
        <v>0</v>
      </c>
      <c r="AB111" s="5">
        <v>0</v>
      </c>
      <c r="AC111" s="8">
        <f t="shared" si="494"/>
        <v>0</v>
      </c>
      <c r="AD111" s="6">
        <v>0</v>
      </c>
      <c r="AE111" s="5">
        <v>0</v>
      </c>
      <c r="AF111" s="8">
        <f t="shared" si="495"/>
        <v>0</v>
      </c>
      <c r="AG111" s="6">
        <v>0</v>
      </c>
      <c r="AH111" s="5">
        <v>0</v>
      </c>
      <c r="AI111" s="8">
        <f t="shared" si="496"/>
        <v>0</v>
      </c>
      <c r="AJ111" s="6">
        <v>0</v>
      </c>
      <c r="AK111" s="5">
        <v>0</v>
      </c>
      <c r="AL111" s="8">
        <f t="shared" si="497"/>
        <v>0</v>
      </c>
      <c r="AM111" s="6">
        <v>0</v>
      </c>
      <c r="AN111" s="5">
        <v>0</v>
      </c>
      <c r="AO111" s="8">
        <f t="shared" si="498"/>
        <v>0</v>
      </c>
      <c r="AP111" s="6">
        <v>0</v>
      </c>
      <c r="AQ111" s="5">
        <v>0</v>
      </c>
      <c r="AR111" s="8">
        <f t="shared" si="499"/>
        <v>0</v>
      </c>
      <c r="AS111" s="6">
        <v>0</v>
      </c>
      <c r="AT111" s="5">
        <v>0</v>
      </c>
      <c r="AU111" s="8">
        <f t="shared" si="500"/>
        <v>0</v>
      </c>
      <c r="AV111" s="6">
        <v>0</v>
      </c>
      <c r="AW111" s="5">
        <v>0</v>
      </c>
      <c r="AX111" s="8">
        <f t="shared" si="501"/>
        <v>0</v>
      </c>
      <c r="AY111" s="6">
        <v>0</v>
      </c>
      <c r="AZ111" s="5">
        <v>0</v>
      </c>
      <c r="BA111" s="8">
        <f t="shared" si="502"/>
        <v>0</v>
      </c>
      <c r="BB111" s="6">
        <v>0</v>
      </c>
      <c r="BC111" s="5">
        <v>0</v>
      </c>
      <c r="BD111" s="8">
        <f t="shared" si="503"/>
        <v>0</v>
      </c>
      <c r="BE111" s="6">
        <v>0</v>
      </c>
      <c r="BF111" s="5">
        <v>0</v>
      </c>
      <c r="BG111" s="8">
        <f t="shared" si="504"/>
        <v>0</v>
      </c>
      <c r="BH111" s="71">
        <v>21145.692999999999</v>
      </c>
      <c r="BI111" s="5">
        <v>447880.70299999998</v>
      </c>
      <c r="BJ111" s="8">
        <f t="shared" si="505"/>
        <v>21180.705829787654</v>
      </c>
      <c r="BK111" s="6">
        <v>0</v>
      </c>
      <c r="BL111" s="5">
        <v>0</v>
      </c>
      <c r="BM111" s="8">
        <f t="shared" si="506"/>
        <v>0</v>
      </c>
      <c r="BN111" s="6">
        <v>0</v>
      </c>
      <c r="BO111" s="5">
        <v>0</v>
      </c>
      <c r="BP111" s="8">
        <f t="shared" si="507"/>
        <v>0</v>
      </c>
      <c r="BQ111" s="71">
        <v>0.21</v>
      </c>
      <c r="BR111" s="5">
        <v>28.887</v>
      </c>
      <c r="BS111" s="8">
        <f t="shared" si="508"/>
        <v>137557.14285714287</v>
      </c>
      <c r="BT111" s="71">
        <v>1187.8979999999999</v>
      </c>
      <c r="BU111" s="5">
        <v>36352.620999999999</v>
      </c>
      <c r="BV111" s="8">
        <f t="shared" si="509"/>
        <v>30602.476811982175</v>
      </c>
      <c r="BW111" s="6">
        <v>0</v>
      </c>
      <c r="BX111" s="5">
        <v>0</v>
      </c>
      <c r="BY111" s="8">
        <f t="shared" si="510"/>
        <v>0</v>
      </c>
      <c r="BZ111" s="6">
        <v>0</v>
      </c>
      <c r="CA111" s="5">
        <v>0</v>
      </c>
      <c r="CB111" s="8">
        <f t="shared" si="511"/>
        <v>0</v>
      </c>
      <c r="CC111" s="6">
        <v>0</v>
      </c>
      <c r="CD111" s="5">
        <v>0</v>
      </c>
      <c r="CE111" s="8">
        <f t="shared" si="512"/>
        <v>0</v>
      </c>
      <c r="CF111" s="6">
        <v>0</v>
      </c>
      <c r="CG111" s="5">
        <v>0</v>
      </c>
      <c r="CH111" s="8">
        <f t="shared" si="513"/>
        <v>0</v>
      </c>
      <c r="CI111" s="6">
        <v>0</v>
      </c>
      <c r="CJ111" s="5">
        <v>0</v>
      </c>
      <c r="CK111" s="8">
        <f t="shared" si="514"/>
        <v>0</v>
      </c>
      <c r="CL111" s="6">
        <v>0</v>
      </c>
      <c r="CM111" s="5">
        <v>0</v>
      </c>
      <c r="CN111" s="8">
        <f t="shared" si="515"/>
        <v>0</v>
      </c>
      <c r="CO111" s="6">
        <v>0</v>
      </c>
      <c r="CP111" s="5">
        <v>0</v>
      </c>
      <c r="CQ111" s="8">
        <f t="shared" si="516"/>
        <v>0</v>
      </c>
      <c r="CR111" s="6">
        <v>0</v>
      </c>
      <c r="CS111" s="5">
        <v>0</v>
      </c>
      <c r="CT111" s="8">
        <f t="shared" si="517"/>
        <v>0</v>
      </c>
      <c r="CU111" s="6">
        <v>0</v>
      </c>
      <c r="CV111" s="5">
        <v>0</v>
      </c>
      <c r="CW111" s="8">
        <f t="shared" si="518"/>
        <v>0</v>
      </c>
      <c r="CX111" s="6">
        <v>0</v>
      </c>
      <c r="CY111" s="5">
        <v>0</v>
      </c>
      <c r="CZ111" s="8">
        <f t="shared" si="519"/>
        <v>0</v>
      </c>
      <c r="DA111" s="6">
        <v>0</v>
      </c>
      <c r="DB111" s="5">
        <v>0</v>
      </c>
      <c r="DC111" s="8">
        <f t="shared" si="520"/>
        <v>0</v>
      </c>
      <c r="DD111" s="6">
        <v>0</v>
      </c>
      <c r="DE111" s="5">
        <v>0</v>
      </c>
      <c r="DF111" s="8">
        <f t="shared" si="521"/>
        <v>0</v>
      </c>
      <c r="DG111" s="6">
        <v>0</v>
      </c>
      <c r="DH111" s="5">
        <v>0</v>
      </c>
      <c r="DI111" s="8">
        <f t="shared" si="522"/>
        <v>0</v>
      </c>
      <c r="DJ111" s="6">
        <v>0</v>
      </c>
      <c r="DK111" s="5">
        <v>0</v>
      </c>
      <c r="DL111" s="8">
        <f t="shared" si="523"/>
        <v>0</v>
      </c>
      <c r="DM111" s="6">
        <v>0</v>
      </c>
      <c r="DN111" s="5">
        <v>0</v>
      </c>
      <c r="DO111" s="8">
        <f t="shared" si="524"/>
        <v>0</v>
      </c>
      <c r="DP111" s="6">
        <v>0</v>
      </c>
      <c r="DQ111" s="5">
        <v>0</v>
      </c>
      <c r="DR111" s="8">
        <f t="shared" si="525"/>
        <v>0</v>
      </c>
      <c r="DS111" s="6">
        <f t="shared" ref="DS111:DS122" si="527">SUMIF($C$5:$DR$5,"Ton",C111:DR111)</f>
        <v>22333.800999999999</v>
      </c>
      <c r="DT111" s="8">
        <f t="shared" ref="DT111:DT122" si="528">SUMIF($C$5:$DR$5,"F*",C111:DR111)</f>
        <v>484262.21099999995</v>
      </c>
    </row>
    <row r="112" spans="1:124" ht="15" customHeight="1" x14ac:dyDescent="0.3">
      <c r="A112" s="53">
        <v>2025</v>
      </c>
      <c r="B112" s="54" t="s">
        <v>4</v>
      </c>
      <c r="C112" s="6">
        <v>0</v>
      </c>
      <c r="D112" s="5">
        <v>0</v>
      </c>
      <c r="E112" s="8">
        <f t="shared" si="526"/>
        <v>0</v>
      </c>
      <c r="F112" s="6">
        <v>0</v>
      </c>
      <c r="G112" s="5">
        <v>0</v>
      </c>
      <c r="H112" s="8">
        <f t="shared" si="487"/>
        <v>0</v>
      </c>
      <c r="I112" s="6">
        <v>0</v>
      </c>
      <c r="J112" s="5">
        <v>0</v>
      </c>
      <c r="K112" s="8">
        <f t="shared" si="488"/>
        <v>0</v>
      </c>
      <c r="L112" s="6">
        <v>0</v>
      </c>
      <c r="M112" s="5">
        <v>0</v>
      </c>
      <c r="N112" s="8">
        <f t="shared" si="489"/>
        <v>0</v>
      </c>
      <c r="O112" s="6">
        <v>0</v>
      </c>
      <c r="P112" s="5">
        <v>0</v>
      </c>
      <c r="Q112" s="8">
        <f t="shared" si="490"/>
        <v>0</v>
      </c>
      <c r="R112" s="6">
        <v>0</v>
      </c>
      <c r="S112" s="5">
        <v>0</v>
      </c>
      <c r="T112" s="8">
        <f t="shared" si="491"/>
        <v>0</v>
      </c>
      <c r="U112" s="6">
        <v>0</v>
      </c>
      <c r="V112" s="5">
        <v>0</v>
      </c>
      <c r="W112" s="8">
        <f t="shared" si="492"/>
        <v>0</v>
      </c>
      <c r="X112" s="6">
        <v>0</v>
      </c>
      <c r="Y112" s="5">
        <v>0</v>
      </c>
      <c r="Z112" s="8">
        <f t="shared" si="493"/>
        <v>0</v>
      </c>
      <c r="AA112" s="6">
        <v>0</v>
      </c>
      <c r="AB112" s="5">
        <v>0</v>
      </c>
      <c r="AC112" s="8">
        <f t="shared" si="494"/>
        <v>0</v>
      </c>
      <c r="AD112" s="6">
        <v>0</v>
      </c>
      <c r="AE112" s="5">
        <v>0</v>
      </c>
      <c r="AF112" s="8">
        <f t="shared" si="495"/>
        <v>0</v>
      </c>
      <c r="AG112" s="6">
        <v>0</v>
      </c>
      <c r="AH112" s="5">
        <v>0</v>
      </c>
      <c r="AI112" s="8">
        <f t="shared" si="496"/>
        <v>0</v>
      </c>
      <c r="AJ112" s="6">
        <v>0</v>
      </c>
      <c r="AK112" s="5">
        <v>0</v>
      </c>
      <c r="AL112" s="8">
        <f t="shared" si="497"/>
        <v>0</v>
      </c>
      <c r="AM112" s="6">
        <v>0</v>
      </c>
      <c r="AN112" s="5">
        <v>0</v>
      </c>
      <c r="AO112" s="8">
        <f t="shared" si="498"/>
        <v>0</v>
      </c>
      <c r="AP112" s="71">
        <v>2.1000000000000003E-3</v>
      </c>
      <c r="AQ112" s="5">
        <v>0.33600000000000002</v>
      </c>
      <c r="AR112" s="8">
        <f t="shared" si="499"/>
        <v>160000</v>
      </c>
      <c r="AS112" s="6">
        <v>0</v>
      </c>
      <c r="AT112" s="5">
        <v>0</v>
      </c>
      <c r="AU112" s="8">
        <f t="shared" si="500"/>
        <v>0</v>
      </c>
      <c r="AV112" s="6">
        <v>0</v>
      </c>
      <c r="AW112" s="5">
        <v>0</v>
      </c>
      <c r="AX112" s="8">
        <f t="shared" si="501"/>
        <v>0</v>
      </c>
      <c r="AY112" s="71">
        <v>8.1340000000000003</v>
      </c>
      <c r="AZ112" s="5">
        <v>13.004</v>
      </c>
      <c r="BA112" s="8">
        <f t="shared" si="502"/>
        <v>1598.7214162773541</v>
      </c>
      <c r="BB112" s="6">
        <v>0</v>
      </c>
      <c r="BC112" s="5">
        <v>0</v>
      </c>
      <c r="BD112" s="8">
        <f t="shared" si="503"/>
        <v>0</v>
      </c>
      <c r="BE112" s="6">
        <v>0</v>
      </c>
      <c r="BF112" s="5">
        <v>0</v>
      </c>
      <c r="BG112" s="8">
        <f t="shared" si="504"/>
        <v>0</v>
      </c>
      <c r="BH112" s="71">
        <v>39668.964999999997</v>
      </c>
      <c r="BI112" s="5">
        <v>857381.52800000005</v>
      </c>
      <c r="BJ112" s="8">
        <f t="shared" si="505"/>
        <v>21613.408063457169</v>
      </c>
      <c r="BK112" s="6">
        <v>0</v>
      </c>
      <c r="BL112" s="5">
        <v>0</v>
      </c>
      <c r="BM112" s="8">
        <f t="shared" si="506"/>
        <v>0</v>
      </c>
      <c r="BN112" s="6">
        <v>0</v>
      </c>
      <c r="BO112" s="5">
        <v>0</v>
      </c>
      <c r="BP112" s="8">
        <f t="shared" si="507"/>
        <v>0</v>
      </c>
      <c r="BQ112" s="6">
        <v>0</v>
      </c>
      <c r="BR112" s="5">
        <v>0</v>
      </c>
      <c r="BS112" s="8">
        <f t="shared" si="508"/>
        <v>0</v>
      </c>
      <c r="BT112" s="71">
        <v>25380.527999999998</v>
      </c>
      <c r="BU112" s="5">
        <v>542762.06599999999</v>
      </c>
      <c r="BV112" s="8">
        <f t="shared" si="509"/>
        <v>21384.979303819055</v>
      </c>
      <c r="BW112" s="6">
        <v>0</v>
      </c>
      <c r="BX112" s="5">
        <v>0</v>
      </c>
      <c r="BY112" s="8">
        <f t="shared" si="510"/>
        <v>0</v>
      </c>
      <c r="BZ112" s="6">
        <v>0</v>
      </c>
      <c r="CA112" s="5">
        <v>0</v>
      </c>
      <c r="CB112" s="8">
        <f t="shared" si="511"/>
        <v>0</v>
      </c>
      <c r="CC112" s="6">
        <v>0</v>
      </c>
      <c r="CD112" s="5">
        <v>0</v>
      </c>
      <c r="CE112" s="8">
        <f t="shared" si="512"/>
        <v>0</v>
      </c>
      <c r="CF112" s="6">
        <v>0</v>
      </c>
      <c r="CG112" s="5">
        <v>0</v>
      </c>
      <c r="CH112" s="8">
        <f t="shared" si="513"/>
        <v>0</v>
      </c>
      <c r="CI112" s="71">
        <v>0.9</v>
      </c>
      <c r="CJ112" s="5">
        <v>0.82699999999999996</v>
      </c>
      <c r="CK112" s="8">
        <f t="shared" si="514"/>
        <v>918.88888888888891</v>
      </c>
      <c r="CL112" s="6">
        <v>0</v>
      </c>
      <c r="CM112" s="5">
        <v>0</v>
      </c>
      <c r="CN112" s="8">
        <f t="shared" si="515"/>
        <v>0</v>
      </c>
      <c r="CO112" s="6">
        <v>0</v>
      </c>
      <c r="CP112" s="5">
        <v>0</v>
      </c>
      <c r="CQ112" s="8">
        <f t="shared" si="516"/>
        <v>0</v>
      </c>
      <c r="CR112" s="6">
        <v>0</v>
      </c>
      <c r="CS112" s="5">
        <v>0</v>
      </c>
      <c r="CT112" s="8">
        <f t="shared" si="517"/>
        <v>0</v>
      </c>
      <c r="CU112" s="6">
        <v>0</v>
      </c>
      <c r="CV112" s="5">
        <v>0</v>
      </c>
      <c r="CW112" s="8">
        <f t="shared" si="518"/>
        <v>0</v>
      </c>
      <c r="CX112" s="6">
        <v>0</v>
      </c>
      <c r="CY112" s="5">
        <v>0</v>
      </c>
      <c r="CZ112" s="8">
        <f t="shared" si="519"/>
        <v>0</v>
      </c>
      <c r="DA112" s="6">
        <v>0</v>
      </c>
      <c r="DB112" s="5">
        <v>0</v>
      </c>
      <c r="DC112" s="8">
        <f t="shared" si="520"/>
        <v>0</v>
      </c>
      <c r="DD112" s="6">
        <v>0</v>
      </c>
      <c r="DE112" s="5">
        <v>0</v>
      </c>
      <c r="DF112" s="8">
        <f t="shared" si="521"/>
        <v>0</v>
      </c>
      <c r="DG112" s="6">
        <v>0</v>
      </c>
      <c r="DH112" s="5">
        <v>0</v>
      </c>
      <c r="DI112" s="8">
        <f t="shared" si="522"/>
        <v>0</v>
      </c>
      <c r="DJ112" s="6">
        <v>0</v>
      </c>
      <c r="DK112" s="5">
        <v>0</v>
      </c>
      <c r="DL112" s="8">
        <f t="shared" si="523"/>
        <v>0</v>
      </c>
      <c r="DM112" s="6">
        <v>0</v>
      </c>
      <c r="DN112" s="5">
        <v>0</v>
      </c>
      <c r="DO112" s="8">
        <f t="shared" si="524"/>
        <v>0</v>
      </c>
      <c r="DP112" s="71">
        <v>3.8999999999999998E-3</v>
      </c>
      <c r="DQ112" s="5">
        <v>3.6999999999999998E-2</v>
      </c>
      <c r="DR112" s="8">
        <f t="shared" si="525"/>
        <v>9487.1794871794864</v>
      </c>
      <c r="DS112" s="6">
        <f t="shared" si="527"/>
        <v>65058.533000000003</v>
      </c>
      <c r="DT112" s="8">
        <f t="shared" si="528"/>
        <v>1400157.798</v>
      </c>
    </row>
    <row r="113" spans="1:124" ht="15" customHeight="1" x14ac:dyDescent="0.3">
      <c r="A113" s="53">
        <v>2025</v>
      </c>
      <c r="B113" s="54" t="s">
        <v>5</v>
      </c>
      <c r="C113" s="6">
        <v>0</v>
      </c>
      <c r="D113" s="5">
        <v>0</v>
      </c>
      <c r="E113" s="8">
        <f>IF(C113=0,0,D113/C113*1000)</f>
        <v>0</v>
      </c>
      <c r="F113" s="6">
        <v>0</v>
      </c>
      <c r="G113" s="5">
        <v>0</v>
      </c>
      <c r="H113" s="8">
        <f t="shared" si="487"/>
        <v>0</v>
      </c>
      <c r="I113" s="6">
        <v>0</v>
      </c>
      <c r="J113" s="5">
        <v>0</v>
      </c>
      <c r="K113" s="8">
        <f t="shared" si="488"/>
        <v>0</v>
      </c>
      <c r="L113" s="6">
        <v>0</v>
      </c>
      <c r="M113" s="5">
        <v>0</v>
      </c>
      <c r="N113" s="8">
        <f t="shared" si="489"/>
        <v>0</v>
      </c>
      <c r="O113" s="6">
        <v>0</v>
      </c>
      <c r="P113" s="5">
        <v>0</v>
      </c>
      <c r="Q113" s="8">
        <f t="shared" si="490"/>
        <v>0</v>
      </c>
      <c r="R113" s="6">
        <v>0</v>
      </c>
      <c r="S113" s="5">
        <v>0</v>
      </c>
      <c r="T113" s="8">
        <f t="shared" si="491"/>
        <v>0</v>
      </c>
      <c r="U113" s="6">
        <v>0</v>
      </c>
      <c r="V113" s="5">
        <v>0</v>
      </c>
      <c r="W113" s="8">
        <f t="shared" si="492"/>
        <v>0</v>
      </c>
      <c r="X113" s="6">
        <v>0</v>
      </c>
      <c r="Y113" s="5">
        <v>0</v>
      </c>
      <c r="Z113" s="8">
        <f t="shared" si="493"/>
        <v>0</v>
      </c>
      <c r="AA113" s="71">
        <v>0.6</v>
      </c>
      <c r="AB113" s="5">
        <v>1</v>
      </c>
      <c r="AC113" s="8">
        <f t="shared" si="494"/>
        <v>1666.6666666666667</v>
      </c>
      <c r="AD113" s="6">
        <v>0</v>
      </c>
      <c r="AE113" s="5">
        <v>0</v>
      </c>
      <c r="AF113" s="8">
        <f t="shared" si="495"/>
        <v>0</v>
      </c>
      <c r="AG113" s="6">
        <v>0</v>
      </c>
      <c r="AH113" s="5">
        <v>0</v>
      </c>
      <c r="AI113" s="8">
        <f t="shared" si="496"/>
        <v>0</v>
      </c>
      <c r="AJ113" s="6">
        <v>0</v>
      </c>
      <c r="AK113" s="5">
        <v>0</v>
      </c>
      <c r="AL113" s="8">
        <f t="shared" si="497"/>
        <v>0</v>
      </c>
      <c r="AM113" s="6">
        <v>0</v>
      </c>
      <c r="AN113" s="5">
        <v>0</v>
      </c>
      <c r="AO113" s="8">
        <f t="shared" si="498"/>
        <v>0</v>
      </c>
      <c r="AP113" s="6">
        <v>0</v>
      </c>
      <c r="AQ113" s="5">
        <v>0</v>
      </c>
      <c r="AR113" s="8">
        <f t="shared" si="499"/>
        <v>0</v>
      </c>
      <c r="AS113" s="6">
        <v>0</v>
      </c>
      <c r="AT113" s="5">
        <v>0</v>
      </c>
      <c r="AU113" s="8">
        <f t="shared" si="500"/>
        <v>0</v>
      </c>
      <c r="AV113" s="6">
        <v>0</v>
      </c>
      <c r="AW113" s="5">
        <v>0</v>
      </c>
      <c r="AX113" s="8">
        <f t="shared" si="501"/>
        <v>0</v>
      </c>
      <c r="AY113" s="71">
        <v>1.7702200000000001</v>
      </c>
      <c r="AZ113" s="5">
        <v>8.4060000000000006</v>
      </c>
      <c r="BA113" s="8">
        <f t="shared" si="502"/>
        <v>4748.5623255866494</v>
      </c>
      <c r="BB113" s="6">
        <v>0</v>
      </c>
      <c r="BC113" s="5">
        <v>0</v>
      </c>
      <c r="BD113" s="8">
        <f t="shared" si="503"/>
        <v>0</v>
      </c>
      <c r="BE113" s="6">
        <v>0</v>
      </c>
      <c r="BF113" s="5">
        <v>0</v>
      </c>
      <c r="BG113" s="8">
        <f t="shared" si="504"/>
        <v>0</v>
      </c>
      <c r="BH113" s="71">
        <v>9537.84</v>
      </c>
      <c r="BI113" s="5">
        <v>195038.05499999999</v>
      </c>
      <c r="BJ113" s="8">
        <f t="shared" si="505"/>
        <v>20448.870498980898</v>
      </c>
      <c r="BK113" s="6">
        <v>0</v>
      </c>
      <c r="BL113" s="5">
        <v>0</v>
      </c>
      <c r="BM113" s="8">
        <f t="shared" si="506"/>
        <v>0</v>
      </c>
      <c r="BN113" s="6">
        <v>0</v>
      </c>
      <c r="BO113" s="5">
        <v>0</v>
      </c>
      <c r="BP113" s="8">
        <f t="shared" si="507"/>
        <v>0</v>
      </c>
      <c r="BQ113" s="6">
        <v>0</v>
      </c>
      <c r="BR113" s="5">
        <v>0</v>
      </c>
      <c r="BS113" s="8">
        <f t="shared" si="508"/>
        <v>0</v>
      </c>
      <c r="BT113" s="71">
        <v>40155.582000000002</v>
      </c>
      <c r="BU113" s="5">
        <v>843935.28599999996</v>
      </c>
      <c r="BV113" s="8">
        <f t="shared" si="509"/>
        <v>21016.636889984558</v>
      </c>
      <c r="BW113" s="6">
        <v>0</v>
      </c>
      <c r="BX113" s="5">
        <v>0</v>
      </c>
      <c r="BY113" s="8">
        <f t="shared" si="510"/>
        <v>0</v>
      </c>
      <c r="BZ113" s="6">
        <v>0</v>
      </c>
      <c r="CA113" s="5">
        <v>0</v>
      </c>
      <c r="CB113" s="8">
        <f t="shared" si="511"/>
        <v>0</v>
      </c>
      <c r="CC113" s="6">
        <v>0</v>
      </c>
      <c r="CD113" s="5">
        <v>0</v>
      </c>
      <c r="CE113" s="8">
        <f t="shared" si="512"/>
        <v>0</v>
      </c>
      <c r="CF113" s="6">
        <v>0</v>
      </c>
      <c r="CG113" s="5">
        <v>0</v>
      </c>
      <c r="CH113" s="8">
        <f t="shared" si="513"/>
        <v>0</v>
      </c>
      <c r="CI113" s="71">
        <v>4.55</v>
      </c>
      <c r="CJ113" s="5">
        <v>7.4630000000000001</v>
      </c>
      <c r="CK113" s="8">
        <f t="shared" si="514"/>
        <v>1640.2197802197802</v>
      </c>
      <c r="CL113" s="6">
        <v>0</v>
      </c>
      <c r="CM113" s="5">
        <v>0</v>
      </c>
      <c r="CN113" s="8">
        <f t="shared" si="515"/>
        <v>0</v>
      </c>
      <c r="CO113" s="6">
        <v>0</v>
      </c>
      <c r="CP113" s="5">
        <v>0</v>
      </c>
      <c r="CQ113" s="8">
        <f t="shared" si="516"/>
        <v>0</v>
      </c>
      <c r="CR113" s="6">
        <v>0</v>
      </c>
      <c r="CS113" s="5">
        <v>0</v>
      </c>
      <c r="CT113" s="8">
        <f t="shared" si="517"/>
        <v>0</v>
      </c>
      <c r="CU113" s="6">
        <v>0</v>
      </c>
      <c r="CV113" s="5">
        <v>0</v>
      </c>
      <c r="CW113" s="8">
        <f t="shared" si="518"/>
        <v>0</v>
      </c>
      <c r="CX113" s="6">
        <v>0</v>
      </c>
      <c r="CY113" s="5">
        <v>0</v>
      </c>
      <c r="CZ113" s="8">
        <f t="shared" si="519"/>
        <v>0</v>
      </c>
      <c r="DA113" s="6">
        <v>0</v>
      </c>
      <c r="DB113" s="5">
        <v>0</v>
      </c>
      <c r="DC113" s="8">
        <f t="shared" si="520"/>
        <v>0</v>
      </c>
      <c r="DD113" s="6">
        <v>0</v>
      </c>
      <c r="DE113" s="5">
        <v>0</v>
      </c>
      <c r="DF113" s="8">
        <f t="shared" si="521"/>
        <v>0</v>
      </c>
      <c r="DG113" s="71">
        <v>1.08</v>
      </c>
      <c r="DH113" s="5">
        <v>115.116</v>
      </c>
      <c r="DI113" s="8">
        <f t="shared" si="522"/>
        <v>106588.88888888889</v>
      </c>
      <c r="DJ113" s="6">
        <v>0</v>
      </c>
      <c r="DK113" s="5">
        <v>0</v>
      </c>
      <c r="DL113" s="8">
        <f t="shared" si="523"/>
        <v>0</v>
      </c>
      <c r="DM113" s="6">
        <v>0</v>
      </c>
      <c r="DN113" s="5">
        <v>0</v>
      </c>
      <c r="DO113" s="8">
        <f t="shared" si="524"/>
        <v>0</v>
      </c>
      <c r="DP113" s="6">
        <v>0</v>
      </c>
      <c r="DQ113" s="5">
        <v>0</v>
      </c>
      <c r="DR113" s="8">
        <f t="shared" si="525"/>
        <v>0</v>
      </c>
      <c r="DS113" s="6">
        <f t="shared" si="527"/>
        <v>49701.422220000008</v>
      </c>
      <c r="DT113" s="65">
        <f t="shared" si="528"/>
        <v>1039105.326</v>
      </c>
    </row>
    <row r="114" spans="1:124" ht="15" customHeight="1" x14ac:dyDescent="0.3">
      <c r="A114" s="53">
        <v>2025</v>
      </c>
      <c r="B114" s="8" t="s">
        <v>6</v>
      </c>
      <c r="C114" s="6">
        <v>0</v>
      </c>
      <c r="D114" s="5">
        <v>0</v>
      </c>
      <c r="E114" s="8">
        <f t="shared" ref="E114:E121" si="529">IF(C114=0,0,D114/C114*1000)</f>
        <v>0</v>
      </c>
      <c r="F114" s="6">
        <v>0</v>
      </c>
      <c r="G114" s="5">
        <v>0</v>
      </c>
      <c r="H114" s="8">
        <f t="shared" si="487"/>
        <v>0</v>
      </c>
      <c r="I114" s="6">
        <v>0</v>
      </c>
      <c r="J114" s="5">
        <v>0</v>
      </c>
      <c r="K114" s="8">
        <f t="shared" si="488"/>
        <v>0</v>
      </c>
      <c r="L114" s="6">
        <v>0</v>
      </c>
      <c r="M114" s="5">
        <v>0</v>
      </c>
      <c r="N114" s="8">
        <f t="shared" si="489"/>
        <v>0</v>
      </c>
      <c r="O114" s="6">
        <v>0</v>
      </c>
      <c r="P114" s="5">
        <v>0</v>
      </c>
      <c r="Q114" s="8">
        <f t="shared" si="490"/>
        <v>0</v>
      </c>
      <c r="R114" s="6">
        <v>0</v>
      </c>
      <c r="S114" s="5">
        <v>0</v>
      </c>
      <c r="T114" s="8">
        <f t="shared" si="491"/>
        <v>0</v>
      </c>
      <c r="U114" s="6">
        <v>0</v>
      </c>
      <c r="V114" s="5">
        <v>0</v>
      </c>
      <c r="W114" s="8">
        <f t="shared" si="492"/>
        <v>0</v>
      </c>
      <c r="X114" s="6">
        <v>0</v>
      </c>
      <c r="Y114" s="5">
        <v>0</v>
      </c>
      <c r="Z114" s="8">
        <f t="shared" si="493"/>
        <v>0</v>
      </c>
      <c r="AA114" s="71">
        <v>0.36499999999999999</v>
      </c>
      <c r="AB114" s="5">
        <v>1.23</v>
      </c>
      <c r="AC114" s="8">
        <f t="shared" si="494"/>
        <v>3369.8630136986303</v>
      </c>
      <c r="AD114" s="6">
        <v>0</v>
      </c>
      <c r="AE114" s="5">
        <v>0</v>
      </c>
      <c r="AF114" s="8">
        <f t="shared" si="495"/>
        <v>0</v>
      </c>
      <c r="AG114" s="6">
        <v>0</v>
      </c>
      <c r="AH114" s="5">
        <v>0</v>
      </c>
      <c r="AI114" s="8">
        <f t="shared" si="496"/>
        <v>0</v>
      </c>
      <c r="AJ114" s="6">
        <v>0</v>
      </c>
      <c r="AK114" s="5">
        <v>0</v>
      </c>
      <c r="AL114" s="8">
        <f t="shared" si="497"/>
        <v>0</v>
      </c>
      <c r="AM114" s="6">
        <v>0</v>
      </c>
      <c r="AN114" s="5">
        <v>0</v>
      </c>
      <c r="AO114" s="8">
        <f t="shared" si="498"/>
        <v>0</v>
      </c>
      <c r="AP114" s="6">
        <v>0</v>
      </c>
      <c r="AQ114" s="5">
        <v>0</v>
      </c>
      <c r="AR114" s="8">
        <f t="shared" si="499"/>
        <v>0</v>
      </c>
      <c r="AS114" s="6">
        <v>0</v>
      </c>
      <c r="AT114" s="5">
        <v>0</v>
      </c>
      <c r="AU114" s="8">
        <f t="shared" si="500"/>
        <v>0</v>
      </c>
      <c r="AV114" s="6">
        <v>0</v>
      </c>
      <c r="AW114" s="5">
        <v>0</v>
      </c>
      <c r="AX114" s="8">
        <f t="shared" si="501"/>
        <v>0</v>
      </c>
      <c r="AY114" s="71">
        <v>4.72</v>
      </c>
      <c r="AZ114" s="5">
        <v>9.5540000000000003</v>
      </c>
      <c r="BA114" s="8">
        <f t="shared" si="502"/>
        <v>2024.1525423728817</v>
      </c>
      <c r="BB114" s="6">
        <v>0</v>
      </c>
      <c r="BC114" s="5">
        <v>0</v>
      </c>
      <c r="BD114" s="8">
        <f t="shared" si="503"/>
        <v>0</v>
      </c>
      <c r="BE114" s="6">
        <v>0</v>
      </c>
      <c r="BF114" s="5">
        <v>0</v>
      </c>
      <c r="BG114" s="8">
        <f t="shared" si="504"/>
        <v>0</v>
      </c>
      <c r="BH114" s="71">
        <v>15956.023999999999</v>
      </c>
      <c r="BI114" s="5">
        <v>318898.64399999997</v>
      </c>
      <c r="BJ114" s="8">
        <f t="shared" si="505"/>
        <v>19986.097037708143</v>
      </c>
      <c r="BK114" s="6">
        <v>0</v>
      </c>
      <c r="BL114" s="5">
        <v>0</v>
      </c>
      <c r="BM114" s="8">
        <f t="shared" si="506"/>
        <v>0</v>
      </c>
      <c r="BN114" s="6">
        <v>0</v>
      </c>
      <c r="BO114" s="5">
        <v>0</v>
      </c>
      <c r="BP114" s="8">
        <f t="shared" si="507"/>
        <v>0</v>
      </c>
      <c r="BQ114" s="6">
        <v>0</v>
      </c>
      <c r="BR114" s="5">
        <v>0</v>
      </c>
      <c r="BS114" s="8">
        <f t="shared" si="508"/>
        <v>0</v>
      </c>
      <c r="BT114" s="71">
        <v>18632.392</v>
      </c>
      <c r="BU114" s="5">
        <v>385169.95400000003</v>
      </c>
      <c r="BV114" s="8">
        <f t="shared" si="509"/>
        <v>20672.06153670447</v>
      </c>
      <c r="BW114" s="6">
        <v>0</v>
      </c>
      <c r="BX114" s="5">
        <v>0</v>
      </c>
      <c r="BY114" s="8">
        <f t="shared" si="510"/>
        <v>0</v>
      </c>
      <c r="BZ114" s="6">
        <v>0</v>
      </c>
      <c r="CA114" s="5">
        <v>0</v>
      </c>
      <c r="CB114" s="8">
        <f t="shared" si="511"/>
        <v>0</v>
      </c>
      <c r="CC114" s="6">
        <v>0</v>
      </c>
      <c r="CD114" s="5">
        <v>0</v>
      </c>
      <c r="CE114" s="8">
        <f t="shared" si="512"/>
        <v>0</v>
      </c>
      <c r="CF114" s="6">
        <v>0</v>
      </c>
      <c r="CG114" s="5">
        <v>0</v>
      </c>
      <c r="CH114" s="8">
        <f t="shared" si="513"/>
        <v>0</v>
      </c>
      <c r="CI114" s="71">
        <v>5.6630000000000003</v>
      </c>
      <c r="CJ114" s="5">
        <v>8.077</v>
      </c>
      <c r="CK114" s="8">
        <f t="shared" si="514"/>
        <v>1426.2758255341691</v>
      </c>
      <c r="CL114" s="6">
        <v>0</v>
      </c>
      <c r="CM114" s="5">
        <v>0</v>
      </c>
      <c r="CN114" s="8">
        <f t="shared" si="515"/>
        <v>0</v>
      </c>
      <c r="CO114" s="6">
        <v>0</v>
      </c>
      <c r="CP114" s="5">
        <v>0</v>
      </c>
      <c r="CQ114" s="8">
        <f t="shared" si="516"/>
        <v>0</v>
      </c>
      <c r="CR114" s="6">
        <v>0</v>
      </c>
      <c r="CS114" s="5">
        <v>0</v>
      </c>
      <c r="CT114" s="8">
        <f t="shared" si="517"/>
        <v>0</v>
      </c>
      <c r="CU114" s="6">
        <v>0</v>
      </c>
      <c r="CV114" s="5">
        <v>0</v>
      </c>
      <c r="CW114" s="8">
        <f t="shared" si="518"/>
        <v>0</v>
      </c>
      <c r="CX114" s="6">
        <v>0</v>
      </c>
      <c r="CY114" s="5">
        <v>0</v>
      </c>
      <c r="CZ114" s="8">
        <f t="shared" si="519"/>
        <v>0</v>
      </c>
      <c r="DA114" s="6">
        <v>0</v>
      </c>
      <c r="DB114" s="5">
        <v>0</v>
      </c>
      <c r="DC114" s="8">
        <f t="shared" si="520"/>
        <v>0</v>
      </c>
      <c r="DD114" s="6">
        <v>0</v>
      </c>
      <c r="DE114" s="5">
        <v>0</v>
      </c>
      <c r="DF114" s="8">
        <f t="shared" si="521"/>
        <v>0</v>
      </c>
      <c r="DG114" s="6">
        <v>0</v>
      </c>
      <c r="DH114" s="5">
        <v>0</v>
      </c>
      <c r="DI114" s="8">
        <f t="shared" si="522"/>
        <v>0</v>
      </c>
      <c r="DJ114" s="6">
        <v>0</v>
      </c>
      <c r="DK114" s="5">
        <v>0</v>
      </c>
      <c r="DL114" s="8">
        <f t="shared" si="523"/>
        <v>0</v>
      </c>
      <c r="DM114" s="6">
        <v>0</v>
      </c>
      <c r="DN114" s="5">
        <v>0</v>
      </c>
      <c r="DO114" s="8">
        <f t="shared" si="524"/>
        <v>0</v>
      </c>
      <c r="DP114" s="6">
        <v>0</v>
      </c>
      <c r="DQ114" s="5">
        <v>0</v>
      </c>
      <c r="DR114" s="8">
        <f t="shared" si="525"/>
        <v>0</v>
      </c>
      <c r="DS114" s="6">
        <f t="shared" si="527"/>
        <v>34599.163999999997</v>
      </c>
      <c r="DT114" s="8">
        <f t="shared" si="528"/>
        <v>704087.45900000003</v>
      </c>
    </row>
    <row r="115" spans="1:124" ht="15" customHeight="1" x14ac:dyDescent="0.3">
      <c r="A115" s="53">
        <v>2025</v>
      </c>
      <c r="B115" s="54" t="s">
        <v>7</v>
      </c>
      <c r="C115" s="6">
        <v>0</v>
      </c>
      <c r="D115" s="5">
        <v>0</v>
      </c>
      <c r="E115" s="8">
        <f t="shared" si="529"/>
        <v>0</v>
      </c>
      <c r="F115" s="6">
        <v>0</v>
      </c>
      <c r="G115" s="5">
        <v>0</v>
      </c>
      <c r="H115" s="8">
        <f t="shared" si="487"/>
        <v>0</v>
      </c>
      <c r="I115" s="6">
        <v>0</v>
      </c>
      <c r="J115" s="5">
        <v>0</v>
      </c>
      <c r="K115" s="8">
        <f t="shared" si="488"/>
        <v>0</v>
      </c>
      <c r="L115" s="6">
        <v>0</v>
      </c>
      <c r="M115" s="5">
        <v>0</v>
      </c>
      <c r="N115" s="8">
        <f t="shared" si="489"/>
        <v>0</v>
      </c>
      <c r="O115" s="6">
        <v>0</v>
      </c>
      <c r="P115" s="5">
        <v>0</v>
      </c>
      <c r="Q115" s="8">
        <f t="shared" si="490"/>
        <v>0</v>
      </c>
      <c r="R115" s="6">
        <v>0</v>
      </c>
      <c r="S115" s="5">
        <v>0</v>
      </c>
      <c r="T115" s="8">
        <f t="shared" si="491"/>
        <v>0</v>
      </c>
      <c r="U115" s="6">
        <v>0</v>
      </c>
      <c r="V115" s="5">
        <v>0</v>
      </c>
      <c r="W115" s="8">
        <f t="shared" si="492"/>
        <v>0</v>
      </c>
      <c r="X115" s="6">
        <v>0</v>
      </c>
      <c r="Y115" s="5">
        <v>0</v>
      </c>
      <c r="Z115" s="8">
        <f t="shared" si="493"/>
        <v>0</v>
      </c>
      <c r="AA115" s="6">
        <v>0</v>
      </c>
      <c r="AB115" s="5">
        <v>0</v>
      </c>
      <c r="AC115" s="8">
        <f t="shared" si="494"/>
        <v>0</v>
      </c>
      <c r="AD115" s="6">
        <v>0</v>
      </c>
      <c r="AE115" s="5">
        <v>0</v>
      </c>
      <c r="AF115" s="8">
        <f t="shared" si="495"/>
        <v>0</v>
      </c>
      <c r="AG115" s="6">
        <v>0</v>
      </c>
      <c r="AH115" s="5">
        <v>0</v>
      </c>
      <c r="AI115" s="8">
        <f t="shared" si="496"/>
        <v>0</v>
      </c>
      <c r="AJ115" s="6">
        <v>0</v>
      </c>
      <c r="AK115" s="5">
        <v>0</v>
      </c>
      <c r="AL115" s="8">
        <f t="shared" si="497"/>
        <v>0</v>
      </c>
      <c r="AM115" s="6">
        <v>0</v>
      </c>
      <c r="AN115" s="5">
        <v>0</v>
      </c>
      <c r="AO115" s="8">
        <f t="shared" si="498"/>
        <v>0</v>
      </c>
      <c r="AP115" s="6">
        <v>0</v>
      </c>
      <c r="AQ115" s="5">
        <v>0</v>
      </c>
      <c r="AR115" s="8">
        <f t="shared" si="499"/>
        <v>0</v>
      </c>
      <c r="AS115" s="6">
        <v>0</v>
      </c>
      <c r="AT115" s="5">
        <v>0</v>
      </c>
      <c r="AU115" s="8">
        <f t="shared" si="500"/>
        <v>0</v>
      </c>
      <c r="AV115" s="6">
        <v>0</v>
      </c>
      <c r="AW115" s="5">
        <v>0</v>
      </c>
      <c r="AX115" s="8">
        <f t="shared" si="501"/>
        <v>0</v>
      </c>
      <c r="AY115" s="71">
        <v>6.4130000000000003</v>
      </c>
      <c r="AZ115" s="5">
        <v>14.454000000000001</v>
      </c>
      <c r="BA115" s="8">
        <f t="shared" si="502"/>
        <v>2253.859348198971</v>
      </c>
      <c r="BB115" s="6">
        <v>0</v>
      </c>
      <c r="BC115" s="5">
        <v>0</v>
      </c>
      <c r="BD115" s="8">
        <f t="shared" si="503"/>
        <v>0</v>
      </c>
      <c r="BE115" s="71">
        <v>2.1293699999999998</v>
      </c>
      <c r="BF115" s="5">
        <v>197.41399999999999</v>
      </c>
      <c r="BG115" s="8">
        <f t="shared" si="504"/>
        <v>92710.050390491087</v>
      </c>
      <c r="BH115" s="71">
        <v>19387.948</v>
      </c>
      <c r="BI115" s="5">
        <v>349709.52399999998</v>
      </c>
      <c r="BJ115" s="8">
        <f t="shared" si="505"/>
        <v>18037.469669301776</v>
      </c>
      <c r="BK115" s="6">
        <v>0</v>
      </c>
      <c r="BL115" s="5">
        <v>0</v>
      </c>
      <c r="BM115" s="8">
        <f t="shared" si="506"/>
        <v>0</v>
      </c>
      <c r="BN115" s="6">
        <v>0</v>
      </c>
      <c r="BO115" s="5">
        <v>0</v>
      </c>
      <c r="BP115" s="8">
        <f t="shared" si="507"/>
        <v>0</v>
      </c>
      <c r="BQ115" s="6">
        <v>0</v>
      </c>
      <c r="BR115" s="5">
        <v>0</v>
      </c>
      <c r="BS115" s="8">
        <f t="shared" si="508"/>
        <v>0</v>
      </c>
      <c r="BT115" s="71">
        <v>20943.063999999998</v>
      </c>
      <c r="BU115" s="5">
        <v>379095.66</v>
      </c>
      <c r="BV115" s="8">
        <f t="shared" si="509"/>
        <v>18101.251087233464</v>
      </c>
      <c r="BW115" s="6">
        <v>0</v>
      </c>
      <c r="BX115" s="5">
        <v>0</v>
      </c>
      <c r="BY115" s="8">
        <f t="shared" si="510"/>
        <v>0</v>
      </c>
      <c r="BZ115" s="6">
        <v>0</v>
      </c>
      <c r="CA115" s="5">
        <v>0</v>
      </c>
      <c r="CB115" s="8">
        <f t="shared" si="511"/>
        <v>0</v>
      </c>
      <c r="CC115" s="6">
        <v>0</v>
      </c>
      <c r="CD115" s="5">
        <v>0</v>
      </c>
      <c r="CE115" s="8">
        <f t="shared" si="512"/>
        <v>0</v>
      </c>
      <c r="CF115" s="6">
        <v>0</v>
      </c>
      <c r="CG115" s="5">
        <v>0</v>
      </c>
      <c r="CH115" s="8">
        <f t="shared" si="513"/>
        <v>0</v>
      </c>
      <c r="CI115" s="71">
        <v>8.9899500000000003</v>
      </c>
      <c r="CJ115" s="5">
        <v>5.96</v>
      </c>
      <c r="CK115" s="8">
        <f t="shared" si="514"/>
        <v>662.96253038114787</v>
      </c>
      <c r="CL115" s="6">
        <v>0</v>
      </c>
      <c r="CM115" s="5">
        <v>0</v>
      </c>
      <c r="CN115" s="8">
        <f t="shared" si="515"/>
        <v>0</v>
      </c>
      <c r="CO115" s="6">
        <v>0</v>
      </c>
      <c r="CP115" s="5">
        <v>0</v>
      </c>
      <c r="CQ115" s="8">
        <f t="shared" si="516"/>
        <v>0</v>
      </c>
      <c r="CR115" s="6">
        <v>0</v>
      </c>
      <c r="CS115" s="5">
        <v>0</v>
      </c>
      <c r="CT115" s="8">
        <f t="shared" si="517"/>
        <v>0</v>
      </c>
      <c r="CU115" s="71">
        <v>17.239999999999998</v>
      </c>
      <c r="CV115" s="5">
        <v>1094.8920000000001</v>
      </c>
      <c r="CW115" s="8">
        <f t="shared" si="518"/>
        <v>63508.816705336438</v>
      </c>
      <c r="CX115" s="6">
        <v>0</v>
      </c>
      <c r="CY115" s="5">
        <v>0</v>
      </c>
      <c r="CZ115" s="8">
        <f t="shared" si="519"/>
        <v>0</v>
      </c>
      <c r="DA115" s="6">
        <v>0</v>
      </c>
      <c r="DB115" s="5">
        <v>0</v>
      </c>
      <c r="DC115" s="8">
        <f t="shared" si="520"/>
        <v>0</v>
      </c>
      <c r="DD115" s="6">
        <v>0</v>
      </c>
      <c r="DE115" s="5">
        <v>0</v>
      </c>
      <c r="DF115" s="8">
        <f t="shared" si="521"/>
        <v>0</v>
      </c>
      <c r="DG115" s="6">
        <v>0</v>
      </c>
      <c r="DH115" s="5">
        <v>0</v>
      </c>
      <c r="DI115" s="8">
        <f t="shared" si="522"/>
        <v>0</v>
      </c>
      <c r="DJ115" s="6">
        <v>0</v>
      </c>
      <c r="DK115" s="5">
        <v>0</v>
      </c>
      <c r="DL115" s="8">
        <f t="shared" si="523"/>
        <v>0</v>
      </c>
      <c r="DM115" s="6">
        <v>0</v>
      </c>
      <c r="DN115" s="5">
        <v>0</v>
      </c>
      <c r="DO115" s="8">
        <f t="shared" si="524"/>
        <v>0</v>
      </c>
      <c r="DP115" s="6">
        <v>0</v>
      </c>
      <c r="DQ115" s="5">
        <v>0</v>
      </c>
      <c r="DR115" s="8">
        <f t="shared" si="525"/>
        <v>0</v>
      </c>
      <c r="DS115" s="6">
        <f t="shared" si="527"/>
        <v>40365.784319999999</v>
      </c>
      <c r="DT115" s="8">
        <f t="shared" si="528"/>
        <v>730117.90399999986</v>
      </c>
    </row>
    <row r="116" spans="1:124" ht="15" customHeight="1" x14ac:dyDescent="0.3">
      <c r="A116" s="53">
        <v>2025</v>
      </c>
      <c r="B116" s="54" t="s">
        <v>8</v>
      </c>
      <c r="C116" s="6">
        <v>0</v>
      </c>
      <c r="D116" s="5">
        <v>0</v>
      </c>
      <c r="E116" s="8">
        <f t="shared" si="529"/>
        <v>0</v>
      </c>
      <c r="F116" s="6">
        <v>0</v>
      </c>
      <c r="G116" s="5">
        <v>0</v>
      </c>
      <c r="H116" s="8">
        <f t="shared" si="487"/>
        <v>0</v>
      </c>
      <c r="I116" s="6">
        <v>0</v>
      </c>
      <c r="J116" s="5">
        <v>0</v>
      </c>
      <c r="K116" s="8">
        <f t="shared" si="488"/>
        <v>0</v>
      </c>
      <c r="L116" s="6">
        <v>0</v>
      </c>
      <c r="M116" s="5">
        <v>0</v>
      </c>
      <c r="N116" s="8">
        <f t="shared" si="489"/>
        <v>0</v>
      </c>
      <c r="O116" s="6">
        <v>0</v>
      </c>
      <c r="P116" s="5">
        <v>0</v>
      </c>
      <c r="Q116" s="8">
        <f t="shared" si="490"/>
        <v>0</v>
      </c>
      <c r="R116" s="6">
        <v>0</v>
      </c>
      <c r="S116" s="5">
        <v>0</v>
      </c>
      <c r="T116" s="8">
        <f t="shared" si="491"/>
        <v>0</v>
      </c>
      <c r="U116" s="6">
        <v>0</v>
      </c>
      <c r="V116" s="5">
        <v>0</v>
      </c>
      <c r="W116" s="8">
        <f t="shared" si="492"/>
        <v>0</v>
      </c>
      <c r="X116" s="6">
        <v>0</v>
      </c>
      <c r="Y116" s="5">
        <v>0</v>
      </c>
      <c r="Z116" s="8">
        <f t="shared" si="493"/>
        <v>0</v>
      </c>
      <c r="AA116" s="6">
        <v>0</v>
      </c>
      <c r="AB116" s="5">
        <v>0</v>
      </c>
      <c r="AC116" s="8">
        <f t="shared" si="494"/>
        <v>0</v>
      </c>
      <c r="AD116" s="6">
        <v>0</v>
      </c>
      <c r="AE116" s="5">
        <v>0</v>
      </c>
      <c r="AF116" s="8">
        <f t="shared" si="495"/>
        <v>0</v>
      </c>
      <c r="AG116" s="6">
        <v>0</v>
      </c>
      <c r="AH116" s="5">
        <v>0</v>
      </c>
      <c r="AI116" s="8">
        <f t="shared" si="496"/>
        <v>0</v>
      </c>
      <c r="AJ116" s="6">
        <v>0</v>
      </c>
      <c r="AK116" s="5">
        <v>0</v>
      </c>
      <c r="AL116" s="8">
        <f t="shared" si="497"/>
        <v>0</v>
      </c>
      <c r="AM116" s="6">
        <v>0</v>
      </c>
      <c r="AN116" s="5">
        <v>0</v>
      </c>
      <c r="AO116" s="8">
        <f t="shared" si="498"/>
        <v>0</v>
      </c>
      <c r="AP116" s="6">
        <v>0</v>
      </c>
      <c r="AQ116" s="5">
        <v>0</v>
      </c>
      <c r="AR116" s="8">
        <f t="shared" si="499"/>
        <v>0</v>
      </c>
      <c r="AS116" s="6">
        <v>0</v>
      </c>
      <c r="AT116" s="5">
        <v>0</v>
      </c>
      <c r="AU116" s="8">
        <f t="shared" si="500"/>
        <v>0</v>
      </c>
      <c r="AV116" s="6">
        <v>0</v>
      </c>
      <c r="AW116" s="5">
        <v>0</v>
      </c>
      <c r="AX116" s="8">
        <f t="shared" si="501"/>
        <v>0</v>
      </c>
      <c r="AY116" s="6">
        <v>0</v>
      </c>
      <c r="AZ116" s="5">
        <v>0</v>
      </c>
      <c r="BA116" s="8">
        <f t="shared" si="502"/>
        <v>0</v>
      </c>
      <c r="BB116" s="6">
        <v>0</v>
      </c>
      <c r="BC116" s="5">
        <v>0</v>
      </c>
      <c r="BD116" s="8">
        <f t="shared" si="503"/>
        <v>0</v>
      </c>
      <c r="BE116" s="6">
        <v>0</v>
      </c>
      <c r="BF116" s="5">
        <v>0</v>
      </c>
      <c r="BG116" s="8">
        <f t="shared" si="504"/>
        <v>0</v>
      </c>
      <c r="BH116" s="71">
        <v>33173.925000000003</v>
      </c>
      <c r="BI116" s="5">
        <v>598404.95299999998</v>
      </c>
      <c r="BJ116" s="8">
        <f t="shared" si="505"/>
        <v>18038.412789562884</v>
      </c>
      <c r="BK116" s="6">
        <v>0</v>
      </c>
      <c r="BL116" s="5">
        <v>0</v>
      </c>
      <c r="BM116" s="8">
        <f t="shared" si="506"/>
        <v>0</v>
      </c>
      <c r="BN116" s="6">
        <v>0</v>
      </c>
      <c r="BO116" s="5">
        <v>0</v>
      </c>
      <c r="BP116" s="8">
        <f t="shared" si="507"/>
        <v>0</v>
      </c>
      <c r="BQ116" s="6">
        <v>0</v>
      </c>
      <c r="BR116" s="5">
        <v>0</v>
      </c>
      <c r="BS116" s="8">
        <f t="shared" si="508"/>
        <v>0</v>
      </c>
      <c r="BT116" s="71">
        <v>12138.745000000001</v>
      </c>
      <c r="BU116" s="5">
        <v>222738.31200000001</v>
      </c>
      <c r="BV116" s="8">
        <f t="shared" si="509"/>
        <v>18349.369065747735</v>
      </c>
      <c r="BW116" s="6">
        <v>0</v>
      </c>
      <c r="BX116" s="5">
        <v>0</v>
      </c>
      <c r="BY116" s="8">
        <f t="shared" si="510"/>
        <v>0</v>
      </c>
      <c r="BZ116" s="6">
        <v>0</v>
      </c>
      <c r="CA116" s="5">
        <v>0</v>
      </c>
      <c r="CB116" s="8">
        <f t="shared" si="511"/>
        <v>0</v>
      </c>
      <c r="CC116" s="6">
        <v>0</v>
      </c>
      <c r="CD116" s="5">
        <v>0</v>
      </c>
      <c r="CE116" s="8">
        <f t="shared" si="512"/>
        <v>0</v>
      </c>
      <c r="CF116" s="6">
        <v>0</v>
      </c>
      <c r="CG116" s="5">
        <v>0</v>
      </c>
      <c r="CH116" s="8">
        <f t="shared" si="513"/>
        <v>0</v>
      </c>
      <c r="CI116" s="71">
        <v>5.0999999999999997E-2</v>
      </c>
      <c r="CJ116" s="5">
        <v>7.2999999999999995E-2</v>
      </c>
      <c r="CK116" s="8">
        <f t="shared" si="514"/>
        <v>1431.372549019608</v>
      </c>
      <c r="CL116" s="6">
        <v>0</v>
      </c>
      <c r="CM116" s="5">
        <v>0</v>
      </c>
      <c r="CN116" s="8">
        <f t="shared" si="515"/>
        <v>0</v>
      </c>
      <c r="CO116" s="6">
        <v>0</v>
      </c>
      <c r="CP116" s="5">
        <v>0</v>
      </c>
      <c r="CQ116" s="8">
        <f t="shared" si="516"/>
        <v>0</v>
      </c>
      <c r="CR116" s="6">
        <v>0</v>
      </c>
      <c r="CS116" s="5">
        <v>0</v>
      </c>
      <c r="CT116" s="8">
        <f t="shared" si="517"/>
        <v>0</v>
      </c>
      <c r="CU116" s="6">
        <v>0</v>
      </c>
      <c r="CV116" s="5">
        <v>0</v>
      </c>
      <c r="CW116" s="8">
        <f t="shared" si="518"/>
        <v>0</v>
      </c>
      <c r="CX116" s="6">
        <v>0</v>
      </c>
      <c r="CY116" s="5">
        <v>0</v>
      </c>
      <c r="CZ116" s="8">
        <f t="shared" si="519"/>
        <v>0</v>
      </c>
      <c r="DA116" s="6">
        <v>0</v>
      </c>
      <c r="DB116" s="5">
        <v>0</v>
      </c>
      <c r="DC116" s="8">
        <f t="shared" si="520"/>
        <v>0</v>
      </c>
      <c r="DD116" s="6">
        <v>0</v>
      </c>
      <c r="DE116" s="5">
        <v>0</v>
      </c>
      <c r="DF116" s="8">
        <f t="shared" si="521"/>
        <v>0</v>
      </c>
      <c r="DG116" s="71">
        <v>1.08</v>
      </c>
      <c r="DH116" s="5">
        <v>120.19799999999999</v>
      </c>
      <c r="DI116" s="8">
        <f t="shared" si="522"/>
        <v>111294.44444444444</v>
      </c>
      <c r="DJ116" s="6">
        <v>0</v>
      </c>
      <c r="DK116" s="5">
        <v>0</v>
      </c>
      <c r="DL116" s="8">
        <f t="shared" si="523"/>
        <v>0</v>
      </c>
      <c r="DM116" s="6">
        <v>0</v>
      </c>
      <c r="DN116" s="5">
        <v>0</v>
      </c>
      <c r="DO116" s="8">
        <f t="shared" si="524"/>
        <v>0</v>
      </c>
      <c r="DP116" s="6">
        <v>0</v>
      </c>
      <c r="DQ116" s="5">
        <v>0</v>
      </c>
      <c r="DR116" s="8">
        <f t="shared" si="525"/>
        <v>0</v>
      </c>
      <c r="DS116" s="6">
        <f t="shared" si="527"/>
        <v>45313.801000000007</v>
      </c>
      <c r="DT116" s="8">
        <f t="shared" si="528"/>
        <v>821263.53599999996</v>
      </c>
    </row>
    <row r="117" spans="1:124" ht="15" customHeight="1" x14ac:dyDescent="0.3">
      <c r="A117" s="53">
        <v>2025</v>
      </c>
      <c r="B117" s="54" t="s">
        <v>9</v>
      </c>
      <c r="C117" s="6">
        <v>0</v>
      </c>
      <c r="D117" s="5">
        <v>0</v>
      </c>
      <c r="E117" s="8">
        <f t="shared" si="529"/>
        <v>0</v>
      </c>
      <c r="F117" s="6">
        <v>0</v>
      </c>
      <c r="G117" s="5">
        <v>0</v>
      </c>
      <c r="H117" s="8">
        <f t="shared" si="487"/>
        <v>0</v>
      </c>
      <c r="I117" s="6">
        <v>0</v>
      </c>
      <c r="J117" s="5">
        <v>0</v>
      </c>
      <c r="K117" s="8">
        <f t="shared" si="488"/>
        <v>0</v>
      </c>
      <c r="L117" s="6">
        <v>0</v>
      </c>
      <c r="M117" s="5">
        <v>0</v>
      </c>
      <c r="N117" s="8">
        <f t="shared" si="489"/>
        <v>0</v>
      </c>
      <c r="O117" s="6">
        <v>0</v>
      </c>
      <c r="P117" s="5">
        <v>0</v>
      </c>
      <c r="Q117" s="8">
        <f t="shared" si="490"/>
        <v>0</v>
      </c>
      <c r="R117" s="6">
        <v>0</v>
      </c>
      <c r="S117" s="5">
        <v>0</v>
      </c>
      <c r="T117" s="8">
        <f t="shared" si="491"/>
        <v>0</v>
      </c>
      <c r="U117" s="6">
        <v>0</v>
      </c>
      <c r="V117" s="5">
        <v>0</v>
      </c>
      <c r="W117" s="8">
        <f t="shared" si="492"/>
        <v>0</v>
      </c>
      <c r="X117" s="71">
        <v>0.752</v>
      </c>
      <c r="Y117" s="5">
        <v>2.57</v>
      </c>
      <c r="Z117" s="8">
        <f t="shared" si="493"/>
        <v>3417.5531914893613</v>
      </c>
      <c r="AA117" s="6">
        <v>0</v>
      </c>
      <c r="AB117" s="5">
        <v>0</v>
      </c>
      <c r="AC117" s="8">
        <f t="shared" si="494"/>
        <v>0</v>
      </c>
      <c r="AD117" s="6">
        <v>0</v>
      </c>
      <c r="AE117" s="5">
        <v>0</v>
      </c>
      <c r="AF117" s="8">
        <f t="shared" si="495"/>
        <v>0</v>
      </c>
      <c r="AG117" s="6">
        <v>0</v>
      </c>
      <c r="AH117" s="5">
        <v>0</v>
      </c>
      <c r="AI117" s="8">
        <f t="shared" si="496"/>
        <v>0</v>
      </c>
      <c r="AJ117" s="6">
        <v>0</v>
      </c>
      <c r="AK117" s="5">
        <v>0</v>
      </c>
      <c r="AL117" s="8">
        <f t="shared" si="497"/>
        <v>0</v>
      </c>
      <c r="AM117" s="6">
        <v>0</v>
      </c>
      <c r="AN117" s="5">
        <v>0</v>
      </c>
      <c r="AO117" s="8">
        <f t="shared" si="498"/>
        <v>0</v>
      </c>
      <c r="AP117" s="6">
        <v>0</v>
      </c>
      <c r="AQ117" s="5">
        <v>0</v>
      </c>
      <c r="AR117" s="8">
        <f t="shared" si="499"/>
        <v>0</v>
      </c>
      <c r="AS117" s="6">
        <v>0</v>
      </c>
      <c r="AT117" s="5">
        <v>0</v>
      </c>
      <c r="AU117" s="8">
        <f t="shared" si="500"/>
        <v>0</v>
      </c>
      <c r="AV117" s="71">
        <v>1E-3</v>
      </c>
      <c r="AW117" s="5">
        <v>3.3000000000000002E-2</v>
      </c>
      <c r="AX117" s="8">
        <f t="shared" si="501"/>
        <v>33000</v>
      </c>
      <c r="AY117" s="6">
        <v>0</v>
      </c>
      <c r="AZ117" s="5">
        <v>0</v>
      </c>
      <c r="BA117" s="8">
        <f t="shared" si="502"/>
        <v>0</v>
      </c>
      <c r="BB117" s="6">
        <v>0</v>
      </c>
      <c r="BC117" s="5">
        <v>0</v>
      </c>
      <c r="BD117" s="8">
        <f t="shared" si="503"/>
        <v>0</v>
      </c>
      <c r="BE117" s="6">
        <v>0</v>
      </c>
      <c r="BF117" s="5">
        <v>0</v>
      </c>
      <c r="BG117" s="8">
        <f t="shared" si="504"/>
        <v>0</v>
      </c>
      <c r="BH117" s="71">
        <v>36429.048000000003</v>
      </c>
      <c r="BI117" s="5">
        <v>665402.91599999997</v>
      </c>
      <c r="BJ117" s="8">
        <f t="shared" si="505"/>
        <v>18265.723441359212</v>
      </c>
      <c r="BK117" s="6">
        <v>0</v>
      </c>
      <c r="BL117" s="5">
        <v>0</v>
      </c>
      <c r="BM117" s="8">
        <f t="shared" si="506"/>
        <v>0</v>
      </c>
      <c r="BN117" s="6">
        <v>0</v>
      </c>
      <c r="BO117" s="5">
        <v>0</v>
      </c>
      <c r="BP117" s="8">
        <f t="shared" si="507"/>
        <v>0</v>
      </c>
      <c r="BQ117" s="6">
        <v>0</v>
      </c>
      <c r="BR117" s="5">
        <v>0</v>
      </c>
      <c r="BS117" s="8">
        <f t="shared" si="508"/>
        <v>0</v>
      </c>
      <c r="BT117" s="71">
        <v>9097.7450000000008</v>
      </c>
      <c r="BU117" s="5">
        <v>173300.46</v>
      </c>
      <c r="BV117" s="8">
        <f t="shared" si="509"/>
        <v>19048.726909800174</v>
      </c>
      <c r="BW117" s="6">
        <v>0</v>
      </c>
      <c r="BX117" s="5">
        <v>0</v>
      </c>
      <c r="BY117" s="8">
        <f t="shared" si="510"/>
        <v>0</v>
      </c>
      <c r="BZ117" s="6">
        <v>0</v>
      </c>
      <c r="CA117" s="5">
        <v>0</v>
      </c>
      <c r="CB117" s="8">
        <f t="shared" si="511"/>
        <v>0</v>
      </c>
      <c r="CC117" s="6">
        <v>0</v>
      </c>
      <c r="CD117" s="5">
        <v>0</v>
      </c>
      <c r="CE117" s="8">
        <f t="shared" si="512"/>
        <v>0</v>
      </c>
      <c r="CF117" s="6">
        <v>0</v>
      </c>
      <c r="CG117" s="5">
        <v>0</v>
      </c>
      <c r="CH117" s="8">
        <f t="shared" si="513"/>
        <v>0</v>
      </c>
      <c r="CI117" s="71">
        <v>3.2097099999999998</v>
      </c>
      <c r="CJ117" s="5">
        <v>3.3490000000000002</v>
      </c>
      <c r="CK117" s="8">
        <f t="shared" si="514"/>
        <v>1043.396443915494</v>
      </c>
      <c r="CL117" s="6">
        <v>0</v>
      </c>
      <c r="CM117" s="5">
        <v>0</v>
      </c>
      <c r="CN117" s="8">
        <f t="shared" si="515"/>
        <v>0</v>
      </c>
      <c r="CO117" s="6">
        <v>0</v>
      </c>
      <c r="CP117" s="5">
        <v>0</v>
      </c>
      <c r="CQ117" s="8">
        <f t="shared" si="516"/>
        <v>0</v>
      </c>
      <c r="CR117" s="6">
        <v>0</v>
      </c>
      <c r="CS117" s="5">
        <v>0</v>
      </c>
      <c r="CT117" s="8">
        <f t="shared" si="517"/>
        <v>0</v>
      </c>
      <c r="CU117" s="6">
        <v>0</v>
      </c>
      <c r="CV117" s="5">
        <v>0</v>
      </c>
      <c r="CW117" s="8">
        <f t="shared" si="518"/>
        <v>0</v>
      </c>
      <c r="CX117" s="6">
        <v>0</v>
      </c>
      <c r="CY117" s="5">
        <v>0</v>
      </c>
      <c r="CZ117" s="8">
        <f t="shared" si="519"/>
        <v>0</v>
      </c>
      <c r="DA117" s="6">
        <v>0</v>
      </c>
      <c r="DB117" s="5">
        <v>0</v>
      </c>
      <c r="DC117" s="8">
        <f t="shared" si="520"/>
        <v>0</v>
      </c>
      <c r="DD117" s="6">
        <v>0</v>
      </c>
      <c r="DE117" s="5">
        <v>0</v>
      </c>
      <c r="DF117" s="8">
        <f t="shared" si="521"/>
        <v>0</v>
      </c>
      <c r="DG117" s="6">
        <v>0</v>
      </c>
      <c r="DH117" s="5">
        <v>0</v>
      </c>
      <c r="DI117" s="8">
        <f t="shared" si="522"/>
        <v>0</v>
      </c>
      <c r="DJ117" s="6">
        <v>0</v>
      </c>
      <c r="DK117" s="5">
        <v>0</v>
      </c>
      <c r="DL117" s="8">
        <f t="shared" si="523"/>
        <v>0</v>
      </c>
      <c r="DM117" s="6">
        <v>0</v>
      </c>
      <c r="DN117" s="5">
        <v>0</v>
      </c>
      <c r="DO117" s="8">
        <f t="shared" si="524"/>
        <v>0</v>
      </c>
      <c r="DP117" s="6">
        <v>0</v>
      </c>
      <c r="DQ117" s="5">
        <v>0</v>
      </c>
      <c r="DR117" s="8">
        <f t="shared" si="525"/>
        <v>0</v>
      </c>
      <c r="DS117" s="6">
        <f t="shared" si="527"/>
        <v>45530.755710000005</v>
      </c>
      <c r="DT117" s="8">
        <f t="shared" si="528"/>
        <v>838709.32799999998</v>
      </c>
    </row>
    <row r="118" spans="1:124" ht="15" customHeight="1" x14ac:dyDescent="0.3">
      <c r="A118" s="53">
        <v>2025</v>
      </c>
      <c r="B118" s="54" t="s">
        <v>10</v>
      </c>
      <c r="C118" s="6">
        <v>0</v>
      </c>
      <c r="D118" s="5">
        <v>0</v>
      </c>
      <c r="E118" s="8">
        <f t="shared" si="529"/>
        <v>0</v>
      </c>
      <c r="F118" s="6">
        <v>0</v>
      </c>
      <c r="G118" s="5">
        <v>0</v>
      </c>
      <c r="H118" s="8">
        <f t="shared" si="487"/>
        <v>0</v>
      </c>
      <c r="I118" s="6">
        <v>0</v>
      </c>
      <c r="J118" s="5">
        <v>0</v>
      </c>
      <c r="K118" s="8">
        <f t="shared" si="488"/>
        <v>0</v>
      </c>
      <c r="L118" s="6">
        <v>0</v>
      </c>
      <c r="M118" s="5">
        <v>0</v>
      </c>
      <c r="N118" s="8">
        <f t="shared" si="489"/>
        <v>0</v>
      </c>
      <c r="O118" s="6">
        <v>0</v>
      </c>
      <c r="P118" s="5">
        <v>0</v>
      </c>
      <c r="Q118" s="8">
        <f t="shared" si="490"/>
        <v>0</v>
      </c>
      <c r="R118" s="6">
        <v>0</v>
      </c>
      <c r="S118" s="5">
        <v>0</v>
      </c>
      <c r="T118" s="8">
        <f t="shared" si="491"/>
        <v>0</v>
      </c>
      <c r="U118" s="6">
        <v>0</v>
      </c>
      <c r="V118" s="5">
        <v>0</v>
      </c>
      <c r="W118" s="8">
        <f t="shared" si="492"/>
        <v>0</v>
      </c>
      <c r="X118" s="6">
        <v>0</v>
      </c>
      <c r="Y118" s="5">
        <v>0</v>
      </c>
      <c r="Z118" s="8">
        <f t="shared" si="493"/>
        <v>0</v>
      </c>
      <c r="AA118" s="71">
        <v>0.7</v>
      </c>
      <c r="AB118" s="5">
        <v>1.55</v>
      </c>
      <c r="AC118" s="8">
        <f t="shared" si="494"/>
        <v>2214.2857142857142</v>
      </c>
      <c r="AD118" s="6">
        <v>0</v>
      </c>
      <c r="AE118" s="5">
        <v>0</v>
      </c>
      <c r="AF118" s="8">
        <f t="shared" si="495"/>
        <v>0</v>
      </c>
      <c r="AG118" s="6">
        <v>0</v>
      </c>
      <c r="AH118" s="5">
        <v>0</v>
      </c>
      <c r="AI118" s="8">
        <f t="shared" si="496"/>
        <v>0</v>
      </c>
      <c r="AJ118" s="6">
        <v>0</v>
      </c>
      <c r="AK118" s="5">
        <v>0</v>
      </c>
      <c r="AL118" s="8">
        <f t="shared" si="497"/>
        <v>0</v>
      </c>
      <c r="AM118" s="6">
        <v>0</v>
      </c>
      <c r="AN118" s="5">
        <v>0</v>
      </c>
      <c r="AO118" s="8">
        <f t="shared" si="498"/>
        <v>0</v>
      </c>
      <c r="AP118" s="6">
        <v>0</v>
      </c>
      <c r="AQ118" s="5">
        <v>0</v>
      </c>
      <c r="AR118" s="8">
        <f t="shared" si="499"/>
        <v>0</v>
      </c>
      <c r="AS118" s="6">
        <v>0</v>
      </c>
      <c r="AT118" s="5">
        <v>0</v>
      </c>
      <c r="AU118" s="8">
        <f t="shared" si="500"/>
        <v>0</v>
      </c>
      <c r="AV118" s="6">
        <v>0</v>
      </c>
      <c r="AW118" s="5">
        <v>0</v>
      </c>
      <c r="AX118" s="8">
        <f t="shared" si="501"/>
        <v>0</v>
      </c>
      <c r="AY118" s="71">
        <v>3.1204999999999998</v>
      </c>
      <c r="AZ118" s="5">
        <v>9.02</v>
      </c>
      <c r="BA118" s="8">
        <f t="shared" si="502"/>
        <v>2890.5624098702128</v>
      </c>
      <c r="BB118" s="6">
        <v>0</v>
      </c>
      <c r="BC118" s="5">
        <v>0</v>
      </c>
      <c r="BD118" s="8">
        <f t="shared" si="503"/>
        <v>0</v>
      </c>
      <c r="BE118" s="6">
        <v>0</v>
      </c>
      <c r="BF118" s="5">
        <v>0</v>
      </c>
      <c r="BG118" s="8">
        <f t="shared" si="504"/>
        <v>0</v>
      </c>
      <c r="BH118" s="71">
        <v>16225.781000000001</v>
      </c>
      <c r="BI118" s="5">
        <v>310510.94699999999</v>
      </c>
      <c r="BJ118" s="8">
        <f t="shared" si="505"/>
        <v>19136.887586489669</v>
      </c>
      <c r="BK118" s="6">
        <v>0</v>
      </c>
      <c r="BL118" s="5">
        <v>0</v>
      </c>
      <c r="BM118" s="8">
        <f t="shared" si="506"/>
        <v>0</v>
      </c>
      <c r="BN118" s="6">
        <v>0</v>
      </c>
      <c r="BO118" s="5">
        <v>0</v>
      </c>
      <c r="BP118" s="8">
        <f t="shared" si="507"/>
        <v>0</v>
      </c>
      <c r="BQ118" s="6">
        <v>0</v>
      </c>
      <c r="BR118" s="5">
        <v>0</v>
      </c>
      <c r="BS118" s="8">
        <f t="shared" si="508"/>
        <v>0</v>
      </c>
      <c r="BT118" s="71">
        <v>11318.742109999999</v>
      </c>
      <c r="BU118" s="5">
        <v>227413.465</v>
      </c>
      <c r="BV118" s="8">
        <f t="shared" si="509"/>
        <v>20091.761327354779</v>
      </c>
      <c r="BW118" s="6">
        <v>0</v>
      </c>
      <c r="BX118" s="5">
        <v>0</v>
      </c>
      <c r="BY118" s="8">
        <f t="shared" si="510"/>
        <v>0</v>
      </c>
      <c r="BZ118" s="6">
        <v>0</v>
      </c>
      <c r="CA118" s="5">
        <v>0</v>
      </c>
      <c r="CB118" s="8">
        <f t="shared" si="511"/>
        <v>0</v>
      </c>
      <c r="CC118" s="6">
        <v>0</v>
      </c>
      <c r="CD118" s="5">
        <v>0</v>
      </c>
      <c r="CE118" s="8">
        <f t="shared" si="512"/>
        <v>0</v>
      </c>
      <c r="CF118" s="6">
        <v>0</v>
      </c>
      <c r="CG118" s="5">
        <v>0</v>
      </c>
      <c r="CH118" s="8">
        <f t="shared" si="513"/>
        <v>0</v>
      </c>
      <c r="CI118" s="71">
        <v>0.51200000000000001</v>
      </c>
      <c r="CJ118" s="5">
        <v>3.0329999999999999</v>
      </c>
      <c r="CK118" s="8">
        <f t="shared" si="514"/>
        <v>5923.828125</v>
      </c>
      <c r="CL118" s="6">
        <v>0</v>
      </c>
      <c r="CM118" s="5">
        <v>0</v>
      </c>
      <c r="CN118" s="8">
        <f t="shared" si="515"/>
        <v>0</v>
      </c>
      <c r="CO118" s="6">
        <v>0</v>
      </c>
      <c r="CP118" s="5">
        <v>0</v>
      </c>
      <c r="CQ118" s="8">
        <f t="shared" si="516"/>
        <v>0</v>
      </c>
      <c r="CR118" s="71">
        <v>6.0000000000000001E-3</v>
      </c>
      <c r="CS118" s="5">
        <v>0.124</v>
      </c>
      <c r="CT118" s="8">
        <f t="shared" si="517"/>
        <v>20666.666666666668</v>
      </c>
      <c r="CU118" s="6">
        <v>0</v>
      </c>
      <c r="CV118" s="5">
        <v>0</v>
      </c>
      <c r="CW118" s="8">
        <f t="shared" si="518"/>
        <v>0</v>
      </c>
      <c r="CX118" s="6">
        <v>0</v>
      </c>
      <c r="CY118" s="5">
        <v>0</v>
      </c>
      <c r="CZ118" s="8">
        <f t="shared" si="519"/>
        <v>0</v>
      </c>
      <c r="DA118" s="6">
        <v>0</v>
      </c>
      <c r="DB118" s="5">
        <v>0</v>
      </c>
      <c r="DC118" s="8">
        <f t="shared" si="520"/>
        <v>0</v>
      </c>
      <c r="DD118" s="6">
        <v>0</v>
      </c>
      <c r="DE118" s="5">
        <v>0</v>
      </c>
      <c r="DF118" s="8">
        <f t="shared" si="521"/>
        <v>0</v>
      </c>
      <c r="DG118" s="6">
        <v>0</v>
      </c>
      <c r="DH118" s="5">
        <v>0</v>
      </c>
      <c r="DI118" s="8">
        <f t="shared" si="522"/>
        <v>0</v>
      </c>
      <c r="DJ118" s="6">
        <v>0</v>
      </c>
      <c r="DK118" s="5">
        <v>0</v>
      </c>
      <c r="DL118" s="8">
        <f t="shared" si="523"/>
        <v>0</v>
      </c>
      <c r="DM118" s="6">
        <v>0</v>
      </c>
      <c r="DN118" s="5">
        <v>0</v>
      </c>
      <c r="DO118" s="8">
        <f t="shared" si="524"/>
        <v>0</v>
      </c>
      <c r="DP118" s="6">
        <v>0</v>
      </c>
      <c r="DQ118" s="5">
        <v>0</v>
      </c>
      <c r="DR118" s="8">
        <f t="shared" si="525"/>
        <v>0</v>
      </c>
      <c r="DS118" s="6">
        <f t="shared" si="527"/>
        <v>27548.86161</v>
      </c>
      <c r="DT118" s="8">
        <f t="shared" si="528"/>
        <v>537938.13899999997</v>
      </c>
    </row>
    <row r="119" spans="1:124" ht="15" customHeight="1" x14ac:dyDescent="0.3">
      <c r="A119" s="53">
        <v>2025</v>
      </c>
      <c r="B119" s="54" t="s">
        <v>11</v>
      </c>
      <c r="C119" s="6">
        <v>0</v>
      </c>
      <c r="D119" s="5">
        <v>0</v>
      </c>
      <c r="E119" s="8">
        <f t="shared" si="529"/>
        <v>0</v>
      </c>
      <c r="F119" s="6">
        <v>0</v>
      </c>
      <c r="G119" s="5">
        <v>0</v>
      </c>
      <c r="H119" s="8">
        <f t="shared" si="487"/>
        <v>0</v>
      </c>
      <c r="I119" s="6">
        <v>0</v>
      </c>
      <c r="J119" s="5">
        <v>0</v>
      </c>
      <c r="K119" s="8">
        <f t="shared" si="488"/>
        <v>0</v>
      </c>
      <c r="L119" s="6">
        <v>0</v>
      </c>
      <c r="M119" s="5">
        <v>0</v>
      </c>
      <c r="N119" s="8">
        <f t="shared" si="489"/>
        <v>0</v>
      </c>
      <c r="O119" s="6">
        <v>0</v>
      </c>
      <c r="P119" s="5">
        <v>0</v>
      </c>
      <c r="Q119" s="8">
        <f t="shared" si="490"/>
        <v>0</v>
      </c>
      <c r="R119" s="6">
        <v>0</v>
      </c>
      <c r="S119" s="5">
        <v>0</v>
      </c>
      <c r="T119" s="8">
        <f t="shared" si="491"/>
        <v>0</v>
      </c>
      <c r="U119" s="6">
        <v>0</v>
      </c>
      <c r="V119" s="5">
        <v>0</v>
      </c>
      <c r="W119" s="8">
        <f t="shared" si="492"/>
        <v>0</v>
      </c>
      <c r="X119" s="6">
        <v>0</v>
      </c>
      <c r="Y119" s="5">
        <v>0</v>
      </c>
      <c r="Z119" s="8">
        <f t="shared" si="493"/>
        <v>0</v>
      </c>
      <c r="AA119" s="93">
        <v>0.245</v>
      </c>
      <c r="AB119" s="94">
        <v>1.1200000000000001</v>
      </c>
      <c r="AC119" s="8">
        <f t="shared" si="494"/>
        <v>4571.4285714285725</v>
      </c>
      <c r="AD119" s="6">
        <v>0</v>
      </c>
      <c r="AE119" s="5">
        <v>0</v>
      </c>
      <c r="AF119" s="8">
        <f t="shared" si="495"/>
        <v>0</v>
      </c>
      <c r="AG119" s="6">
        <v>0</v>
      </c>
      <c r="AH119" s="5">
        <v>0</v>
      </c>
      <c r="AI119" s="8">
        <f t="shared" si="496"/>
        <v>0</v>
      </c>
      <c r="AJ119" s="6">
        <v>0</v>
      </c>
      <c r="AK119" s="5">
        <v>0</v>
      </c>
      <c r="AL119" s="8">
        <f t="shared" si="497"/>
        <v>0</v>
      </c>
      <c r="AM119" s="6">
        <v>0</v>
      </c>
      <c r="AN119" s="5">
        <v>0</v>
      </c>
      <c r="AO119" s="8">
        <f t="shared" si="498"/>
        <v>0</v>
      </c>
      <c r="AP119" s="6">
        <v>0</v>
      </c>
      <c r="AQ119" s="5">
        <v>0</v>
      </c>
      <c r="AR119" s="8">
        <f t="shared" si="499"/>
        <v>0</v>
      </c>
      <c r="AS119" s="6">
        <v>0</v>
      </c>
      <c r="AT119" s="5">
        <v>0</v>
      </c>
      <c r="AU119" s="8">
        <f t="shared" si="500"/>
        <v>0</v>
      </c>
      <c r="AV119" s="6">
        <v>0</v>
      </c>
      <c r="AW119" s="5">
        <v>0</v>
      </c>
      <c r="AX119" s="8">
        <f t="shared" si="501"/>
        <v>0</v>
      </c>
      <c r="AY119" s="93">
        <v>16.834040000000002</v>
      </c>
      <c r="AZ119" s="94">
        <v>32.002000000000002</v>
      </c>
      <c r="BA119" s="8">
        <f t="shared" si="502"/>
        <v>1901.0291053128065</v>
      </c>
      <c r="BB119" s="6">
        <v>0</v>
      </c>
      <c r="BC119" s="5">
        <v>0</v>
      </c>
      <c r="BD119" s="8">
        <f t="shared" si="503"/>
        <v>0</v>
      </c>
      <c r="BE119" s="6">
        <v>0</v>
      </c>
      <c r="BF119" s="5">
        <v>0</v>
      </c>
      <c r="BG119" s="8">
        <f t="shared" si="504"/>
        <v>0</v>
      </c>
      <c r="BH119" s="93">
        <v>44745.485999999997</v>
      </c>
      <c r="BI119" s="94">
        <v>847717.62300000002</v>
      </c>
      <c r="BJ119" s="8">
        <f t="shared" si="505"/>
        <v>18945.321613000251</v>
      </c>
      <c r="BK119" s="6">
        <v>0</v>
      </c>
      <c r="BL119" s="5">
        <v>0</v>
      </c>
      <c r="BM119" s="8">
        <f t="shared" si="506"/>
        <v>0</v>
      </c>
      <c r="BN119" s="6">
        <v>0</v>
      </c>
      <c r="BO119" s="5">
        <v>0</v>
      </c>
      <c r="BP119" s="8">
        <f t="shared" si="507"/>
        <v>0</v>
      </c>
      <c r="BQ119" s="6">
        <v>0</v>
      </c>
      <c r="BR119" s="5">
        <v>0</v>
      </c>
      <c r="BS119" s="8">
        <f t="shared" si="508"/>
        <v>0</v>
      </c>
      <c r="BT119" s="93">
        <v>20311.421999999999</v>
      </c>
      <c r="BU119" s="94">
        <v>399968.79700000002</v>
      </c>
      <c r="BV119" s="8">
        <f t="shared" si="509"/>
        <v>19691.816604470136</v>
      </c>
      <c r="BW119" s="6">
        <v>0</v>
      </c>
      <c r="BX119" s="5">
        <v>0</v>
      </c>
      <c r="BY119" s="8">
        <f t="shared" si="510"/>
        <v>0</v>
      </c>
      <c r="BZ119" s="6">
        <v>0</v>
      </c>
      <c r="CA119" s="5">
        <v>0</v>
      </c>
      <c r="CB119" s="8">
        <f t="shared" si="511"/>
        <v>0</v>
      </c>
      <c r="CC119" s="6">
        <v>0</v>
      </c>
      <c r="CD119" s="5">
        <v>0</v>
      </c>
      <c r="CE119" s="8">
        <f t="shared" si="512"/>
        <v>0</v>
      </c>
      <c r="CF119" s="6">
        <v>0</v>
      </c>
      <c r="CG119" s="5">
        <v>0</v>
      </c>
      <c r="CH119" s="8">
        <f t="shared" si="513"/>
        <v>0</v>
      </c>
      <c r="CI119" s="93">
        <v>1.14377</v>
      </c>
      <c r="CJ119" s="94">
        <v>2.3439999999999999</v>
      </c>
      <c r="CK119" s="8">
        <f t="shared" si="514"/>
        <v>2049.3630712468412</v>
      </c>
      <c r="CL119" s="93">
        <v>8.3150000000000002E-2</v>
      </c>
      <c r="CM119" s="94">
        <v>6.2389999999999999</v>
      </c>
      <c r="CN119" s="8">
        <f t="shared" si="515"/>
        <v>75033.072760072158</v>
      </c>
      <c r="CO119" s="6">
        <v>0</v>
      </c>
      <c r="CP119" s="5">
        <v>0</v>
      </c>
      <c r="CQ119" s="8">
        <f t="shared" si="516"/>
        <v>0</v>
      </c>
      <c r="CR119" s="6">
        <v>0</v>
      </c>
      <c r="CS119" s="5">
        <v>0</v>
      </c>
      <c r="CT119" s="8">
        <f t="shared" si="517"/>
        <v>0</v>
      </c>
      <c r="CU119" s="6">
        <v>0</v>
      </c>
      <c r="CV119" s="5">
        <v>0</v>
      </c>
      <c r="CW119" s="8">
        <f t="shared" si="518"/>
        <v>0</v>
      </c>
      <c r="CX119" s="6">
        <v>0</v>
      </c>
      <c r="CY119" s="5">
        <v>0</v>
      </c>
      <c r="CZ119" s="8">
        <f t="shared" si="519"/>
        <v>0</v>
      </c>
      <c r="DA119" s="6">
        <v>0</v>
      </c>
      <c r="DB119" s="5">
        <v>0</v>
      </c>
      <c r="DC119" s="8">
        <f t="shared" si="520"/>
        <v>0</v>
      </c>
      <c r="DD119" s="93">
        <v>0.21822999999999998</v>
      </c>
      <c r="DE119" s="94">
        <v>29.23</v>
      </c>
      <c r="DF119" s="8">
        <f t="shared" si="521"/>
        <v>133941.25463960043</v>
      </c>
      <c r="DG119" s="6">
        <v>0</v>
      </c>
      <c r="DH119" s="5">
        <v>0</v>
      </c>
      <c r="DI119" s="8">
        <f t="shared" si="522"/>
        <v>0</v>
      </c>
      <c r="DJ119" s="6">
        <v>0</v>
      </c>
      <c r="DK119" s="5">
        <v>0</v>
      </c>
      <c r="DL119" s="8">
        <f t="shared" si="523"/>
        <v>0</v>
      </c>
      <c r="DM119" s="6">
        <v>0</v>
      </c>
      <c r="DN119" s="5">
        <v>0</v>
      </c>
      <c r="DO119" s="8">
        <f t="shared" si="524"/>
        <v>0</v>
      </c>
      <c r="DP119" s="6">
        <v>0</v>
      </c>
      <c r="DQ119" s="5">
        <v>0</v>
      </c>
      <c r="DR119" s="8">
        <f t="shared" si="525"/>
        <v>0</v>
      </c>
      <c r="DS119" s="6">
        <f t="shared" si="527"/>
        <v>65075.432189999992</v>
      </c>
      <c r="DT119" s="8">
        <f t="shared" si="528"/>
        <v>1247757.355</v>
      </c>
    </row>
    <row r="120" spans="1:124" ht="15" customHeight="1" x14ac:dyDescent="0.3">
      <c r="A120" s="53">
        <v>2025</v>
      </c>
      <c r="B120" s="8" t="s">
        <v>12</v>
      </c>
      <c r="C120" s="6">
        <v>0</v>
      </c>
      <c r="D120" s="5">
        <v>0</v>
      </c>
      <c r="E120" s="8">
        <f t="shared" si="529"/>
        <v>0</v>
      </c>
      <c r="F120" s="6">
        <v>0</v>
      </c>
      <c r="G120" s="5">
        <v>0</v>
      </c>
      <c r="H120" s="8">
        <f t="shared" si="487"/>
        <v>0</v>
      </c>
      <c r="I120" s="6">
        <v>0</v>
      </c>
      <c r="J120" s="5">
        <v>0</v>
      </c>
      <c r="K120" s="8">
        <f t="shared" si="488"/>
        <v>0</v>
      </c>
      <c r="L120" s="6">
        <v>0</v>
      </c>
      <c r="M120" s="5">
        <v>0</v>
      </c>
      <c r="N120" s="8">
        <f t="shared" si="489"/>
        <v>0</v>
      </c>
      <c r="O120" s="6">
        <v>0</v>
      </c>
      <c r="P120" s="5">
        <v>0</v>
      </c>
      <c r="Q120" s="8">
        <f t="shared" si="490"/>
        <v>0</v>
      </c>
      <c r="R120" s="6">
        <v>0</v>
      </c>
      <c r="S120" s="5">
        <v>0</v>
      </c>
      <c r="T120" s="8">
        <f t="shared" si="491"/>
        <v>0</v>
      </c>
      <c r="U120" s="6">
        <v>0</v>
      </c>
      <c r="V120" s="5">
        <v>0</v>
      </c>
      <c r="W120" s="8">
        <f t="shared" si="492"/>
        <v>0</v>
      </c>
      <c r="X120" s="6">
        <v>0</v>
      </c>
      <c r="Y120" s="5">
        <v>0</v>
      </c>
      <c r="Z120" s="8">
        <f t="shared" si="493"/>
        <v>0</v>
      </c>
      <c r="AA120" s="71">
        <v>0.27500000000000002</v>
      </c>
      <c r="AB120" s="5">
        <v>1.5</v>
      </c>
      <c r="AC120" s="8">
        <f t="shared" si="494"/>
        <v>5454.545454545454</v>
      </c>
      <c r="AD120" s="6">
        <v>0</v>
      </c>
      <c r="AE120" s="5">
        <v>0</v>
      </c>
      <c r="AF120" s="8">
        <f t="shared" si="495"/>
        <v>0</v>
      </c>
      <c r="AG120" s="6">
        <v>0</v>
      </c>
      <c r="AH120" s="5">
        <v>0</v>
      </c>
      <c r="AI120" s="8">
        <f t="shared" si="496"/>
        <v>0</v>
      </c>
      <c r="AJ120" s="6">
        <v>0</v>
      </c>
      <c r="AK120" s="5">
        <v>0</v>
      </c>
      <c r="AL120" s="8">
        <f t="shared" si="497"/>
        <v>0</v>
      </c>
      <c r="AM120" s="6">
        <v>0</v>
      </c>
      <c r="AN120" s="5">
        <v>0</v>
      </c>
      <c r="AO120" s="8">
        <f t="shared" si="498"/>
        <v>0</v>
      </c>
      <c r="AP120" s="6">
        <v>0</v>
      </c>
      <c r="AQ120" s="5">
        <v>0</v>
      </c>
      <c r="AR120" s="8">
        <f t="shared" si="499"/>
        <v>0</v>
      </c>
      <c r="AS120" s="6">
        <v>0</v>
      </c>
      <c r="AT120" s="5">
        <v>0</v>
      </c>
      <c r="AU120" s="8">
        <f t="shared" si="500"/>
        <v>0</v>
      </c>
      <c r="AV120" s="71">
        <v>1.4E-2</v>
      </c>
      <c r="AW120" s="5">
        <v>1.8</v>
      </c>
      <c r="AX120" s="8">
        <f t="shared" si="501"/>
        <v>128571.42857142858</v>
      </c>
      <c r="AY120" s="71">
        <v>4.2309200000000002</v>
      </c>
      <c r="AZ120" s="5">
        <v>8.4489999999999998</v>
      </c>
      <c r="BA120" s="8">
        <f t="shared" si="502"/>
        <v>1996.9651990583609</v>
      </c>
      <c r="BB120" s="6">
        <v>0</v>
      </c>
      <c r="BC120" s="5">
        <v>0</v>
      </c>
      <c r="BD120" s="8">
        <f t="shared" si="503"/>
        <v>0</v>
      </c>
      <c r="BE120" s="71">
        <v>1.966E-2</v>
      </c>
      <c r="BF120" s="5">
        <v>0.873</v>
      </c>
      <c r="BG120" s="8">
        <f t="shared" si="504"/>
        <v>44404.883011190235</v>
      </c>
      <c r="BH120" s="71">
        <v>26091.748</v>
      </c>
      <c r="BI120" s="5">
        <v>491683.46899999998</v>
      </c>
      <c r="BJ120" s="8">
        <f t="shared" si="505"/>
        <v>18844.405096967821</v>
      </c>
      <c r="BK120" s="6">
        <v>0</v>
      </c>
      <c r="BL120" s="5">
        <v>0</v>
      </c>
      <c r="BM120" s="8">
        <f t="shared" si="506"/>
        <v>0</v>
      </c>
      <c r="BN120" s="6">
        <v>0</v>
      </c>
      <c r="BO120" s="5">
        <v>0</v>
      </c>
      <c r="BP120" s="8">
        <f t="shared" si="507"/>
        <v>0</v>
      </c>
      <c r="BQ120" s="71">
        <v>9.2699999999999987E-3</v>
      </c>
      <c r="BR120" s="5">
        <v>0.97699999999999998</v>
      </c>
      <c r="BS120" s="8">
        <f t="shared" si="508"/>
        <v>105393.74325782094</v>
      </c>
      <c r="BT120" s="71">
        <v>27893.344000000001</v>
      </c>
      <c r="BU120" s="5">
        <v>545279.53300000005</v>
      </c>
      <c r="BV120" s="8">
        <f t="shared" si="509"/>
        <v>19548.732952205373</v>
      </c>
      <c r="BW120" s="6">
        <v>0</v>
      </c>
      <c r="BX120" s="5">
        <v>0</v>
      </c>
      <c r="BY120" s="8">
        <f t="shared" si="510"/>
        <v>0</v>
      </c>
      <c r="BZ120" s="6">
        <v>0</v>
      </c>
      <c r="CA120" s="5">
        <v>0</v>
      </c>
      <c r="CB120" s="8">
        <f t="shared" si="511"/>
        <v>0</v>
      </c>
      <c r="CC120" s="6">
        <v>0</v>
      </c>
      <c r="CD120" s="5">
        <v>0</v>
      </c>
      <c r="CE120" s="8">
        <f t="shared" si="512"/>
        <v>0</v>
      </c>
      <c r="CF120" s="6">
        <v>0</v>
      </c>
      <c r="CG120" s="5">
        <v>0</v>
      </c>
      <c r="CH120" s="8">
        <f t="shared" si="513"/>
        <v>0</v>
      </c>
      <c r="CI120" s="71">
        <v>5.2519999999999998</v>
      </c>
      <c r="CJ120" s="5">
        <v>12.068</v>
      </c>
      <c r="CK120" s="8">
        <f t="shared" si="514"/>
        <v>2297.7913175932981</v>
      </c>
      <c r="CL120" s="6">
        <v>0</v>
      </c>
      <c r="CM120" s="5">
        <v>0</v>
      </c>
      <c r="CN120" s="8">
        <f t="shared" si="515"/>
        <v>0</v>
      </c>
      <c r="CO120" s="6">
        <v>0</v>
      </c>
      <c r="CP120" s="5">
        <v>0</v>
      </c>
      <c r="CQ120" s="8">
        <f t="shared" si="516"/>
        <v>0</v>
      </c>
      <c r="CR120" s="6">
        <v>0</v>
      </c>
      <c r="CS120" s="5">
        <v>0</v>
      </c>
      <c r="CT120" s="8">
        <f t="shared" si="517"/>
        <v>0</v>
      </c>
      <c r="CU120" s="6">
        <v>0</v>
      </c>
      <c r="CV120" s="5">
        <v>0</v>
      </c>
      <c r="CW120" s="8">
        <f t="shared" si="518"/>
        <v>0</v>
      </c>
      <c r="CX120" s="6">
        <v>0</v>
      </c>
      <c r="CY120" s="5">
        <v>0</v>
      </c>
      <c r="CZ120" s="8">
        <f t="shared" si="519"/>
        <v>0</v>
      </c>
      <c r="DA120" s="6">
        <v>0</v>
      </c>
      <c r="DB120" s="5">
        <v>0</v>
      </c>
      <c r="DC120" s="8">
        <f t="shared" si="520"/>
        <v>0</v>
      </c>
      <c r="DD120" s="71">
        <v>0.1</v>
      </c>
      <c r="DE120" s="5">
        <v>5.2290000000000001</v>
      </c>
      <c r="DF120" s="8">
        <f t="shared" si="521"/>
        <v>52290</v>
      </c>
      <c r="DG120" s="6">
        <v>0</v>
      </c>
      <c r="DH120" s="5">
        <v>0</v>
      </c>
      <c r="DI120" s="8">
        <f t="shared" si="522"/>
        <v>0</v>
      </c>
      <c r="DJ120" s="6">
        <v>0</v>
      </c>
      <c r="DK120" s="5">
        <v>0</v>
      </c>
      <c r="DL120" s="8">
        <f t="shared" si="523"/>
        <v>0</v>
      </c>
      <c r="DM120" s="6">
        <v>0</v>
      </c>
      <c r="DN120" s="5">
        <v>0</v>
      </c>
      <c r="DO120" s="8">
        <f t="shared" si="524"/>
        <v>0</v>
      </c>
      <c r="DP120" s="6">
        <v>0</v>
      </c>
      <c r="DQ120" s="5">
        <v>0</v>
      </c>
      <c r="DR120" s="8">
        <f t="shared" si="525"/>
        <v>0</v>
      </c>
      <c r="DS120" s="6">
        <f t="shared" si="527"/>
        <v>53994.992849999995</v>
      </c>
      <c r="DT120" s="8">
        <f t="shared" si="528"/>
        <v>1036993.898</v>
      </c>
    </row>
    <row r="121" spans="1:124" ht="15" customHeight="1" x14ac:dyDescent="0.3">
      <c r="A121" s="53">
        <v>2025</v>
      </c>
      <c r="B121" s="54" t="s">
        <v>13</v>
      </c>
      <c r="C121" s="6">
        <v>0</v>
      </c>
      <c r="D121" s="5">
        <v>0</v>
      </c>
      <c r="E121" s="8">
        <f t="shared" si="529"/>
        <v>0</v>
      </c>
      <c r="F121" s="6">
        <v>0</v>
      </c>
      <c r="G121" s="5">
        <v>0</v>
      </c>
      <c r="H121" s="8">
        <f t="shared" si="487"/>
        <v>0</v>
      </c>
      <c r="I121" s="6">
        <v>0</v>
      </c>
      <c r="J121" s="5">
        <v>0</v>
      </c>
      <c r="K121" s="8">
        <f t="shared" si="488"/>
        <v>0</v>
      </c>
      <c r="L121" s="6">
        <v>0</v>
      </c>
      <c r="M121" s="5">
        <v>0</v>
      </c>
      <c r="N121" s="8">
        <f t="shared" si="489"/>
        <v>0</v>
      </c>
      <c r="O121" s="6">
        <v>0</v>
      </c>
      <c r="P121" s="5">
        <v>0</v>
      </c>
      <c r="Q121" s="8">
        <f t="shared" si="490"/>
        <v>0</v>
      </c>
      <c r="R121" s="6">
        <v>0</v>
      </c>
      <c r="S121" s="5">
        <v>0</v>
      </c>
      <c r="T121" s="8">
        <f t="shared" si="491"/>
        <v>0</v>
      </c>
      <c r="U121" s="6">
        <v>0</v>
      </c>
      <c r="V121" s="5">
        <v>0</v>
      </c>
      <c r="W121" s="8">
        <f t="shared" si="492"/>
        <v>0</v>
      </c>
      <c r="X121" s="6">
        <v>0</v>
      </c>
      <c r="Y121" s="5">
        <v>0</v>
      </c>
      <c r="Z121" s="8">
        <f t="shared" si="493"/>
        <v>0</v>
      </c>
      <c r="AA121" s="71">
        <v>0.2</v>
      </c>
      <c r="AB121" s="5">
        <v>3</v>
      </c>
      <c r="AC121" s="8">
        <f t="shared" si="494"/>
        <v>15000</v>
      </c>
      <c r="AD121" s="6">
        <v>0</v>
      </c>
      <c r="AE121" s="5">
        <v>0</v>
      </c>
      <c r="AF121" s="8">
        <f t="shared" si="495"/>
        <v>0</v>
      </c>
      <c r="AG121" s="6">
        <v>0</v>
      </c>
      <c r="AH121" s="5">
        <v>0</v>
      </c>
      <c r="AI121" s="8">
        <f t="shared" si="496"/>
        <v>0</v>
      </c>
      <c r="AJ121" s="6">
        <v>0</v>
      </c>
      <c r="AK121" s="5">
        <v>0</v>
      </c>
      <c r="AL121" s="8">
        <f t="shared" si="497"/>
        <v>0</v>
      </c>
      <c r="AM121" s="6">
        <v>0</v>
      </c>
      <c r="AN121" s="5">
        <v>0</v>
      </c>
      <c r="AO121" s="8">
        <f t="shared" si="498"/>
        <v>0</v>
      </c>
      <c r="AP121" s="6">
        <v>0</v>
      </c>
      <c r="AQ121" s="5">
        <v>0</v>
      </c>
      <c r="AR121" s="8">
        <f t="shared" si="499"/>
        <v>0</v>
      </c>
      <c r="AS121" s="6">
        <v>0</v>
      </c>
      <c r="AT121" s="5">
        <v>0</v>
      </c>
      <c r="AU121" s="8">
        <f t="shared" si="500"/>
        <v>0</v>
      </c>
      <c r="AV121" s="6">
        <v>0</v>
      </c>
      <c r="AW121" s="5">
        <v>0</v>
      </c>
      <c r="AX121" s="8">
        <f t="shared" si="501"/>
        <v>0</v>
      </c>
      <c r="AY121" s="71">
        <v>3.2279</v>
      </c>
      <c r="AZ121" s="5">
        <v>24.448</v>
      </c>
      <c r="BA121" s="8">
        <f t="shared" si="502"/>
        <v>7573.9644970414211</v>
      </c>
      <c r="BB121" s="6">
        <v>0</v>
      </c>
      <c r="BC121" s="5">
        <v>0</v>
      </c>
      <c r="BD121" s="8">
        <f t="shared" si="503"/>
        <v>0</v>
      </c>
      <c r="BE121" s="6">
        <v>0</v>
      </c>
      <c r="BF121" s="5">
        <v>0</v>
      </c>
      <c r="BG121" s="8">
        <f t="shared" si="504"/>
        <v>0</v>
      </c>
      <c r="BH121" s="71">
        <v>9333.7890000000007</v>
      </c>
      <c r="BI121" s="5">
        <v>182087.405</v>
      </c>
      <c r="BJ121" s="8">
        <f t="shared" si="505"/>
        <v>19508.41239286639</v>
      </c>
      <c r="BK121" s="6">
        <v>0</v>
      </c>
      <c r="BL121" s="5">
        <v>0</v>
      </c>
      <c r="BM121" s="8">
        <f t="shared" si="506"/>
        <v>0</v>
      </c>
      <c r="BN121" s="6">
        <v>0</v>
      </c>
      <c r="BO121" s="5">
        <v>0</v>
      </c>
      <c r="BP121" s="8">
        <f t="shared" si="507"/>
        <v>0</v>
      </c>
      <c r="BQ121" s="6">
        <v>0</v>
      </c>
      <c r="BR121" s="5">
        <v>0</v>
      </c>
      <c r="BS121" s="8">
        <f t="shared" si="508"/>
        <v>0</v>
      </c>
      <c r="BT121" s="71">
        <v>27116.914000000001</v>
      </c>
      <c r="BU121" s="5">
        <v>496339.65600000002</v>
      </c>
      <c r="BV121" s="8">
        <f t="shared" si="509"/>
        <v>18303.692521944053</v>
      </c>
      <c r="BW121" s="6">
        <v>0</v>
      </c>
      <c r="BX121" s="5">
        <v>0</v>
      </c>
      <c r="BY121" s="8">
        <f t="shared" si="510"/>
        <v>0</v>
      </c>
      <c r="BZ121" s="6">
        <v>0</v>
      </c>
      <c r="CA121" s="5">
        <v>0</v>
      </c>
      <c r="CB121" s="8">
        <f t="shared" si="511"/>
        <v>0</v>
      </c>
      <c r="CC121" s="6">
        <v>0</v>
      </c>
      <c r="CD121" s="5">
        <v>0</v>
      </c>
      <c r="CE121" s="8">
        <f t="shared" si="512"/>
        <v>0</v>
      </c>
      <c r="CF121" s="6">
        <v>0</v>
      </c>
      <c r="CG121" s="5">
        <v>0</v>
      </c>
      <c r="CH121" s="8">
        <f t="shared" si="513"/>
        <v>0</v>
      </c>
      <c r="CI121" s="71">
        <v>3.9528699999999999</v>
      </c>
      <c r="CJ121" s="5">
        <v>8.8520000000000003</v>
      </c>
      <c r="CK121" s="8">
        <f t="shared" si="514"/>
        <v>2239.3855603650004</v>
      </c>
      <c r="CL121" s="6">
        <v>0</v>
      </c>
      <c r="CM121" s="5">
        <v>0</v>
      </c>
      <c r="CN121" s="8">
        <f t="shared" si="515"/>
        <v>0</v>
      </c>
      <c r="CO121" s="6">
        <v>0</v>
      </c>
      <c r="CP121" s="5">
        <v>0</v>
      </c>
      <c r="CQ121" s="8">
        <f t="shared" si="516"/>
        <v>0</v>
      </c>
      <c r="CR121" s="6">
        <v>0</v>
      </c>
      <c r="CS121" s="5">
        <v>0</v>
      </c>
      <c r="CT121" s="8">
        <f t="shared" si="517"/>
        <v>0</v>
      </c>
      <c r="CU121" s="6">
        <v>0</v>
      </c>
      <c r="CV121" s="5">
        <v>0</v>
      </c>
      <c r="CW121" s="8">
        <f t="shared" si="518"/>
        <v>0</v>
      </c>
      <c r="CX121" s="6">
        <v>0</v>
      </c>
      <c r="CY121" s="5">
        <v>0</v>
      </c>
      <c r="CZ121" s="8">
        <f t="shared" si="519"/>
        <v>0</v>
      </c>
      <c r="DA121" s="6">
        <v>0</v>
      </c>
      <c r="DB121" s="5">
        <v>0</v>
      </c>
      <c r="DC121" s="8">
        <f t="shared" si="520"/>
        <v>0</v>
      </c>
      <c r="DD121" s="6">
        <v>0</v>
      </c>
      <c r="DE121" s="5">
        <v>0</v>
      </c>
      <c r="DF121" s="8">
        <f t="shared" si="521"/>
        <v>0</v>
      </c>
      <c r="DG121" s="71">
        <v>1</v>
      </c>
      <c r="DH121" s="5">
        <v>111.199</v>
      </c>
      <c r="DI121" s="8">
        <f t="shared" si="522"/>
        <v>111199</v>
      </c>
      <c r="DJ121" s="71">
        <v>5.8E-4</v>
      </c>
      <c r="DK121" s="5">
        <v>0.61499999999999999</v>
      </c>
      <c r="DL121" s="8">
        <f t="shared" si="523"/>
        <v>1060344.8275862071</v>
      </c>
      <c r="DM121" s="6">
        <v>0</v>
      </c>
      <c r="DN121" s="5">
        <v>0</v>
      </c>
      <c r="DO121" s="8">
        <f t="shared" si="524"/>
        <v>0</v>
      </c>
      <c r="DP121" s="6">
        <v>0</v>
      </c>
      <c r="DQ121" s="5">
        <v>0</v>
      </c>
      <c r="DR121" s="8">
        <f t="shared" si="525"/>
        <v>0</v>
      </c>
      <c r="DS121" s="6">
        <f t="shared" si="527"/>
        <v>36459.084350000005</v>
      </c>
      <c r="DT121" s="8">
        <f t="shared" si="528"/>
        <v>678575.17500000005</v>
      </c>
    </row>
    <row r="122" spans="1:124" ht="15" customHeight="1" thickBot="1" x14ac:dyDescent="0.35">
      <c r="A122" s="46"/>
      <c r="B122" s="55" t="s">
        <v>14</v>
      </c>
      <c r="C122" s="17">
        <f t="shared" ref="C122:D122" si="530">SUM(C110:C121)</f>
        <v>0</v>
      </c>
      <c r="D122" s="16">
        <f t="shared" si="530"/>
        <v>0</v>
      </c>
      <c r="E122" s="18"/>
      <c r="F122" s="17">
        <f t="shared" ref="F122:G122" si="531">SUM(F110:F121)</f>
        <v>0</v>
      </c>
      <c r="G122" s="16">
        <f t="shared" si="531"/>
        <v>0</v>
      </c>
      <c r="H122" s="18"/>
      <c r="I122" s="17">
        <f t="shared" ref="I122:J122" si="532">SUM(I110:I121)</f>
        <v>0</v>
      </c>
      <c r="J122" s="16">
        <f t="shared" si="532"/>
        <v>0</v>
      </c>
      <c r="K122" s="18"/>
      <c r="L122" s="17">
        <f t="shared" ref="L122:M122" si="533">SUM(L110:L121)</f>
        <v>0</v>
      </c>
      <c r="M122" s="16">
        <f t="shared" si="533"/>
        <v>0</v>
      </c>
      <c r="N122" s="18"/>
      <c r="O122" s="17">
        <f t="shared" ref="O122:P122" si="534">SUM(O110:O121)</f>
        <v>0</v>
      </c>
      <c r="P122" s="16">
        <f t="shared" si="534"/>
        <v>0</v>
      </c>
      <c r="Q122" s="18"/>
      <c r="R122" s="17">
        <f t="shared" ref="R122:S122" si="535">SUM(R110:R121)</f>
        <v>0</v>
      </c>
      <c r="S122" s="16">
        <f t="shared" si="535"/>
        <v>0</v>
      </c>
      <c r="T122" s="18"/>
      <c r="U122" s="17">
        <f t="shared" ref="U122:V122" si="536">SUM(U110:U121)</f>
        <v>0</v>
      </c>
      <c r="V122" s="16">
        <f t="shared" si="536"/>
        <v>0</v>
      </c>
      <c r="W122" s="18"/>
      <c r="X122" s="17">
        <f t="shared" ref="X122:Y122" si="537">SUM(X110:X121)</f>
        <v>0.752</v>
      </c>
      <c r="Y122" s="16">
        <f t="shared" si="537"/>
        <v>2.57</v>
      </c>
      <c r="Z122" s="18"/>
      <c r="AA122" s="17">
        <f t="shared" ref="AA122:AB122" si="538">SUM(AA110:AA121)</f>
        <v>2.3850000000000002</v>
      </c>
      <c r="AB122" s="16">
        <f t="shared" si="538"/>
        <v>9.4</v>
      </c>
      <c r="AC122" s="18"/>
      <c r="AD122" s="17">
        <f t="shared" ref="AD122:AE122" si="539">SUM(AD110:AD121)</f>
        <v>0</v>
      </c>
      <c r="AE122" s="16">
        <f t="shared" si="539"/>
        <v>0</v>
      </c>
      <c r="AF122" s="18"/>
      <c r="AG122" s="17">
        <f t="shared" ref="AG122:AH122" si="540">SUM(AG110:AG121)</f>
        <v>0</v>
      </c>
      <c r="AH122" s="16">
        <f t="shared" si="540"/>
        <v>0</v>
      </c>
      <c r="AI122" s="18"/>
      <c r="AJ122" s="17">
        <f t="shared" ref="AJ122:AK122" si="541">SUM(AJ110:AJ121)</f>
        <v>0</v>
      </c>
      <c r="AK122" s="16">
        <f t="shared" si="541"/>
        <v>0</v>
      </c>
      <c r="AL122" s="18"/>
      <c r="AM122" s="17">
        <f t="shared" ref="AM122:AN122" si="542">SUM(AM110:AM121)</f>
        <v>0</v>
      </c>
      <c r="AN122" s="16">
        <f t="shared" si="542"/>
        <v>0</v>
      </c>
      <c r="AO122" s="18"/>
      <c r="AP122" s="17">
        <f t="shared" ref="AP122:AQ122" si="543">SUM(AP110:AP121)</f>
        <v>2.1000000000000003E-3</v>
      </c>
      <c r="AQ122" s="16">
        <f t="shared" si="543"/>
        <v>0.33600000000000002</v>
      </c>
      <c r="AR122" s="18"/>
      <c r="AS122" s="17">
        <f t="shared" ref="AS122:AT122" si="544">SUM(AS110:AS121)</f>
        <v>0</v>
      </c>
      <c r="AT122" s="16">
        <f t="shared" si="544"/>
        <v>0</v>
      </c>
      <c r="AU122" s="18"/>
      <c r="AV122" s="17">
        <f t="shared" ref="AV122:AW122" si="545">SUM(AV110:AV121)</f>
        <v>1.4999999999999999E-2</v>
      </c>
      <c r="AW122" s="16">
        <f t="shared" si="545"/>
        <v>1.833</v>
      </c>
      <c r="AX122" s="18"/>
      <c r="AY122" s="17">
        <f t="shared" ref="AY122:AZ122" si="546">SUM(AY110:AY121)</f>
        <v>53.138939999999998</v>
      </c>
      <c r="AZ122" s="16">
        <f t="shared" si="546"/>
        <v>132.982</v>
      </c>
      <c r="BA122" s="18"/>
      <c r="BB122" s="17">
        <f t="shared" ref="BB122:BC122" si="547">SUM(BB110:BB121)</f>
        <v>0</v>
      </c>
      <c r="BC122" s="16">
        <f t="shared" si="547"/>
        <v>0</v>
      </c>
      <c r="BD122" s="18"/>
      <c r="BE122" s="17">
        <f t="shared" ref="BE122:BF122" si="548">SUM(BE110:BE121)</f>
        <v>2.1490299999999998</v>
      </c>
      <c r="BF122" s="16">
        <f t="shared" si="548"/>
        <v>198.28699999999998</v>
      </c>
      <c r="BG122" s="18"/>
      <c r="BH122" s="17">
        <f t="shared" ref="BH122:BI122" si="549">SUM(BH110:BH121)</f>
        <v>282022.5</v>
      </c>
      <c r="BI122" s="16">
        <f t="shared" si="549"/>
        <v>5486793.8569999998</v>
      </c>
      <c r="BJ122" s="18"/>
      <c r="BK122" s="17">
        <f t="shared" ref="BK122:BL122" si="550">SUM(BK110:BK121)</f>
        <v>0</v>
      </c>
      <c r="BL122" s="16">
        <f t="shared" si="550"/>
        <v>0</v>
      </c>
      <c r="BM122" s="18"/>
      <c r="BN122" s="17">
        <f t="shared" ref="BN122:BO122" si="551">SUM(BN110:BN121)</f>
        <v>0</v>
      </c>
      <c r="BO122" s="16">
        <f t="shared" si="551"/>
        <v>0</v>
      </c>
      <c r="BP122" s="18"/>
      <c r="BQ122" s="17">
        <f t="shared" ref="BQ122:BR122" si="552">SUM(BQ110:BQ121)</f>
        <v>0.21926999999999999</v>
      </c>
      <c r="BR122" s="16">
        <f t="shared" si="552"/>
        <v>29.864000000000001</v>
      </c>
      <c r="BS122" s="18"/>
      <c r="BT122" s="17">
        <f t="shared" ref="BT122:BU122" si="553">SUM(BT110:BT121)</f>
        <v>242356.88311</v>
      </c>
      <c r="BU122" s="16">
        <f t="shared" si="553"/>
        <v>4873822.5420000004</v>
      </c>
      <c r="BV122" s="18"/>
      <c r="BW122" s="17">
        <f t="shared" ref="BW122:BX122" si="554">SUM(BW110:BW121)</f>
        <v>0</v>
      </c>
      <c r="BX122" s="16">
        <f t="shared" si="554"/>
        <v>0</v>
      </c>
      <c r="BY122" s="18"/>
      <c r="BZ122" s="17">
        <f t="shared" ref="BZ122:CA122" si="555">SUM(BZ110:BZ121)</f>
        <v>0</v>
      </c>
      <c r="CA122" s="16">
        <f t="shared" si="555"/>
        <v>0</v>
      </c>
      <c r="CB122" s="18"/>
      <c r="CC122" s="17">
        <f t="shared" ref="CC122:CD122" si="556">SUM(CC110:CC121)</f>
        <v>0</v>
      </c>
      <c r="CD122" s="16">
        <f t="shared" si="556"/>
        <v>0</v>
      </c>
      <c r="CE122" s="18"/>
      <c r="CF122" s="17">
        <f t="shared" ref="CF122:CG122" si="557">SUM(CF110:CF121)</f>
        <v>0</v>
      </c>
      <c r="CG122" s="16">
        <f t="shared" si="557"/>
        <v>0</v>
      </c>
      <c r="CH122" s="18"/>
      <c r="CI122" s="17">
        <f t="shared" ref="CI122:CJ122" si="558">SUM(CI110:CI121)</f>
        <v>34.724299999999999</v>
      </c>
      <c r="CJ122" s="16">
        <f t="shared" si="558"/>
        <v>53.260999999999996</v>
      </c>
      <c r="CK122" s="18"/>
      <c r="CL122" s="17">
        <f t="shared" ref="CL122:CM122" si="559">SUM(CL110:CL121)</f>
        <v>8.3150000000000002E-2</v>
      </c>
      <c r="CM122" s="16">
        <f t="shared" si="559"/>
        <v>6.2389999999999999</v>
      </c>
      <c r="CN122" s="18"/>
      <c r="CO122" s="17">
        <f t="shared" ref="CO122:CP122" si="560">SUM(CO110:CO121)</f>
        <v>0</v>
      </c>
      <c r="CP122" s="16">
        <f t="shared" si="560"/>
        <v>0</v>
      </c>
      <c r="CQ122" s="18"/>
      <c r="CR122" s="17">
        <f t="shared" ref="CR122:CS122" si="561">SUM(CR110:CR121)</f>
        <v>6.0000000000000001E-3</v>
      </c>
      <c r="CS122" s="16">
        <f t="shared" si="561"/>
        <v>0.124</v>
      </c>
      <c r="CT122" s="18"/>
      <c r="CU122" s="17">
        <f t="shared" ref="CU122:CV122" si="562">SUM(CU110:CU121)</f>
        <v>35.04</v>
      </c>
      <c r="CV122" s="16">
        <f t="shared" si="562"/>
        <v>2224.84</v>
      </c>
      <c r="CW122" s="18"/>
      <c r="CX122" s="17">
        <f t="shared" ref="CX122:CY122" si="563">SUM(CX110:CX121)</f>
        <v>0</v>
      </c>
      <c r="CY122" s="16">
        <f t="shared" si="563"/>
        <v>0</v>
      </c>
      <c r="CZ122" s="18"/>
      <c r="DA122" s="17">
        <f t="shared" ref="DA122:DB122" si="564">SUM(DA110:DA121)</f>
        <v>0</v>
      </c>
      <c r="DB122" s="16">
        <f t="shared" si="564"/>
        <v>0</v>
      </c>
      <c r="DC122" s="18"/>
      <c r="DD122" s="17">
        <f t="shared" ref="DD122:DE122" si="565">SUM(DD110:DD121)</f>
        <v>0.31823000000000001</v>
      </c>
      <c r="DE122" s="16">
        <f t="shared" si="565"/>
        <v>34.459000000000003</v>
      </c>
      <c r="DF122" s="18"/>
      <c r="DG122" s="17">
        <f t="shared" ref="DG122:DH122" si="566">SUM(DG110:DG121)</f>
        <v>4.1900000000000004</v>
      </c>
      <c r="DH122" s="16">
        <f t="shared" si="566"/>
        <v>456.27699999999999</v>
      </c>
      <c r="DI122" s="18"/>
      <c r="DJ122" s="17">
        <f t="shared" ref="DJ122:DK122" si="567">SUM(DJ110:DJ121)</f>
        <v>5.8E-4</v>
      </c>
      <c r="DK122" s="16">
        <f t="shared" si="567"/>
        <v>0.61499999999999999</v>
      </c>
      <c r="DL122" s="18"/>
      <c r="DM122" s="17">
        <f t="shared" ref="DM122:DN122" si="568">SUM(DM110:DM121)</f>
        <v>0</v>
      </c>
      <c r="DN122" s="16">
        <f t="shared" si="568"/>
        <v>0</v>
      </c>
      <c r="DO122" s="18"/>
      <c r="DP122" s="17">
        <f t="shared" ref="DP122:DQ122" si="569">SUM(DP110:DP121)</f>
        <v>3.8999999999999998E-3</v>
      </c>
      <c r="DQ122" s="16">
        <f t="shared" si="569"/>
        <v>3.6999999999999998E-2</v>
      </c>
      <c r="DR122" s="18"/>
      <c r="DS122" s="17">
        <f t="shared" si="527"/>
        <v>524512.4106099999</v>
      </c>
      <c r="DT122" s="18">
        <f t="shared" si="528"/>
        <v>10363767.523000002</v>
      </c>
    </row>
    <row r="123" spans="1:124" ht="15" customHeight="1" x14ac:dyDescent="0.3">
      <c r="A123" s="53">
        <v>2026</v>
      </c>
      <c r="B123" s="54" t="s">
        <v>2</v>
      </c>
      <c r="C123" s="6">
        <v>0</v>
      </c>
      <c r="D123" s="5">
        <v>0</v>
      </c>
      <c r="E123" s="8">
        <f>IF(C123=0,0,D123/C123*1000)</f>
        <v>0</v>
      </c>
      <c r="F123" s="6">
        <v>0</v>
      </c>
      <c r="G123" s="5">
        <v>0</v>
      </c>
      <c r="H123" s="8">
        <f t="shared" ref="H123:H134" si="570">IF(F123=0,0,G123/F123*1000)</f>
        <v>0</v>
      </c>
      <c r="I123" s="6">
        <v>0</v>
      </c>
      <c r="J123" s="5">
        <v>0</v>
      </c>
      <c r="K123" s="8">
        <f t="shared" ref="K123:K134" si="571">IF(I123=0,0,J123/I123*1000)</f>
        <v>0</v>
      </c>
      <c r="L123" s="6">
        <v>0</v>
      </c>
      <c r="M123" s="5">
        <v>0</v>
      </c>
      <c r="N123" s="8">
        <f t="shared" ref="N123:N134" si="572">IF(L123=0,0,M123/L123*1000)</f>
        <v>0</v>
      </c>
      <c r="O123" s="6">
        <v>0</v>
      </c>
      <c r="P123" s="5">
        <v>0</v>
      </c>
      <c r="Q123" s="8">
        <f t="shared" ref="Q123:Q134" si="573">IF(O123=0,0,P123/O123*1000)</f>
        <v>0</v>
      </c>
      <c r="R123" s="6">
        <v>0</v>
      </c>
      <c r="S123" s="5">
        <v>0</v>
      </c>
      <c r="T123" s="8">
        <f t="shared" ref="T123:T134" si="574">IF(R123=0,0,S123/R123*1000)</f>
        <v>0</v>
      </c>
      <c r="U123" s="6">
        <v>0</v>
      </c>
      <c r="V123" s="5">
        <v>0</v>
      </c>
      <c r="W123" s="8">
        <f t="shared" ref="W123:W134" si="575">IF(U123=0,0,V123/U123*1000)</f>
        <v>0</v>
      </c>
      <c r="X123" s="6">
        <v>0</v>
      </c>
      <c r="Y123" s="5">
        <v>0</v>
      </c>
      <c r="Z123" s="8">
        <f t="shared" ref="Z123:Z134" si="576">IF(X123=0,0,Y123/X123*1000)</f>
        <v>0</v>
      </c>
      <c r="AA123" s="71">
        <v>0.38</v>
      </c>
      <c r="AB123" s="5">
        <v>2.15</v>
      </c>
      <c r="AC123" s="8">
        <f t="shared" ref="AC123:AC134" si="577">IF(AA123=0,0,AB123/AA123*1000)</f>
        <v>5657.894736842105</v>
      </c>
      <c r="AD123" s="6">
        <v>0</v>
      </c>
      <c r="AE123" s="5">
        <v>0</v>
      </c>
      <c r="AF123" s="8">
        <f t="shared" ref="AF123:AF134" si="578">IF(AD123=0,0,AE123/AD123*1000)</f>
        <v>0</v>
      </c>
      <c r="AG123" s="6">
        <v>0</v>
      </c>
      <c r="AH123" s="5">
        <v>0</v>
      </c>
      <c r="AI123" s="8">
        <f t="shared" ref="AI123:AI134" si="579">IF(AG123=0,0,AH123/AG123*1000)</f>
        <v>0</v>
      </c>
      <c r="AJ123" s="6">
        <v>0</v>
      </c>
      <c r="AK123" s="5">
        <v>0</v>
      </c>
      <c r="AL123" s="8">
        <f t="shared" ref="AL123:AL134" si="580">IF(AJ123=0,0,AK123/AJ123*1000)</f>
        <v>0</v>
      </c>
      <c r="AM123" s="6">
        <v>0</v>
      </c>
      <c r="AN123" s="5">
        <v>0</v>
      </c>
      <c r="AO123" s="8">
        <f t="shared" ref="AO123:AO134" si="581">IF(AM123=0,0,AN123/AM123*1000)</f>
        <v>0</v>
      </c>
      <c r="AP123" s="6">
        <v>0</v>
      </c>
      <c r="AQ123" s="5">
        <v>0</v>
      </c>
      <c r="AR123" s="8">
        <f t="shared" ref="AR123:AR134" si="582">IF(AP123=0,0,AQ123/AP123*1000)</f>
        <v>0</v>
      </c>
      <c r="AS123" s="6">
        <v>0</v>
      </c>
      <c r="AT123" s="5">
        <v>0</v>
      </c>
      <c r="AU123" s="8">
        <f t="shared" ref="AU123:AU134" si="583">IF(AS123=0,0,AT123/AS123*1000)</f>
        <v>0</v>
      </c>
      <c r="AV123" s="6">
        <v>0</v>
      </c>
      <c r="AW123" s="5">
        <v>0</v>
      </c>
      <c r="AX123" s="8">
        <f t="shared" ref="AX123:AX134" si="584">IF(AV123=0,0,AW123/AV123*1000)</f>
        <v>0</v>
      </c>
      <c r="AY123" s="71">
        <v>0.13552</v>
      </c>
      <c r="AZ123" s="5">
        <v>1.7589999999999999</v>
      </c>
      <c r="BA123" s="8">
        <f t="shared" ref="BA123:BA134" si="585">IF(AY123=0,0,AZ123/AY123*1000)</f>
        <v>12979.634002361274</v>
      </c>
      <c r="BB123" s="6">
        <v>0</v>
      </c>
      <c r="BC123" s="5">
        <v>0</v>
      </c>
      <c r="BD123" s="8">
        <f t="shared" ref="BD123:BD134" si="586">IF(BB123=0,0,BC123/BB123*1000)</f>
        <v>0</v>
      </c>
      <c r="BE123" s="6">
        <v>0</v>
      </c>
      <c r="BF123" s="5">
        <v>0</v>
      </c>
      <c r="BG123" s="8">
        <f t="shared" ref="BG123:BG134" si="587">IF(BE123=0,0,BF123/BE123*1000)</f>
        <v>0</v>
      </c>
      <c r="BH123" s="71">
        <v>25002.227999999999</v>
      </c>
      <c r="BI123" s="5">
        <v>438994.174</v>
      </c>
      <c r="BJ123" s="8">
        <f t="shared" ref="BJ123:BJ134" si="588">IF(BH123=0,0,BI123/BH123*1000)</f>
        <v>17558.202173022342</v>
      </c>
      <c r="BK123" s="6">
        <v>0</v>
      </c>
      <c r="BL123" s="5">
        <v>0</v>
      </c>
      <c r="BM123" s="8">
        <f t="shared" ref="BM123:BM134" si="589">IF(BK123=0,0,BL123/BK123*1000)</f>
        <v>0</v>
      </c>
      <c r="BN123" s="6">
        <v>0</v>
      </c>
      <c r="BO123" s="5">
        <v>0</v>
      </c>
      <c r="BP123" s="8">
        <f t="shared" ref="BP123:BP134" si="590">IF(BN123=0,0,BO123/BN123*1000)</f>
        <v>0</v>
      </c>
      <c r="BQ123" s="6">
        <v>0</v>
      </c>
      <c r="BR123" s="5">
        <v>0</v>
      </c>
      <c r="BS123" s="8">
        <f t="shared" ref="BS123:BS134" si="591">IF(BQ123=0,0,BR123/BQ123*1000)</f>
        <v>0</v>
      </c>
      <c r="BT123" s="71">
        <v>19282.223999999998</v>
      </c>
      <c r="BU123" s="5">
        <v>348776.88099999999</v>
      </c>
      <c r="BV123" s="8">
        <f t="shared" ref="BV123:BV134" si="592">IF(BT123=0,0,BU123/BT123*1000)</f>
        <v>18088.000689132128</v>
      </c>
      <c r="BW123" s="6">
        <v>0</v>
      </c>
      <c r="BX123" s="5">
        <v>0</v>
      </c>
      <c r="BY123" s="8">
        <f t="shared" ref="BY123:BY134" si="593">IF(BW123=0,0,BX123/BW123*1000)</f>
        <v>0</v>
      </c>
      <c r="BZ123" s="6">
        <v>0</v>
      </c>
      <c r="CA123" s="5">
        <v>0</v>
      </c>
      <c r="CB123" s="8">
        <f t="shared" ref="CB123:CB134" si="594">IF(BZ123=0,0,CA123/BZ123*1000)</f>
        <v>0</v>
      </c>
      <c r="CC123" s="6">
        <v>0</v>
      </c>
      <c r="CD123" s="5">
        <v>0</v>
      </c>
      <c r="CE123" s="8">
        <f t="shared" ref="CE123:CE134" si="595">IF(CC123=0,0,CD123/CC123*1000)</f>
        <v>0</v>
      </c>
      <c r="CF123" s="6">
        <v>0</v>
      </c>
      <c r="CG123" s="5">
        <v>0</v>
      </c>
      <c r="CH123" s="8">
        <f t="shared" ref="CH123:CH134" si="596">IF(CF123=0,0,CG123/CF123*1000)</f>
        <v>0</v>
      </c>
      <c r="CI123" s="71">
        <v>0.32200000000000001</v>
      </c>
      <c r="CJ123" s="5">
        <v>2.6339999999999999</v>
      </c>
      <c r="CK123" s="8">
        <f t="shared" ref="CK123:CK134" si="597">IF(CI123=0,0,CJ123/CI123*1000)</f>
        <v>8180.1242236024837</v>
      </c>
      <c r="CL123" s="6">
        <v>0</v>
      </c>
      <c r="CM123" s="5">
        <v>0</v>
      </c>
      <c r="CN123" s="8">
        <f t="shared" ref="CN123:CN134" si="598">IF(CL123=0,0,CM123/CL123*1000)</f>
        <v>0</v>
      </c>
      <c r="CO123" s="6">
        <v>0</v>
      </c>
      <c r="CP123" s="5">
        <v>0</v>
      </c>
      <c r="CQ123" s="8">
        <f t="shared" ref="CQ123:CQ134" si="599">IF(CO123=0,0,CP123/CO123*1000)</f>
        <v>0</v>
      </c>
      <c r="CR123" s="6">
        <v>0</v>
      </c>
      <c r="CS123" s="5">
        <v>0</v>
      </c>
      <c r="CT123" s="8">
        <f t="shared" ref="CT123:CT134" si="600">IF(CR123=0,0,CS123/CR123*1000)</f>
        <v>0</v>
      </c>
      <c r="CU123" s="6">
        <v>0</v>
      </c>
      <c r="CV123" s="5">
        <v>0</v>
      </c>
      <c r="CW123" s="8">
        <f t="shared" ref="CW123:CW134" si="601">IF(CU123=0,0,CV123/CU123*1000)</f>
        <v>0</v>
      </c>
      <c r="CX123" s="6">
        <v>0</v>
      </c>
      <c r="CY123" s="5">
        <v>0</v>
      </c>
      <c r="CZ123" s="8">
        <f t="shared" ref="CZ123:CZ134" si="602">IF(CX123=0,0,CY123/CX123*1000)</f>
        <v>0</v>
      </c>
      <c r="DA123" s="6">
        <v>0</v>
      </c>
      <c r="DB123" s="5">
        <v>0</v>
      </c>
      <c r="DC123" s="8">
        <f t="shared" ref="DC123:DC134" si="603">IF(DA123=0,0,DB123/DA123*1000)</f>
        <v>0</v>
      </c>
      <c r="DD123" s="71">
        <v>0.1</v>
      </c>
      <c r="DE123" s="5">
        <v>5.69</v>
      </c>
      <c r="DF123" s="8">
        <f t="shared" ref="DF123:DF134" si="604">IF(DD123=0,0,DE123/DD123*1000)</f>
        <v>56900</v>
      </c>
      <c r="DG123" s="6">
        <v>0</v>
      </c>
      <c r="DH123" s="5">
        <v>0</v>
      </c>
      <c r="DI123" s="8">
        <f t="shared" ref="DI123:DI134" si="605">IF(DG123=0,0,DH123/DG123*1000)</f>
        <v>0</v>
      </c>
      <c r="DJ123" s="6">
        <v>0</v>
      </c>
      <c r="DK123" s="5">
        <v>0</v>
      </c>
      <c r="DL123" s="8">
        <f t="shared" ref="DL123:DL134" si="606">IF(DJ123=0,0,DK123/DJ123*1000)</f>
        <v>0</v>
      </c>
      <c r="DM123" s="6">
        <v>0</v>
      </c>
      <c r="DN123" s="5">
        <v>0</v>
      </c>
      <c r="DO123" s="8">
        <f t="shared" ref="DO123:DO134" si="607">IF(DM123=0,0,DN123/DM123*1000)</f>
        <v>0</v>
      </c>
      <c r="DP123" s="6">
        <v>0</v>
      </c>
      <c r="DQ123" s="5">
        <v>0</v>
      </c>
      <c r="DR123" s="8">
        <f t="shared" ref="DR123:DR134" si="608">IF(DP123=0,0,DQ123/DP123*1000)</f>
        <v>0</v>
      </c>
      <c r="DS123" s="56">
        <f>SUMIF($C$5:$DR$5,"Ton",C123:DR123)</f>
        <v>44285.389519999997</v>
      </c>
      <c r="DT123" s="57">
        <f>SUMIF($C$5:$DR$5,"F*",C123:DR123)</f>
        <v>787783.28799999983</v>
      </c>
    </row>
    <row r="124" spans="1:124" ht="15" customHeight="1" x14ac:dyDescent="0.3">
      <c r="A124" s="53">
        <v>2026</v>
      </c>
      <c r="B124" s="54" t="s">
        <v>3</v>
      </c>
      <c r="C124" s="6">
        <v>0</v>
      </c>
      <c r="D124" s="5">
        <v>0</v>
      </c>
      <c r="E124" s="8">
        <f t="shared" ref="E124:E125" si="609">IF(C124=0,0,D124/C124*1000)</f>
        <v>0</v>
      </c>
      <c r="F124" s="6">
        <v>0</v>
      </c>
      <c r="G124" s="5">
        <v>0</v>
      </c>
      <c r="H124" s="8">
        <f t="shared" si="570"/>
        <v>0</v>
      </c>
      <c r="I124" s="6">
        <v>0</v>
      </c>
      <c r="J124" s="5">
        <v>0</v>
      </c>
      <c r="K124" s="8">
        <f t="shared" si="571"/>
        <v>0</v>
      </c>
      <c r="L124" s="6">
        <v>0</v>
      </c>
      <c r="M124" s="5">
        <v>0</v>
      </c>
      <c r="N124" s="8">
        <f t="shared" si="572"/>
        <v>0</v>
      </c>
      <c r="O124" s="6">
        <v>0</v>
      </c>
      <c r="P124" s="5">
        <v>0</v>
      </c>
      <c r="Q124" s="8">
        <f t="shared" si="573"/>
        <v>0</v>
      </c>
      <c r="R124" s="6">
        <v>0</v>
      </c>
      <c r="S124" s="5">
        <v>0</v>
      </c>
      <c r="T124" s="8">
        <f t="shared" si="574"/>
        <v>0</v>
      </c>
      <c r="U124" s="6">
        <v>0</v>
      </c>
      <c r="V124" s="5">
        <v>0</v>
      </c>
      <c r="W124" s="8">
        <f t="shared" si="575"/>
        <v>0</v>
      </c>
      <c r="X124" s="6">
        <v>0</v>
      </c>
      <c r="Y124" s="5">
        <v>0</v>
      </c>
      <c r="Z124" s="8">
        <f t="shared" si="576"/>
        <v>0</v>
      </c>
      <c r="AA124" s="71">
        <v>0.1</v>
      </c>
      <c r="AB124" s="5">
        <v>0.26</v>
      </c>
      <c r="AC124" s="8">
        <f t="shared" si="577"/>
        <v>2600</v>
      </c>
      <c r="AD124" s="6">
        <v>0</v>
      </c>
      <c r="AE124" s="5">
        <v>0</v>
      </c>
      <c r="AF124" s="8">
        <f t="shared" si="578"/>
        <v>0</v>
      </c>
      <c r="AG124" s="6">
        <v>0</v>
      </c>
      <c r="AH124" s="5">
        <v>0</v>
      </c>
      <c r="AI124" s="8">
        <f t="shared" si="579"/>
        <v>0</v>
      </c>
      <c r="AJ124" s="6">
        <v>0</v>
      </c>
      <c r="AK124" s="5">
        <v>0</v>
      </c>
      <c r="AL124" s="8">
        <f t="shared" si="580"/>
        <v>0</v>
      </c>
      <c r="AM124" s="6">
        <v>0</v>
      </c>
      <c r="AN124" s="5">
        <v>0</v>
      </c>
      <c r="AO124" s="8">
        <f t="shared" si="581"/>
        <v>0</v>
      </c>
      <c r="AP124" s="6">
        <v>0</v>
      </c>
      <c r="AQ124" s="5">
        <v>0</v>
      </c>
      <c r="AR124" s="8">
        <f t="shared" si="582"/>
        <v>0</v>
      </c>
      <c r="AS124" s="6">
        <v>0</v>
      </c>
      <c r="AT124" s="5">
        <v>0</v>
      </c>
      <c r="AU124" s="8">
        <f t="shared" si="583"/>
        <v>0</v>
      </c>
      <c r="AV124" s="6">
        <v>0</v>
      </c>
      <c r="AW124" s="5">
        <v>0</v>
      </c>
      <c r="AX124" s="8">
        <f t="shared" si="584"/>
        <v>0</v>
      </c>
      <c r="AY124" s="71">
        <v>1.0687500000000001</v>
      </c>
      <c r="AZ124" s="5">
        <v>4.6820000000000004</v>
      </c>
      <c r="BA124" s="8">
        <f t="shared" si="585"/>
        <v>4380.8187134502923</v>
      </c>
      <c r="BB124" s="6">
        <v>0</v>
      </c>
      <c r="BC124" s="5">
        <v>0</v>
      </c>
      <c r="BD124" s="8">
        <f t="shared" si="586"/>
        <v>0</v>
      </c>
      <c r="BE124" s="6">
        <v>0</v>
      </c>
      <c r="BF124" s="5">
        <v>0</v>
      </c>
      <c r="BG124" s="8">
        <f t="shared" si="587"/>
        <v>0</v>
      </c>
      <c r="BH124" s="71">
        <v>12340.628000000001</v>
      </c>
      <c r="BI124" s="5">
        <v>209066.76300000001</v>
      </c>
      <c r="BJ124" s="8">
        <f t="shared" si="588"/>
        <v>16941.339046926947</v>
      </c>
      <c r="BK124" s="6">
        <v>0</v>
      </c>
      <c r="BL124" s="5">
        <v>0</v>
      </c>
      <c r="BM124" s="8">
        <f t="shared" si="589"/>
        <v>0</v>
      </c>
      <c r="BN124" s="6">
        <v>0</v>
      </c>
      <c r="BO124" s="5">
        <v>0</v>
      </c>
      <c r="BP124" s="8">
        <f t="shared" si="590"/>
        <v>0</v>
      </c>
      <c r="BQ124" s="6">
        <v>0</v>
      </c>
      <c r="BR124" s="5">
        <v>0</v>
      </c>
      <c r="BS124" s="8">
        <f t="shared" si="591"/>
        <v>0</v>
      </c>
      <c r="BT124" s="71">
        <v>10027.946</v>
      </c>
      <c r="BU124" s="5">
        <v>169155.739</v>
      </c>
      <c r="BV124" s="8">
        <f t="shared" si="592"/>
        <v>16868.433376087185</v>
      </c>
      <c r="BW124" s="6">
        <v>0</v>
      </c>
      <c r="BX124" s="5">
        <v>0</v>
      </c>
      <c r="BY124" s="8">
        <f t="shared" si="593"/>
        <v>0</v>
      </c>
      <c r="BZ124" s="6">
        <v>0</v>
      </c>
      <c r="CA124" s="5">
        <v>0</v>
      </c>
      <c r="CB124" s="8">
        <f t="shared" si="594"/>
        <v>0</v>
      </c>
      <c r="CC124" s="6">
        <v>0</v>
      </c>
      <c r="CD124" s="5">
        <v>0</v>
      </c>
      <c r="CE124" s="8">
        <f t="shared" si="595"/>
        <v>0</v>
      </c>
      <c r="CF124" s="6">
        <v>0</v>
      </c>
      <c r="CG124" s="5">
        <v>0</v>
      </c>
      <c r="CH124" s="8">
        <f t="shared" si="596"/>
        <v>0</v>
      </c>
      <c r="CI124" s="6">
        <v>0</v>
      </c>
      <c r="CJ124" s="5">
        <v>0</v>
      </c>
      <c r="CK124" s="8">
        <f t="shared" si="597"/>
        <v>0</v>
      </c>
      <c r="CL124" s="6">
        <v>0</v>
      </c>
      <c r="CM124" s="5">
        <v>0</v>
      </c>
      <c r="CN124" s="8">
        <f t="shared" si="598"/>
        <v>0</v>
      </c>
      <c r="CO124" s="6">
        <v>0</v>
      </c>
      <c r="CP124" s="5">
        <v>0</v>
      </c>
      <c r="CQ124" s="8">
        <f t="shared" si="599"/>
        <v>0</v>
      </c>
      <c r="CR124" s="6">
        <v>0</v>
      </c>
      <c r="CS124" s="5">
        <v>0</v>
      </c>
      <c r="CT124" s="8">
        <f t="shared" si="600"/>
        <v>0</v>
      </c>
      <c r="CU124" s="6">
        <v>0</v>
      </c>
      <c r="CV124" s="5">
        <v>0</v>
      </c>
      <c r="CW124" s="8">
        <f t="shared" si="601"/>
        <v>0</v>
      </c>
      <c r="CX124" s="6">
        <v>0</v>
      </c>
      <c r="CY124" s="5">
        <v>0</v>
      </c>
      <c r="CZ124" s="8">
        <f t="shared" si="602"/>
        <v>0</v>
      </c>
      <c r="DA124" s="6">
        <v>0</v>
      </c>
      <c r="DB124" s="5">
        <v>0</v>
      </c>
      <c r="DC124" s="8">
        <f t="shared" si="603"/>
        <v>0</v>
      </c>
      <c r="DD124" s="6">
        <v>0</v>
      </c>
      <c r="DE124" s="5">
        <v>0</v>
      </c>
      <c r="DF124" s="8">
        <f t="shared" si="604"/>
        <v>0</v>
      </c>
      <c r="DG124" s="6">
        <v>0</v>
      </c>
      <c r="DH124" s="5">
        <v>0</v>
      </c>
      <c r="DI124" s="8">
        <f t="shared" si="605"/>
        <v>0</v>
      </c>
      <c r="DJ124" s="6">
        <v>0</v>
      </c>
      <c r="DK124" s="5">
        <v>0</v>
      </c>
      <c r="DL124" s="8">
        <f t="shared" si="606"/>
        <v>0</v>
      </c>
      <c r="DM124" s="6">
        <v>0</v>
      </c>
      <c r="DN124" s="5">
        <v>0</v>
      </c>
      <c r="DO124" s="8">
        <f t="shared" si="607"/>
        <v>0</v>
      </c>
      <c r="DP124" s="6">
        <v>0</v>
      </c>
      <c r="DQ124" s="5">
        <v>0</v>
      </c>
      <c r="DR124" s="8">
        <f t="shared" si="608"/>
        <v>0</v>
      </c>
      <c r="DS124" s="6">
        <f t="shared" ref="DS124:DS135" si="610">SUMIF($C$5:$DR$5,"Ton",C124:DR124)</f>
        <v>22369.742750000001</v>
      </c>
      <c r="DT124" s="8">
        <f t="shared" ref="DT124:DT135" si="611">SUMIF($C$5:$DR$5,"F*",C124:DR124)</f>
        <v>378227.44400000002</v>
      </c>
    </row>
    <row r="125" spans="1:124" ht="15" customHeight="1" x14ac:dyDescent="0.3">
      <c r="A125" s="53">
        <v>2026</v>
      </c>
      <c r="B125" s="54" t="s">
        <v>4</v>
      </c>
      <c r="C125" s="6">
        <v>0</v>
      </c>
      <c r="D125" s="5">
        <v>0</v>
      </c>
      <c r="E125" s="8">
        <f t="shared" si="609"/>
        <v>0</v>
      </c>
      <c r="F125" s="6">
        <v>0</v>
      </c>
      <c r="G125" s="5">
        <v>0</v>
      </c>
      <c r="H125" s="8">
        <f t="shared" si="570"/>
        <v>0</v>
      </c>
      <c r="I125" s="6">
        <v>0</v>
      </c>
      <c r="J125" s="5">
        <v>0</v>
      </c>
      <c r="K125" s="8">
        <f t="shared" si="571"/>
        <v>0</v>
      </c>
      <c r="L125" s="6">
        <v>0</v>
      </c>
      <c r="M125" s="5">
        <v>0</v>
      </c>
      <c r="N125" s="8">
        <f t="shared" si="572"/>
        <v>0</v>
      </c>
      <c r="O125" s="6">
        <v>0</v>
      </c>
      <c r="P125" s="5">
        <v>0</v>
      </c>
      <c r="Q125" s="8">
        <f t="shared" si="573"/>
        <v>0</v>
      </c>
      <c r="R125" s="6">
        <v>0</v>
      </c>
      <c r="S125" s="5">
        <v>0</v>
      </c>
      <c r="T125" s="8">
        <f t="shared" si="574"/>
        <v>0</v>
      </c>
      <c r="U125" s="6">
        <v>0</v>
      </c>
      <c r="V125" s="5">
        <v>0</v>
      </c>
      <c r="W125" s="8">
        <f t="shared" si="575"/>
        <v>0</v>
      </c>
      <c r="X125" s="6">
        <v>0</v>
      </c>
      <c r="Y125" s="5">
        <v>0</v>
      </c>
      <c r="Z125" s="8">
        <f t="shared" si="576"/>
        <v>0</v>
      </c>
      <c r="AA125" s="71">
        <v>0.47499999999999998</v>
      </c>
      <c r="AB125" s="5">
        <v>1.77</v>
      </c>
      <c r="AC125" s="8">
        <f t="shared" si="577"/>
        <v>3726.3157894736842</v>
      </c>
      <c r="AD125" s="6">
        <v>0</v>
      </c>
      <c r="AE125" s="5">
        <v>0</v>
      </c>
      <c r="AF125" s="8">
        <f t="shared" si="578"/>
        <v>0</v>
      </c>
      <c r="AG125" s="6">
        <v>0</v>
      </c>
      <c r="AH125" s="5">
        <v>0</v>
      </c>
      <c r="AI125" s="8">
        <f t="shared" si="579"/>
        <v>0</v>
      </c>
      <c r="AJ125" s="6">
        <v>0</v>
      </c>
      <c r="AK125" s="5">
        <v>0</v>
      </c>
      <c r="AL125" s="8">
        <f t="shared" si="580"/>
        <v>0</v>
      </c>
      <c r="AM125" s="6">
        <v>0</v>
      </c>
      <c r="AN125" s="5">
        <v>0</v>
      </c>
      <c r="AO125" s="8">
        <f t="shared" si="581"/>
        <v>0</v>
      </c>
      <c r="AP125" s="6">
        <v>0</v>
      </c>
      <c r="AQ125" s="5">
        <v>0</v>
      </c>
      <c r="AR125" s="8">
        <f t="shared" si="582"/>
        <v>0</v>
      </c>
      <c r="AS125" s="6">
        <v>0</v>
      </c>
      <c r="AT125" s="5">
        <v>0</v>
      </c>
      <c r="AU125" s="8">
        <f t="shared" si="583"/>
        <v>0</v>
      </c>
      <c r="AV125" s="6">
        <v>0</v>
      </c>
      <c r="AW125" s="5">
        <v>0</v>
      </c>
      <c r="AX125" s="8">
        <f t="shared" si="584"/>
        <v>0</v>
      </c>
      <c r="AY125" s="71">
        <v>2.55803</v>
      </c>
      <c r="AZ125" s="5">
        <v>12.332000000000001</v>
      </c>
      <c r="BA125" s="8">
        <f t="shared" si="585"/>
        <v>4820.8973311493619</v>
      </c>
      <c r="BB125" s="6">
        <v>0</v>
      </c>
      <c r="BC125" s="5">
        <v>0</v>
      </c>
      <c r="BD125" s="8">
        <f t="shared" si="586"/>
        <v>0</v>
      </c>
      <c r="BE125" s="6">
        <v>0</v>
      </c>
      <c r="BF125" s="5">
        <v>0</v>
      </c>
      <c r="BG125" s="8">
        <f t="shared" si="587"/>
        <v>0</v>
      </c>
      <c r="BH125" s="71">
        <v>35690.290999999997</v>
      </c>
      <c r="BI125" s="5">
        <v>637597.45900000003</v>
      </c>
      <c r="BJ125" s="8">
        <f t="shared" si="588"/>
        <v>17864.73130745838</v>
      </c>
      <c r="BK125" s="6">
        <v>0</v>
      </c>
      <c r="BL125" s="5">
        <v>0</v>
      </c>
      <c r="BM125" s="8">
        <f t="shared" si="589"/>
        <v>0</v>
      </c>
      <c r="BN125" s="6">
        <v>0</v>
      </c>
      <c r="BO125" s="5">
        <v>0</v>
      </c>
      <c r="BP125" s="8">
        <f t="shared" si="590"/>
        <v>0</v>
      </c>
      <c r="BQ125" s="6">
        <v>0</v>
      </c>
      <c r="BR125" s="5">
        <v>0</v>
      </c>
      <c r="BS125" s="8">
        <f t="shared" si="591"/>
        <v>0</v>
      </c>
      <c r="BT125" s="71">
        <v>24625.920999999998</v>
      </c>
      <c r="BU125" s="5">
        <v>448231.60499999998</v>
      </c>
      <c r="BV125" s="8">
        <f t="shared" si="592"/>
        <v>18201.61792121399</v>
      </c>
      <c r="BW125" s="6">
        <v>0</v>
      </c>
      <c r="BX125" s="5">
        <v>0</v>
      </c>
      <c r="BY125" s="8">
        <f t="shared" si="593"/>
        <v>0</v>
      </c>
      <c r="BZ125" s="6">
        <v>0</v>
      </c>
      <c r="CA125" s="5">
        <v>0</v>
      </c>
      <c r="CB125" s="8">
        <f t="shared" si="594"/>
        <v>0</v>
      </c>
      <c r="CC125" s="6">
        <v>0</v>
      </c>
      <c r="CD125" s="5">
        <v>0</v>
      </c>
      <c r="CE125" s="8">
        <f t="shared" si="595"/>
        <v>0</v>
      </c>
      <c r="CF125" s="6">
        <v>0</v>
      </c>
      <c r="CG125" s="5">
        <v>0</v>
      </c>
      <c r="CH125" s="8">
        <f t="shared" si="596"/>
        <v>0</v>
      </c>
      <c r="CI125" s="71">
        <v>4.2709700000000002</v>
      </c>
      <c r="CJ125" s="5">
        <v>10.962</v>
      </c>
      <c r="CK125" s="8">
        <f t="shared" si="597"/>
        <v>2566.6300629599364</v>
      </c>
      <c r="CL125" s="6">
        <v>0</v>
      </c>
      <c r="CM125" s="5">
        <v>0</v>
      </c>
      <c r="CN125" s="8">
        <f t="shared" si="598"/>
        <v>0</v>
      </c>
      <c r="CO125" s="6">
        <v>0</v>
      </c>
      <c r="CP125" s="5">
        <v>0</v>
      </c>
      <c r="CQ125" s="8">
        <f t="shared" si="599"/>
        <v>0</v>
      </c>
      <c r="CR125" s="6">
        <v>0</v>
      </c>
      <c r="CS125" s="5">
        <v>0</v>
      </c>
      <c r="CT125" s="8">
        <f t="shared" si="600"/>
        <v>0</v>
      </c>
      <c r="CU125" s="6">
        <v>0</v>
      </c>
      <c r="CV125" s="5">
        <v>0</v>
      </c>
      <c r="CW125" s="8">
        <f t="shared" si="601"/>
        <v>0</v>
      </c>
      <c r="CX125" s="6">
        <v>0</v>
      </c>
      <c r="CY125" s="5">
        <v>0</v>
      </c>
      <c r="CZ125" s="8">
        <f t="shared" si="602"/>
        <v>0</v>
      </c>
      <c r="DA125" s="6">
        <v>0</v>
      </c>
      <c r="DB125" s="5">
        <v>0</v>
      </c>
      <c r="DC125" s="8">
        <f t="shared" si="603"/>
        <v>0</v>
      </c>
      <c r="DD125" s="6">
        <v>0</v>
      </c>
      <c r="DE125" s="5">
        <v>0</v>
      </c>
      <c r="DF125" s="8">
        <f t="shared" si="604"/>
        <v>0</v>
      </c>
      <c r="DG125" s="71">
        <v>2.16</v>
      </c>
      <c r="DH125" s="5">
        <v>197.422</v>
      </c>
      <c r="DI125" s="8">
        <f t="shared" si="605"/>
        <v>91399.074074074058</v>
      </c>
      <c r="DJ125" s="6">
        <v>0</v>
      </c>
      <c r="DK125" s="5">
        <v>0</v>
      </c>
      <c r="DL125" s="8">
        <f t="shared" si="606"/>
        <v>0</v>
      </c>
      <c r="DM125" s="71">
        <v>30.24</v>
      </c>
      <c r="DN125" s="5">
        <v>690.96799999999996</v>
      </c>
      <c r="DO125" s="8">
        <f t="shared" si="607"/>
        <v>22849.470899470896</v>
      </c>
      <c r="DP125" s="6">
        <v>0</v>
      </c>
      <c r="DQ125" s="5">
        <v>0</v>
      </c>
      <c r="DR125" s="8">
        <f t="shared" si="608"/>
        <v>0</v>
      </c>
      <c r="DS125" s="6">
        <f t="shared" si="610"/>
        <v>60355.91599999999</v>
      </c>
      <c r="DT125" s="8">
        <f t="shared" si="611"/>
        <v>1086742.5180000002</v>
      </c>
    </row>
    <row r="126" spans="1:124" ht="15" customHeight="1" x14ac:dyDescent="0.3">
      <c r="A126" s="53">
        <v>2026</v>
      </c>
      <c r="B126" s="54" t="s">
        <v>5</v>
      </c>
      <c r="C126" s="6">
        <v>0</v>
      </c>
      <c r="D126" s="5">
        <v>0</v>
      </c>
      <c r="E126" s="8">
        <f>IF(C126=0,0,D126/C126*1000)</f>
        <v>0</v>
      </c>
      <c r="F126" s="6">
        <v>0</v>
      </c>
      <c r="G126" s="5">
        <v>0</v>
      </c>
      <c r="H126" s="8">
        <f t="shared" si="570"/>
        <v>0</v>
      </c>
      <c r="I126" s="6">
        <v>0</v>
      </c>
      <c r="J126" s="5">
        <v>0</v>
      </c>
      <c r="K126" s="8">
        <f t="shared" si="571"/>
        <v>0</v>
      </c>
      <c r="L126" s="6">
        <v>0</v>
      </c>
      <c r="M126" s="5">
        <v>0</v>
      </c>
      <c r="N126" s="8">
        <f t="shared" si="572"/>
        <v>0</v>
      </c>
      <c r="O126" s="6">
        <v>0</v>
      </c>
      <c r="P126" s="5">
        <v>0</v>
      </c>
      <c r="Q126" s="8">
        <f t="shared" si="573"/>
        <v>0</v>
      </c>
      <c r="R126" s="6">
        <v>0</v>
      </c>
      <c r="S126" s="5">
        <v>0</v>
      </c>
      <c r="T126" s="8">
        <f t="shared" si="574"/>
        <v>0</v>
      </c>
      <c r="U126" s="6">
        <v>0</v>
      </c>
      <c r="V126" s="5">
        <v>0</v>
      </c>
      <c r="W126" s="8">
        <f t="shared" si="575"/>
        <v>0</v>
      </c>
      <c r="X126" s="6">
        <v>0</v>
      </c>
      <c r="Y126" s="5">
        <v>0</v>
      </c>
      <c r="Z126" s="8">
        <f t="shared" si="576"/>
        <v>0</v>
      </c>
      <c r="AA126" s="6">
        <v>0</v>
      </c>
      <c r="AB126" s="5">
        <v>0</v>
      </c>
      <c r="AC126" s="8">
        <f t="shared" si="577"/>
        <v>0</v>
      </c>
      <c r="AD126" s="6">
        <v>0</v>
      </c>
      <c r="AE126" s="5">
        <v>0</v>
      </c>
      <c r="AF126" s="8">
        <f t="shared" si="578"/>
        <v>0</v>
      </c>
      <c r="AG126" s="6">
        <v>0</v>
      </c>
      <c r="AH126" s="5">
        <v>0</v>
      </c>
      <c r="AI126" s="8">
        <f t="shared" si="579"/>
        <v>0</v>
      </c>
      <c r="AJ126" s="6">
        <v>0</v>
      </c>
      <c r="AK126" s="5">
        <v>0</v>
      </c>
      <c r="AL126" s="8">
        <f t="shared" si="580"/>
        <v>0</v>
      </c>
      <c r="AM126" s="6">
        <v>0</v>
      </c>
      <c r="AN126" s="5">
        <v>0</v>
      </c>
      <c r="AO126" s="8">
        <f t="shared" si="581"/>
        <v>0</v>
      </c>
      <c r="AP126" s="6">
        <v>0</v>
      </c>
      <c r="AQ126" s="5">
        <v>0</v>
      </c>
      <c r="AR126" s="8">
        <f t="shared" si="582"/>
        <v>0</v>
      </c>
      <c r="AS126" s="6">
        <v>0</v>
      </c>
      <c r="AT126" s="5">
        <v>0</v>
      </c>
      <c r="AU126" s="8">
        <f t="shared" si="583"/>
        <v>0</v>
      </c>
      <c r="AV126" s="6">
        <v>0</v>
      </c>
      <c r="AW126" s="5">
        <v>0</v>
      </c>
      <c r="AX126" s="8">
        <f t="shared" si="584"/>
        <v>0</v>
      </c>
      <c r="AY126" s="71">
        <v>4.3385600000000002</v>
      </c>
      <c r="AZ126" s="5">
        <v>19.254999999999999</v>
      </c>
      <c r="BA126" s="8">
        <f t="shared" si="585"/>
        <v>4438.1084968284404</v>
      </c>
      <c r="BB126" s="6">
        <v>0</v>
      </c>
      <c r="BC126" s="5">
        <v>0</v>
      </c>
      <c r="BD126" s="8">
        <f t="shared" si="586"/>
        <v>0</v>
      </c>
      <c r="BE126" s="6">
        <v>0</v>
      </c>
      <c r="BF126" s="5">
        <v>0</v>
      </c>
      <c r="BG126" s="8">
        <f t="shared" si="587"/>
        <v>0</v>
      </c>
      <c r="BH126" s="71">
        <v>37538.332000000002</v>
      </c>
      <c r="BI126" s="5">
        <v>727856.48199999996</v>
      </c>
      <c r="BJ126" s="8">
        <f t="shared" si="588"/>
        <v>19389.686307851927</v>
      </c>
      <c r="BK126" s="6">
        <v>0</v>
      </c>
      <c r="BL126" s="5">
        <v>0</v>
      </c>
      <c r="BM126" s="8">
        <f t="shared" si="589"/>
        <v>0</v>
      </c>
      <c r="BN126" s="6">
        <v>0</v>
      </c>
      <c r="BO126" s="5">
        <v>0</v>
      </c>
      <c r="BP126" s="8">
        <f t="shared" si="590"/>
        <v>0</v>
      </c>
      <c r="BQ126" s="6">
        <v>0</v>
      </c>
      <c r="BR126" s="5">
        <v>0</v>
      </c>
      <c r="BS126" s="8">
        <f t="shared" si="591"/>
        <v>0</v>
      </c>
      <c r="BT126" s="71">
        <v>4002.1729999999998</v>
      </c>
      <c r="BU126" s="5">
        <v>91251.198000000004</v>
      </c>
      <c r="BV126" s="8">
        <f t="shared" si="592"/>
        <v>22800.413175542388</v>
      </c>
      <c r="BW126" s="6">
        <v>0</v>
      </c>
      <c r="BX126" s="5">
        <v>0</v>
      </c>
      <c r="BY126" s="8">
        <f t="shared" si="593"/>
        <v>0</v>
      </c>
      <c r="BZ126" s="6">
        <v>0</v>
      </c>
      <c r="CA126" s="5">
        <v>0</v>
      </c>
      <c r="CB126" s="8">
        <f t="shared" si="594"/>
        <v>0</v>
      </c>
      <c r="CC126" s="6">
        <v>0</v>
      </c>
      <c r="CD126" s="5">
        <v>0</v>
      </c>
      <c r="CE126" s="8">
        <f t="shared" si="595"/>
        <v>0</v>
      </c>
      <c r="CF126" s="6">
        <v>0</v>
      </c>
      <c r="CG126" s="5">
        <v>0</v>
      </c>
      <c r="CH126" s="8">
        <f t="shared" si="596"/>
        <v>0</v>
      </c>
      <c r="CI126" s="71">
        <v>8.1433099999999996</v>
      </c>
      <c r="CJ126" s="5">
        <v>25.895</v>
      </c>
      <c r="CK126" s="8">
        <f t="shared" si="597"/>
        <v>3179.9108716234555</v>
      </c>
      <c r="CL126" s="6">
        <v>0</v>
      </c>
      <c r="CM126" s="5">
        <v>0</v>
      </c>
      <c r="CN126" s="8">
        <f t="shared" si="598"/>
        <v>0</v>
      </c>
      <c r="CO126" s="6">
        <v>0</v>
      </c>
      <c r="CP126" s="5">
        <v>0</v>
      </c>
      <c r="CQ126" s="8">
        <f t="shared" si="599"/>
        <v>0</v>
      </c>
      <c r="CR126" s="6">
        <v>0</v>
      </c>
      <c r="CS126" s="5">
        <v>0</v>
      </c>
      <c r="CT126" s="8">
        <f t="shared" si="600"/>
        <v>0</v>
      </c>
      <c r="CU126" s="6">
        <v>0</v>
      </c>
      <c r="CV126" s="5">
        <v>0</v>
      </c>
      <c r="CW126" s="8">
        <f t="shared" si="601"/>
        <v>0</v>
      </c>
      <c r="CX126" s="6">
        <v>0</v>
      </c>
      <c r="CY126" s="5">
        <v>0</v>
      </c>
      <c r="CZ126" s="8">
        <f t="shared" si="602"/>
        <v>0</v>
      </c>
      <c r="DA126" s="6">
        <v>0</v>
      </c>
      <c r="DB126" s="5">
        <v>0</v>
      </c>
      <c r="DC126" s="8">
        <f t="shared" si="603"/>
        <v>0</v>
      </c>
      <c r="DD126" s="71">
        <v>7.4999999999999997E-2</v>
      </c>
      <c r="DE126" s="5">
        <v>2.1150000000000002</v>
      </c>
      <c r="DF126" s="8">
        <f t="shared" si="604"/>
        <v>28200.000000000004</v>
      </c>
      <c r="DG126" s="6">
        <v>0</v>
      </c>
      <c r="DH126" s="5">
        <v>0</v>
      </c>
      <c r="DI126" s="8">
        <f t="shared" si="605"/>
        <v>0</v>
      </c>
      <c r="DJ126" s="6">
        <v>0</v>
      </c>
      <c r="DK126" s="5">
        <v>0</v>
      </c>
      <c r="DL126" s="8">
        <f t="shared" si="606"/>
        <v>0</v>
      </c>
      <c r="DM126" s="6">
        <v>0</v>
      </c>
      <c r="DN126" s="5">
        <v>0</v>
      </c>
      <c r="DO126" s="8">
        <f t="shared" si="607"/>
        <v>0</v>
      </c>
      <c r="DP126" s="6">
        <v>0</v>
      </c>
      <c r="DQ126" s="5">
        <v>0</v>
      </c>
      <c r="DR126" s="8">
        <f t="shared" si="608"/>
        <v>0</v>
      </c>
      <c r="DS126" s="6">
        <f t="shared" si="610"/>
        <v>41553.061869999998</v>
      </c>
      <c r="DT126" s="65">
        <f t="shared" si="611"/>
        <v>819154.94499999995</v>
      </c>
    </row>
    <row r="127" spans="1:124" ht="15" customHeight="1" x14ac:dyDescent="0.3">
      <c r="A127" s="53">
        <v>2026</v>
      </c>
      <c r="B127" s="8" t="s">
        <v>6</v>
      </c>
      <c r="C127" s="6">
        <v>0</v>
      </c>
      <c r="D127" s="5">
        <v>0</v>
      </c>
      <c r="E127" s="8">
        <f t="shared" ref="E127:E134" si="612">IF(C127=0,0,D127/C127*1000)</f>
        <v>0</v>
      </c>
      <c r="F127" s="6">
        <v>0</v>
      </c>
      <c r="G127" s="5">
        <v>0</v>
      </c>
      <c r="H127" s="8">
        <f t="shared" si="570"/>
        <v>0</v>
      </c>
      <c r="I127" s="6">
        <v>0</v>
      </c>
      <c r="J127" s="5">
        <v>0</v>
      </c>
      <c r="K127" s="8">
        <f t="shared" si="571"/>
        <v>0</v>
      </c>
      <c r="L127" s="6">
        <v>0</v>
      </c>
      <c r="M127" s="5">
        <v>0</v>
      </c>
      <c r="N127" s="8">
        <f t="shared" si="572"/>
        <v>0</v>
      </c>
      <c r="O127" s="6">
        <v>0</v>
      </c>
      <c r="P127" s="5">
        <v>0</v>
      </c>
      <c r="Q127" s="8">
        <f t="shared" si="573"/>
        <v>0</v>
      </c>
      <c r="R127" s="6">
        <v>0</v>
      </c>
      <c r="S127" s="5">
        <v>0</v>
      </c>
      <c r="T127" s="8">
        <f t="shared" si="574"/>
        <v>0</v>
      </c>
      <c r="U127" s="6">
        <v>0</v>
      </c>
      <c r="V127" s="5">
        <v>0</v>
      </c>
      <c r="W127" s="8">
        <f t="shared" si="575"/>
        <v>0</v>
      </c>
      <c r="X127" s="6">
        <v>0</v>
      </c>
      <c r="Y127" s="5">
        <v>0</v>
      </c>
      <c r="Z127" s="8">
        <f t="shared" si="576"/>
        <v>0</v>
      </c>
      <c r="AA127" s="71">
        <v>0.4</v>
      </c>
      <c r="AB127" s="5">
        <v>1.57</v>
      </c>
      <c r="AC127" s="8">
        <f t="shared" si="577"/>
        <v>3925</v>
      </c>
      <c r="AD127" s="6">
        <v>0</v>
      </c>
      <c r="AE127" s="5">
        <v>0</v>
      </c>
      <c r="AF127" s="8">
        <f t="shared" si="578"/>
        <v>0</v>
      </c>
      <c r="AG127" s="6">
        <v>0</v>
      </c>
      <c r="AH127" s="5">
        <v>0</v>
      </c>
      <c r="AI127" s="8">
        <f t="shared" si="579"/>
        <v>0</v>
      </c>
      <c r="AJ127" s="6">
        <v>0</v>
      </c>
      <c r="AK127" s="5">
        <v>0</v>
      </c>
      <c r="AL127" s="8">
        <f t="shared" si="580"/>
        <v>0</v>
      </c>
      <c r="AM127" s="6">
        <v>0</v>
      </c>
      <c r="AN127" s="5">
        <v>0</v>
      </c>
      <c r="AO127" s="8">
        <f t="shared" si="581"/>
        <v>0</v>
      </c>
      <c r="AP127" s="6">
        <v>0</v>
      </c>
      <c r="AQ127" s="5">
        <v>0</v>
      </c>
      <c r="AR127" s="8">
        <f t="shared" si="582"/>
        <v>0</v>
      </c>
      <c r="AS127" s="6">
        <v>0</v>
      </c>
      <c r="AT127" s="5">
        <v>0</v>
      </c>
      <c r="AU127" s="8">
        <f t="shared" si="583"/>
        <v>0</v>
      </c>
      <c r="AV127" s="6">
        <v>0</v>
      </c>
      <c r="AW127" s="5">
        <v>0</v>
      </c>
      <c r="AX127" s="8">
        <f t="shared" si="584"/>
        <v>0</v>
      </c>
      <c r="AY127" s="71">
        <v>2.3892899999999999</v>
      </c>
      <c r="AZ127" s="5">
        <v>12.497999999999999</v>
      </c>
      <c r="BA127" s="8">
        <f t="shared" si="585"/>
        <v>5230.8426352598472</v>
      </c>
      <c r="BB127" s="6">
        <v>0</v>
      </c>
      <c r="BC127" s="5">
        <v>0</v>
      </c>
      <c r="BD127" s="8">
        <f t="shared" si="586"/>
        <v>0</v>
      </c>
      <c r="BE127" s="6">
        <v>0</v>
      </c>
      <c r="BF127" s="5">
        <v>0</v>
      </c>
      <c r="BG127" s="8">
        <f t="shared" si="587"/>
        <v>0</v>
      </c>
      <c r="BH127" s="71">
        <v>36662.532899999998</v>
      </c>
      <c r="BI127" s="5">
        <v>722681.81599999999</v>
      </c>
      <c r="BJ127" s="8">
        <f t="shared" si="588"/>
        <v>19711.726354836766</v>
      </c>
      <c r="BK127" s="6">
        <v>0</v>
      </c>
      <c r="BL127" s="5">
        <v>0</v>
      </c>
      <c r="BM127" s="8">
        <f t="shared" si="589"/>
        <v>0</v>
      </c>
      <c r="BN127" s="6">
        <v>0</v>
      </c>
      <c r="BO127" s="5">
        <v>0</v>
      </c>
      <c r="BP127" s="8">
        <f t="shared" si="590"/>
        <v>0</v>
      </c>
      <c r="BQ127" s="6">
        <v>0</v>
      </c>
      <c r="BR127" s="5">
        <v>0</v>
      </c>
      <c r="BS127" s="8">
        <f t="shared" si="591"/>
        <v>0</v>
      </c>
      <c r="BT127" s="71">
        <v>7936.9160000000002</v>
      </c>
      <c r="BU127" s="5">
        <v>179722.356</v>
      </c>
      <c r="BV127" s="8">
        <f t="shared" si="592"/>
        <v>22643.852599674734</v>
      </c>
      <c r="BW127" s="6">
        <v>0</v>
      </c>
      <c r="BX127" s="5">
        <v>0</v>
      </c>
      <c r="BY127" s="8">
        <f t="shared" si="593"/>
        <v>0</v>
      </c>
      <c r="BZ127" s="6">
        <v>0</v>
      </c>
      <c r="CA127" s="5">
        <v>0</v>
      </c>
      <c r="CB127" s="8">
        <f t="shared" si="594"/>
        <v>0</v>
      </c>
      <c r="CC127" s="6">
        <v>0</v>
      </c>
      <c r="CD127" s="5">
        <v>0</v>
      </c>
      <c r="CE127" s="8">
        <f t="shared" si="595"/>
        <v>0</v>
      </c>
      <c r="CF127" s="71">
        <v>1.7</v>
      </c>
      <c r="CG127" s="5">
        <v>54.902999999999999</v>
      </c>
      <c r="CH127" s="8">
        <f t="shared" si="596"/>
        <v>32295.882352941178</v>
      </c>
      <c r="CI127" s="71">
        <v>6.1231200000000001</v>
      </c>
      <c r="CJ127" s="5">
        <v>5.5039999999999996</v>
      </c>
      <c r="CK127" s="8">
        <f t="shared" si="597"/>
        <v>898.88814852558824</v>
      </c>
      <c r="CL127" s="6">
        <v>0</v>
      </c>
      <c r="CM127" s="5">
        <v>0</v>
      </c>
      <c r="CN127" s="8">
        <f t="shared" si="598"/>
        <v>0</v>
      </c>
      <c r="CO127" s="6">
        <v>0</v>
      </c>
      <c r="CP127" s="5">
        <v>0</v>
      </c>
      <c r="CQ127" s="8">
        <f t="shared" si="599"/>
        <v>0</v>
      </c>
      <c r="CR127" s="6">
        <v>0</v>
      </c>
      <c r="CS127" s="5">
        <v>0</v>
      </c>
      <c r="CT127" s="8">
        <f t="shared" si="600"/>
        <v>0</v>
      </c>
      <c r="CU127" s="6">
        <v>0</v>
      </c>
      <c r="CV127" s="5">
        <v>0</v>
      </c>
      <c r="CW127" s="8">
        <f t="shared" si="601"/>
        <v>0</v>
      </c>
      <c r="CX127" s="6">
        <v>0</v>
      </c>
      <c r="CY127" s="5">
        <v>0</v>
      </c>
      <c r="CZ127" s="8">
        <f t="shared" si="602"/>
        <v>0</v>
      </c>
      <c r="DA127" s="6">
        <v>0</v>
      </c>
      <c r="DB127" s="5">
        <v>0</v>
      </c>
      <c r="DC127" s="8">
        <f t="shared" si="603"/>
        <v>0</v>
      </c>
      <c r="DD127" s="6">
        <v>0</v>
      </c>
      <c r="DE127" s="5">
        <v>0</v>
      </c>
      <c r="DF127" s="8">
        <f t="shared" si="604"/>
        <v>0</v>
      </c>
      <c r="DG127" s="6">
        <v>0</v>
      </c>
      <c r="DH127" s="5">
        <v>0</v>
      </c>
      <c r="DI127" s="8">
        <f t="shared" si="605"/>
        <v>0</v>
      </c>
      <c r="DJ127" s="6">
        <v>0</v>
      </c>
      <c r="DK127" s="5">
        <v>0</v>
      </c>
      <c r="DL127" s="8">
        <f t="shared" si="606"/>
        <v>0</v>
      </c>
      <c r="DM127" s="6">
        <v>0</v>
      </c>
      <c r="DN127" s="5">
        <v>0</v>
      </c>
      <c r="DO127" s="8">
        <f t="shared" si="607"/>
        <v>0</v>
      </c>
      <c r="DP127" s="6">
        <v>0</v>
      </c>
      <c r="DQ127" s="5">
        <v>0</v>
      </c>
      <c r="DR127" s="8">
        <f t="shared" si="608"/>
        <v>0</v>
      </c>
      <c r="DS127" s="6">
        <f t="shared" si="610"/>
        <v>44610.06130999999</v>
      </c>
      <c r="DT127" s="8">
        <f t="shared" si="611"/>
        <v>902478.647</v>
      </c>
    </row>
    <row r="128" spans="1:124" ht="15" customHeight="1" x14ac:dyDescent="0.3">
      <c r="A128" s="53">
        <v>2026</v>
      </c>
      <c r="B128" s="54" t="s">
        <v>7</v>
      </c>
      <c r="C128" s="6">
        <v>0</v>
      </c>
      <c r="D128" s="5">
        <v>0</v>
      </c>
      <c r="E128" s="8">
        <f t="shared" si="612"/>
        <v>0</v>
      </c>
      <c r="F128" s="6">
        <v>0</v>
      </c>
      <c r="G128" s="5">
        <v>0</v>
      </c>
      <c r="H128" s="8">
        <f t="shared" si="570"/>
        <v>0</v>
      </c>
      <c r="I128" s="6">
        <v>0</v>
      </c>
      <c r="J128" s="5">
        <v>0</v>
      </c>
      <c r="K128" s="8">
        <f t="shared" si="571"/>
        <v>0</v>
      </c>
      <c r="L128" s="6">
        <v>0</v>
      </c>
      <c r="M128" s="5">
        <v>0</v>
      </c>
      <c r="N128" s="8">
        <f t="shared" si="572"/>
        <v>0</v>
      </c>
      <c r="O128" s="6">
        <v>0</v>
      </c>
      <c r="P128" s="5">
        <v>0</v>
      </c>
      <c r="Q128" s="8">
        <f t="shared" si="573"/>
        <v>0</v>
      </c>
      <c r="R128" s="6">
        <v>0</v>
      </c>
      <c r="S128" s="5">
        <v>0</v>
      </c>
      <c r="T128" s="8">
        <f t="shared" si="574"/>
        <v>0</v>
      </c>
      <c r="U128" s="6">
        <v>0</v>
      </c>
      <c r="V128" s="5">
        <v>0</v>
      </c>
      <c r="W128" s="8">
        <f t="shared" si="575"/>
        <v>0</v>
      </c>
      <c r="X128" s="6">
        <v>0</v>
      </c>
      <c r="Y128" s="5">
        <v>0</v>
      </c>
      <c r="Z128" s="8">
        <f t="shared" si="576"/>
        <v>0</v>
      </c>
      <c r="AA128" s="6">
        <v>0</v>
      </c>
      <c r="AB128" s="5">
        <v>0</v>
      </c>
      <c r="AC128" s="8">
        <f t="shared" si="577"/>
        <v>0</v>
      </c>
      <c r="AD128" s="6">
        <v>0</v>
      </c>
      <c r="AE128" s="5">
        <v>0</v>
      </c>
      <c r="AF128" s="8">
        <f t="shared" si="578"/>
        <v>0</v>
      </c>
      <c r="AG128" s="6">
        <v>0</v>
      </c>
      <c r="AH128" s="5">
        <v>0</v>
      </c>
      <c r="AI128" s="8">
        <f t="shared" si="579"/>
        <v>0</v>
      </c>
      <c r="AJ128" s="6">
        <v>0</v>
      </c>
      <c r="AK128" s="5">
        <v>0</v>
      </c>
      <c r="AL128" s="8">
        <f t="shared" si="580"/>
        <v>0</v>
      </c>
      <c r="AM128" s="6">
        <v>0</v>
      </c>
      <c r="AN128" s="5">
        <v>0</v>
      </c>
      <c r="AO128" s="8">
        <f t="shared" si="581"/>
        <v>0</v>
      </c>
      <c r="AP128" s="6">
        <v>0</v>
      </c>
      <c r="AQ128" s="5">
        <v>0</v>
      </c>
      <c r="AR128" s="8">
        <f t="shared" si="582"/>
        <v>0</v>
      </c>
      <c r="AS128" s="6">
        <v>0</v>
      </c>
      <c r="AT128" s="5">
        <v>0</v>
      </c>
      <c r="AU128" s="8">
        <f t="shared" si="583"/>
        <v>0</v>
      </c>
      <c r="AV128" s="6">
        <v>0</v>
      </c>
      <c r="AW128" s="5">
        <v>0</v>
      </c>
      <c r="AX128" s="8">
        <f t="shared" si="584"/>
        <v>0</v>
      </c>
      <c r="AY128" s="6">
        <v>0</v>
      </c>
      <c r="AZ128" s="5">
        <v>0</v>
      </c>
      <c r="BA128" s="8">
        <f t="shared" si="585"/>
        <v>0</v>
      </c>
      <c r="BB128" s="6">
        <v>0</v>
      </c>
      <c r="BC128" s="5">
        <v>0</v>
      </c>
      <c r="BD128" s="8">
        <f t="shared" si="586"/>
        <v>0</v>
      </c>
      <c r="BE128" s="6">
        <v>0</v>
      </c>
      <c r="BF128" s="5">
        <v>0</v>
      </c>
      <c r="BG128" s="8">
        <f t="shared" si="587"/>
        <v>0</v>
      </c>
      <c r="BH128" s="6">
        <v>0</v>
      </c>
      <c r="BI128" s="5">
        <v>0</v>
      </c>
      <c r="BJ128" s="8">
        <f t="shared" si="588"/>
        <v>0</v>
      </c>
      <c r="BK128" s="6">
        <v>0</v>
      </c>
      <c r="BL128" s="5">
        <v>0</v>
      </c>
      <c r="BM128" s="8">
        <f t="shared" si="589"/>
        <v>0</v>
      </c>
      <c r="BN128" s="6">
        <v>0</v>
      </c>
      <c r="BO128" s="5">
        <v>0</v>
      </c>
      <c r="BP128" s="8">
        <f t="shared" si="590"/>
        <v>0</v>
      </c>
      <c r="BQ128" s="6">
        <v>0</v>
      </c>
      <c r="BR128" s="5">
        <v>0</v>
      </c>
      <c r="BS128" s="8">
        <f t="shared" si="591"/>
        <v>0</v>
      </c>
      <c r="BT128" s="6">
        <v>0</v>
      </c>
      <c r="BU128" s="5">
        <v>0</v>
      </c>
      <c r="BV128" s="8">
        <f t="shared" si="592"/>
        <v>0</v>
      </c>
      <c r="BW128" s="6">
        <v>0</v>
      </c>
      <c r="BX128" s="5">
        <v>0</v>
      </c>
      <c r="BY128" s="8">
        <f t="shared" si="593"/>
        <v>0</v>
      </c>
      <c r="BZ128" s="6">
        <v>0</v>
      </c>
      <c r="CA128" s="5">
        <v>0</v>
      </c>
      <c r="CB128" s="8">
        <f t="shared" si="594"/>
        <v>0</v>
      </c>
      <c r="CC128" s="6">
        <v>0</v>
      </c>
      <c r="CD128" s="5">
        <v>0</v>
      </c>
      <c r="CE128" s="8">
        <f t="shared" si="595"/>
        <v>0</v>
      </c>
      <c r="CF128" s="6">
        <v>0</v>
      </c>
      <c r="CG128" s="5">
        <v>0</v>
      </c>
      <c r="CH128" s="8">
        <f t="shared" si="596"/>
        <v>0</v>
      </c>
      <c r="CI128" s="6">
        <v>0</v>
      </c>
      <c r="CJ128" s="5">
        <v>0</v>
      </c>
      <c r="CK128" s="8">
        <f t="shared" si="597"/>
        <v>0</v>
      </c>
      <c r="CL128" s="6">
        <v>0</v>
      </c>
      <c r="CM128" s="5">
        <v>0</v>
      </c>
      <c r="CN128" s="8">
        <f t="shared" si="598"/>
        <v>0</v>
      </c>
      <c r="CO128" s="6">
        <v>0</v>
      </c>
      <c r="CP128" s="5">
        <v>0</v>
      </c>
      <c r="CQ128" s="8">
        <f t="shared" si="599"/>
        <v>0</v>
      </c>
      <c r="CR128" s="6">
        <v>0</v>
      </c>
      <c r="CS128" s="5">
        <v>0</v>
      </c>
      <c r="CT128" s="8">
        <f t="shared" si="600"/>
        <v>0</v>
      </c>
      <c r="CU128" s="6">
        <v>0</v>
      </c>
      <c r="CV128" s="5">
        <v>0</v>
      </c>
      <c r="CW128" s="8">
        <f t="shared" si="601"/>
        <v>0</v>
      </c>
      <c r="CX128" s="6">
        <v>0</v>
      </c>
      <c r="CY128" s="5">
        <v>0</v>
      </c>
      <c r="CZ128" s="8">
        <f t="shared" si="602"/>
        <v>0</v>
      </c>
      <c r="DA128" s="6">
        <v>0</v>
      </c>
      <c r="DB128" s="5">
        <v>0</v>
      </c>
      <c r="DC128" s="8">
        <f t="shared" si="603"/>
        <v>0</v>
      </c>
      <c r="DD128" s="6">
        <v>0</v>
      </c>
      <c r="DE128" s="5">
        <v>0</v>
      </c>
      <c r="DF128" s="8">
        <f t="shared" si="604"/>
        <v>0</v>
      </c>
      <c r="DG128" s="6">
        <v>0</v>
      </c>
      <c r="DH128" s="5">
        <v>0</v>
      </c>
      <c r="DI128" s="8">
        <f t="shared" si="605"/>
        <v>0</v>
      </c>
      <c r="DJ128" s="6">
        <v>0</v>
      </c>
      <c r="DK128" s="5">
        <v>0</v>
      </c>
      <c r="DL128" s="8">
        <f t="shared" si="606"/>
        <v>0</v>
      </c>
      <c r="DM128" s="6">
        <v>0</v>
      </c>
      <c r="DN128" s="5">
        <v>0</v>
      </c>
      <c r="DO128" s="8">
        <f t="shared" si="607"/>
        <v>0</v>
      </c>
      <c r="DP128" s="6">
        <v>0</v>
      </c>
      <c r="DQ128" s="5">
        <v>0</v>
      </c>
      <c r="DR128" s="8">
        <f t="shared" si="608"/>
        <v>0</v>
      </c>
      <c r="DS128" s="6">
        <f t="shared" si="610"/>
        <v>0</v>
      </c>
      <c r="DT128" s="8">
        <f t="shared" si="611"/>
        <v>0</v>
      </c>
    </row>
    <row r="129" spans="1:124" ht="15" customHeight="1" x14ac:dyDescent="0.3">
      <c r="A129" s="53">
        <v>2026</v>
      </c>
      <c r="B129" s="54" t="s">
        <v>8</v>
      </c>
      <c r="C129" s="6">
        <v>0</v>
      </c>
      <c r="D129" s="5">
        <v>0</v>
      </c>
      <c r="E129" s="8">
        <f t="shared" si="612"/>
        <v>0</v>
      </c>
      <c r="F129" s="6">
        <v>0</v>
      </c>
      <c r="G129" s="5">
        <v>0</v>
      </c>
      <c r="H129" s="8">
        <f t="shared" si="570"/>
        <v>0</v>
      </c>
      <c r="I129" s="6">
        <v>0</v>
      </c>
      <c r="J129" s="5">
        <v>0</v>
      </c>
      <c r="K129" s="8">
        <f t="shared" si="571"/>
        <v>0</v>
      </c>
      <c r="L129" s="6">
        <v>0</v>
      </c>
      <c r="M129" s="5">
        <v>0</v>
      </c>
      <c r="N129" s="8">
        <f t="shared" si="572"/>
        <v>0</v>
      </c>
      <c r="O129" s="6">
        <v>0</v>
      </c>
      <c r="P129" s="5">
        <v>0</v>
      </c>
      <c r="Q129" s="8">
        <f t="shared" si="573"/>
        <v>0</v>
      </c>
      <c r="R129" s="6">
        <v>0</v>
      </c>
      <c r="S129" s="5">
        <v>0</v>
      </c>
      <c r="T129" s="8">
        <f t="shared" si="574"/>
        <v>0</v>
      </c>
      <c r="U129" s="6">
        <v>0</v>
      </c>
      <c r="V129" s="5">
        <v>0</v>
      </c>
      <c r="W129" s="8">
        <f t="shared" si="575"/>
        <v>0</v>
      </c>
      <c r="X129" s="6">
        <v>0</v>
      </c>
      <c r="Y129" s="5">
        <v>0</v>
      </c>
      <c r="Z129" s="8">
        <f t="shared" si="576"/>
        <v>0</v>
      </c>
      <c r="AA129" s="6">
        <v>0</v>
      </c>
      <c r="AB129" s="5">
        <v>0</v>
      </c>
      <c r="AC129" s="8">
        <f t="shared" si="577"/>
        <v>0</v>
      </c>
      <c r="AD129" s="6">
        <v>0</v>
      </c>
      <c r="AE129" s="5">
        <v>0</v>
      </c>
      <c r="AF129" s="8">
        <f t="shared" si="578"/>
        <v>0</v>
      </c>
      <c r="AG129" s="6">
        <v>0</v>
      </c>
      <c r="AH129" s="5">
        <v>0</v>
      </c>
      <c r="AI129" s="8">
        <f t="shared" si="579"/>
        <v>0</v>
      </c>
      <c r="AJ129" s="6">
        <v>0</v>
      </c>
      <c r="AK129" s="5">
        <v>0</v>
      </c>
      <c r="AL129" s="8">
        <f t="shared" si="580"/>
        <v>0</v>
      </c>
      <c r="AM129" s="6">
        <v>0</v>
      </c>
      <c r="AN129" s="5">
        <v>0</v>
      </c>
      <c r="AO129" s="8">
        <f t="shared" si="581"/>
        <v>0</v>
      </c>
      <c r="AP129" s="6">
        <v>0</v>
      </c>
      <c r="AQ129" s="5">
        <v>0</v>
      </c>
      <c r="AR129" s="8">
        <f t="shared" si="582"/>
        <v>0</v>
      </c>
      <c r="AS129" s="6">
        <v>0</v>
      </c>
      <c r="AT129" s="5">
        <v>0</v>
      </c>
      <c r="AU129" s="8">
        <f t="shared" si="583"/>
        <v>0</v>
      </c>
      <c r="AV129" s="6">
        <v>0</v>
      </c>
      <c r="AW129" s="5">
        <v>0</v>
      </c>
      <c r="AX129" s="8">
        <f t="shared" si="584"/>
        <v>0</v>
      </c>
      <c r="AY129" s="6">
        <v>0</v>
      </c>
      <c r="AZ129" s="5">
        <v>0</v>
      </c>
      <c r="BA129" s="8">
        <f t="shared" si="585"/>
        <v>0</v>
      </c>
      <c r="BB129" s="6">
        <v>0</v>
      </c>
      <c r="BC129" s="5">
        <v>0</v>
      </c>
      <c r="BD129" s="8">
        <f t="shared" si="586"/>
        <v>0</v>
      </c>
      <c r="BE129" s="6">
        <v>0</v>
      </c>
      <c r="BF129" s="5">
        <v>0</v>
      </c>
      <c r="BG129" s="8">
        <f t="shared" si="587"/>
        <v>0</v>
      </c>
      <c r="BH129" s="6">
        <v>0</v>
      </c>
      <c r="BI129" s="5">
        <v>0</v>
      </c>
      <c r="BJ129" s="8">
        <f t="shared" si="588"/>
        <v>0</v>
      </c>
      <c r="BK129" s="6">
        <v>0</v>
      </c>
      <c r="BL129" s="5">
        <v>0</v>
      </c>
      <c r="BM129" s="8">
        <f t="shared" si="589"/>
        <v>0</v>
      </c>
      <c r="BN129" s="6">
        <v>0</v>
      </c>
      <c r="BO129" s="5">
        <v>0</v>
      </c>
      <c r="BP129" s="8">
        <f t="shared" si="590"/>
        <v>0</v>
      </c>
      <c r="BQ129" s="6">
        <v>0</v>
      </c>
      <c r="BR129" s="5">
        <v>0</v>
      </c>
      <c r="BS129" s="8">
        <f t="shared" si="591"/>
        <v>0</v>
      </c>
      <c r="BT129" s="6">
        <v>0</v>
      </c>
      <c r="BU129" s="5">
        <v>0</v>
      </c>
      <c r="BV129" s="8">
        <f t="shared" si="592"/>
        <v>0</v>
      </c>
      <c r="BW129" s="6">
        <v>0</v>
      </c>
      <c r="BX129" s="5">
        <v>0</v>
      </c>
      <c r="BY129" s="8">
        <f t="shared" si="593"/>
        <v>0</v>
      </c>
      <c r="BZ129" s="6">
        <v>0</v>
      </c>
      <c r="CA129" s="5">
        <v>0</v>
      </c>
      <c r="CB129" s="8">
        <f t="shared" si="594"/>
        <v>0</v>
      </c>
      <c r="CC129" s="6">
        <v>0</v>
      </c>
      <c r="CD129" s="5">
        <v>0</v>
      </c>
      <c r="CE129" s="8">
        <f t="shared" si="595"/>
        <v>0</v>
      </c>
      <c r="CF129" s="6">
        <v>0</v>
      </c>
      <c r="CG129" s="5">
        <v>0</v>
      </c>
      <c r="CH129" s="8">
        <f t="shared" si="596"/>
        <v>0</v>
      </c>
      <c r="CI129" s="6">
        <v>0</v>
      </c>
      <c r="CJ129" s="5">
        <v>0</v>
      </c>
      <c r="CK129" s="8">
        <f t="shared" si="597"/>
        <v>0</v>
      </c>
      <c r="CL129" s="6">
        <v>0</v>
      </c>
      <c r="CM129" s="5">
        <v>0</v>
      </c>
      <c r="CN129" s="8">
        <f t="shared" si="598"/>
        <v>0</v>
      </c>
      <c r="CO129" s="6">
        <v>0</v>
      </c>
      <c r="CP129" s="5">
        <v>0</v>
      </c>
      <c r="CQ129" s="8">
        <f t="shared" si="599"/>
        <v>0</v>
      </c>
      <c r="CR129" s="6">
        <v>0</v>
      </c>
      <c r="CS129" s="5">
        <v>0</v>
      </c>
      <c r="CT129" s="8">
        <f t="shared" si="600"/>
        <v>0</v>
      </c>
      <c r="CU129" s="6">
        <v>0</v>
      </c>
      <c r="CV129" s="5">
        <v>0</v>
      </c>
      <c r="CW129" s="8">
        <f t="shared" si="601"/>
        <v>0</v>
      </c>
      <c r="CX129" s="6">
        <v>0</v>
      </c>
      <c r="CY129" s="5">
        <v>0</v>
      </c>
      <c r="CZ129" s="8">
        <f t="shared" si="602"/>
        <v>0</v>
      </c>
      <c r="DA129" s="6">
        <v>0</v>
      </c>
      <c r="DB129" s="5">
        <v>0</v>
      </c>
      <c r="DC129" s="8">
        <f t="shared" si="603"/>
        <v>0</v>
      </c>
      <c r="DD129" s="6">
        <v>0</v>
      </c>
      <c r="DE129" s="5">
        <v>0</v>
      </c>
      <c r="DF129" s="8">
        <f t="shared" si="604"/>
        <v>0</v>
      </c>
      <c r="DG129" s="6">
        <v>0</v>
      </c>
      <c r="DH129" s="5">
        <v>0</v>
      </c>
      <c r="DI129" s="8">
        <f t="shared" si="605"/>
        <v>0</v>
      </c>
      <c r="DJ129" s="6">
        <v>0</v>
      </c>
      <c r="DK129" s="5">
        <v>0</v>
      </c>
      <c r="DL129" s="8">
        <f t="shared" si="606"/>
        <v>0</v>
      </c>
      <c r="DM129" s="6">
        <v>0</v>
      </c>
      <c r="DN129" s="5">
        <v>0</v>
      </c>
      <c r="DO129" s="8">
        <f t="shared" si="607"/>
        <v>0</v>
      </c>
      <c r="DP129" s="6">
        <v>0</v>
      </c>
      <c r="DQ129" s="5">
        <v>0</v>
      </c>
      <c r="DR129" s="8">
        <f t="shared" si="608"/>
        <v>0</v>
      </c>
      <c r="DS129" s="6">
        <f t="shared" si="610"/>
        <v>0</v>
      </c>
      <c r="DT129" s="8">
        <f t="shared" si="611"/>
        <v>0</v>
      </c>
    </row>
    <row r="130" spans="1:124" ht="15" customHeight="1" x14ac:dyDescent="0.3">
      <c r="A130" s="53">
        <v>2026</v>
      </c>
      <c r="B130" s="54" t="s">
        <v>9</v>
      </c>
      <c r="C130" s="6">
        <v>0</v>
      </c>
      <c r="D130" s="5">
        <v>0</v>
      </c>
      <c r="E130" s="8">
        <f t="shared" si="612"/>
        <v>0</v>
      </c>
      <c r="F130" s="6">
        <v>0</v>
      </c>
      <c r="G130" s="5">
        <v>0</v>
      </c>
      <c r="H130" s="8">
        <f t="shared" si="570"/>
        <v>0</v>
      </c>
      <c r="I130" s="6">
        <v>0</v>
      </c>
      <c r="J130" s="5">
        <v>0</v>
      </c>
      <c r="K130" s="8">
        <f t="shared" si="571"/>
        <v>0</v>
      </c>
      <c r="L130" s="6">
        <v>0</v>
      </c>
      <c r="M130" s="5">
        <v>0</v>
      </c>
      <c r="N130" s="8">
        <f t="shared" si="572"/>
        <v>0</v>
      </c>
      <c r="O130" s="6">
        <v>0</v>
      </c>
      <c r="P130" s="5">
        <v>0</v>
      </c>
      <c r="Q130" s="8">
        <f t="shared" si="573"/>
        <v>0</v>
      </c>
      <c r="R130" s="6">
        <v>0</v>
      </c>
      <c r="S130" s="5">
        <v>0</v>
      </c>
      <c r="T130" s="8">
        <f t="shared" si="574"/>
        <v>0</v>
      </c>
      <c r="U130" s="6">
        <v>0</v>
      </c>
      <c r="V130" s="5">
        <v>0</v>
      </c>
      <c r="W130" s="8">
        <f t="shared" si="575"/>
        <v>0</v>
      </c>
      <c r="X130" s="6">
        <v>0</v>
      </c>
      <c r="Y130" s="5">
        <v>0</v>
      </c>
      <c r="Z130" s="8">
        <f t="shared" si="576"/>
        <v>0</v>
      </c>
      <c r="AA130" s="6">
        <v>0</v>
      </c>
      <c r="AB130" s="5">
        <v>0</v>
      </c>
      <c r="AC130" s="8">
        <f t="shared" si="577"/>
        <v>0</v>
      </c>
      <c r="AD130" s="6">
        <v>0</v>
      </c>
      <c r="AE130" s="5">
        <v>0</v>
      </c>
      <c r="AF130" s="8">
        <f t="shared" si="578"/>
        <v>0</v>
      </c>
      <c r="AG130" s="6">
        <v>0</v>
      </c>
      <c r="AH130" s="5">
        <v>0</v>
      </c>
      <c r="AI130" s="8">
        <f t="shared" si="579"/>
        <v>0</v>
      </c>
      <c r="AJ130" s="6">
        <v>0</v>
      </c>
      <c r="AK130" s="5">
        <v>0</v>
      </c>
      <c r="AL130" s="8">
        <f t="shared" si="580"/>
        <v>0</v>
      </c>
      <c r="AM130" s="6">
        <v>0</v>
      </c>
      <c r="AN130" s="5">
        <v>0</v>
      </c>
      <c r="AO130" s="8">
        <f t="shared" si="581"/>
        <v>0</v>
      </c>
      <c r="AP130" s="6">
        <v>0</v>
      </c>
      <c r="AQ130" s="5">
        <v>0</v>
      </c>
      <c r="AR130" s="8">
        <f t="shared" si="582"/>
        <v>0</v>
      </c>
      <c r="AS130" s="6">
        <v>0</v>
      </c>
      <c r="AT130" s="5">
        <v>0</v>
      </c>
      <c r="AU130" s="8">
        <f t="shared" si="583"/>
        <v>0</v>
      </c>
      <c r="AV130" s="6">
        <v>0</v>
      </c>
      <c r="AW130" s="5">
        <v>0</v>
      </c>
      <c r="AX130" s="8">
        <f t="shared" si="584"/>
        <v>0</v>
      </c>
      <c r="AY130" s="6">
        <v>0</v>
      </c>
      <c r="AZ130" s="5">
        <v>0</v>
      </c>
      <c r="BA130" s="8">
        <f t="shared" si="585"/>
        <v>0</v>
      </c>
      <c r="BB130" s="6">
        <v>0</v>
      </c>
      <c r="BC130" s="5">
        <v>0</v>
      </c>
      <c r="BD130" s="8">
        <f t="shared" si="586"/>
        <v>0</v>
      </c>
      <c r="BE130" s="6">
        <v>0</v>
      </c>
      <c r="BF130" s="5">
        <v>0</v>
      </c>
      <c r="BG130" s="8">
        <f t="shared" si="587"/>
        <v>0</v>
      </c>
      <c r="BH130" s="6">
        <v>0</v>
      </c>
      <c r="BI130" s="5">
        <v>0</v>
      </c>
      <c r="BJ130" s="8">
        <f t="shared" si="588"/>
        <v>0</v>
      </c>
      <c r="BK130" s="6">
        <v>0</v>
      </c>
      <c r="BL130" s="5">
        <v>0</v>
      </c>
      <c r="BM130" s="8">
        <f t="shared" si="589"/>
        <v>0</v>
      </c>
      <c r="BN130" s="6">
        <v>0</v>
      </c>
      <c r="BO130" s="5">
        <v>0</v>
      </c>
      <c r="BP130" s="8">
        <f t="shared" si="590"/>
        <v>0</v>
      </c>
      <c r="BQ130" s="6">
        <v>0</v>
      </c>
      <c r="BR130" s="5">
        <v>0</v>
      </c>
      <c r="BS130" s="8">
        <f t="shared" si="591"/>
        <v>0</v>
      </c>
      <c r="BT130" s="6">
        <v>0</v>
      </c>
      <c r="BU130" s="5">
        <v>0</v>
      </c>
      <c r="BV130" s="8">
        <f t="shared" si="592"/>
        <v>0</v>
      </c>
      <c r="BW130" s="6">
        <v>0</v>
      </c>
      <c r="BX130" s="5">
        <v>0</v>
      </c>
      <c r="BY130" s="8">
        <f t="shared" si="593"/>
        <v>0</v>
      </c>
      <c r="BZ130" s="6">
        <v>0</v>
      </c>
      <c r="CA130" s="5">
        <v>0</v>
      </c>
      <c r="CB130" s="8">
        <f t="shared" si="594"/>
        <v>0</v>
      </c>
      <c r="CC130" s="6">
        <v>0</v>
      </c>
      <c r="CD130" s="5">
        <v>0</v>
      </c>
      <c r="CE130" s="8">
        <f t="shared" si="595"/>
        <v>0</v>
      </c>
      <c r="CF130" s="6">
        <v>0</v>
      </c>
      <c r="CG130" s="5">
        <v>0</v>
      </c>
      <c r="CH130" s="8">
        <f t="shared" si="596"/>
        <v>0</v>
      </c>
      <c r="CI130" s="6">
        <v>0</v>
      </c>
      <c r="CJ130" s="5">
        <v>0</v>
      </c>
      <c r="CK130" s="8">
        <f t="shared" si="597"/>
        <v>0</v>
      </c>
      <c r="CL130" s="6">
        <v>0</v>
      </c>
      <c r="CM130" s="5">
        <v>0</v>
      </c>
      <c r="CN130" s="8">
        <f t="shared" si="598"/>
        <v>0</v>
      </c>
      <c r="CO130" s="6">
        <v>0</v>
      </c>
      <c r="CP130" s="5">
        <v>0</v>
      </c>
      <c r="CQ130" s="8">
        <f t="shared" si="599"/>
        <v>0</v>
      </c>
      <c r="CR130" s="6">
        <v>0</v>
      </c>
      <c r="CS130" s="5">
        <v>0</v>
      </c>
      <c r="CT130" s="8">
        <f t="shared" si="600"/>
        <v>0</v>
      </c>
      <c r="CU130" s="6">
        <v>0</v>
      </c>
      <c r="CV130" s="5">
        <v>0</v>
      </c>
      <c r="CW130" s="8">
        <f t="shared" si="601"/>
        <v>0</v>
      </c>
      <c r="CX130" s="6">
        <v>0</v>
      </c>
      <c r="CY130" s="5">
        <v>0</v>
      </c>
      <c r="CZ130" s="8">
        <f t="shared" si="602"/>
        <v>0</v>
      </c>
      <c r="DA130" s="6">
        <v>0</v>
      </c>
      <c r="DB130" s="5">
        <v>0</v>
      </c>
      <c r="DC130" s="8">
        <f t="shared" si="603"/>
        <v>0</v>
      </c>
      <c r="DD130" s="6">
        <v>0</v>
      </c>
      <c r="DE130" s="5">
        <v>0</v>
      </c>
      <c r="DF130" s="8">
        <f t="shared" si="604"/>
        <v>0</v>
      </c>
      <c r="DG130" s="6">
        <v>0</v>
      </c>
      <c r="DH130" s="5">
        <v>0</v>
      </c>
      <c r="DI130" s="8">
        <f t="shared" si="605"/>
        <v>0</v>
      </c>
      <c r="DJ130" s="6">
        <v>0</v>
      </c>
      <c r="DK130" s="5">
        <v>0</v>
      </c>
      <c r="DL130" s="8">
        <f t="shared" si="606"/>
        <v>0</v>
      </c>
      <c r="DM130" s="6">
        <v>0</v>
      </c>
      <c r="DN130" s="5">
        <v>0</v>
      </c>
      <c r="DO130" s="8">
        <f t="shared" si="607"/>
        <v>0</v>
      </c>
      <c r="DP130" s="6">
        <v>0</v>
      </c>
      <c r="DQ130" s="5">
        <v>0</v>
      </c>
      <c r="DR130" s="8">
        <f t="shared" si="608"/>
        <v>0</v>
      </c>
      <c r="DS130" s="6">
        <f t="shared" si="610"/>
        <v>0</v>
      </c>
      <c r="DT130" s="8">
        <f t="shared" si="611"/>
        <v>0</v>
      </c>
    </row>
    <row r="131" spans="1:124" ht="15" customHeight="1" x14ac:dyDescent="0.3">
      <c r="A131" s="53">
        <v>2026</v>
      </c>
      <c r="B131" s="54" t="s">
        <v>10</v>
      </c>
      <c r="C131" s="6">
        <v>0</v>
      </c>
      <c r="D131" s="5">
        <v>0</v>
      </c>
      <c r="E131" s="8">
        <f t="shared" si="612"/>
        <v>0</v>
      </c>
      <c r="F131" s="6">
        <v>0</v>
      </c>
      <c r="G131" s="5">
        <v>0</v>
      </c>
      <c r="H131" s="8">
        <f t="shared" si="570"/>
        <v>0</v>
      </c>
      <c r="I131" s="6">
        <v>0</v>
      </c>
      <c r="J131" s="5">
        <v>0</v>
      </c>
      <c r="K131" s="8">
        <f t="shared" si="571"/>
        <v>0</v>
      </c>
      <c r="L131" s="6">
        <v>0</v>
      </c>
      <c r="M131" s="5">
        <v>0</v>
      </c>
      <c r="N131" s="8">
        <f t="shared" si="572"/>
        <v>0</v>
      </c>
      <c r="O131" s="6">
        <v>0</v>
      </c>
      <c r="P131" s="5">
        <v>0</v>
      </c>
      <c r="Q131" s="8">
        <f t="shared" si="573"/>
        <v>0</v>
      </c>
      <c r="R131" s="6">
        <v>0</v>
      </c>
      <c r="S131" s="5">
        <v>0</v>
      </c>
      <c r="T131" s="8">
        <f t="shared" si="574"/>
        <v>0</v>
      </c>
      <c r="U131" s="6">
        <v>0</v>
      </c>
      <c r="V131" s="5">
        <v>0</v>
      </c>
      <c r="W131" s="8">
        <f t="shared" si="575"/>
        <v>0</v>
      </c>
      <c r="X131" s="6">
        <v>0</v>
      </c>
      <c r="Y131" s="5">
        <v>0</v>
      </c>
      <c r="Z131" s="8">
        <f t="shared" si="576"/>
        <v>0</v>
      </c>
      <c r="AA131" s="6">
        <v>0</v>
      </c>
      <c r="AB131" s="5">
        <v>0</v>
      </c>
      <c r="AC131" s="8">
        <f t="shared" si="577"/>
        <v>0</v>
      </c>
      <c r="AD131" s="6">
        <v>0</v>
      </c>
      <c r="AE131" s="5">
        <v>0</v>
      </c>
      <c r="AF131" s="8">
        <f t="shared" si="578"/>
        <v>0</v>
      </c>
      <c r="AG131" s="6">
        <v>0</v>
      </c>
      <c r="AH131" s="5">
        <v>0</v>
      </c>
      <c r="AI131" s="8">
        <f t="shared" si="579"/>
        <v>0</v>
      </c>
      <c r="AJ131" s="6">
        <v>0</v>
      </c>
      <c r="AK131" s="5">
        <v>0</v>
      </c>
      <c r="AL131" s="8">
        <f t="shared" si="580"/>
        <v>0</v>
      </c>
      <c r="AM131" s="6">
        <v>0</v>
      </c>
      <c r="AN131" s="5">
        <v>0</v>
      </c>
      <c r="AO131" s="8">
        <f t="shared" si="581"/>
        <v>0</v>
      </c>
      <c r="AP131" s="6">
        <v>0</v>
      </c>
      <c r="AQ131" s="5">
        <v>0</v>
      </c>
      <c r="AR131" s="8">
        <f t="shared" si="582"/>
        <v>0</v>
      </c>
      <c r="AS131" s="6">
        <v>0</v>
      </c>
      <c r="AT131" s="5">
        <v>0</v>
      </c>
      <c r="AU131" s="8">
        <f t="shared" si="583"/>
        <v>0</v>
      </c>
      <c r="AV131" s="6">
        <v>0</v>
      </c>
      <c r="AW131" s="5">
        <v>0</v>
      </c>
      <c r="AX131" s="8">
        <f t="shared" si="584"/>
        <v>0</v>
      </c>
      <c r="AY131" s="6">
        <v>0</v>
      </c>
      <c r="AZ131" s="5">
        <v>0</v>
      </c>
      <c r="BA131" s="8">
        <f t="shared" si="585"/>
        <v>0</v>
      </c>
      <c r="BB131" s="6">
        <v>0</v>
      </c>
      <c r="BC131" s="5">
        <v>0</v>
      </c>
      <c r="BD131" s="8">
        <f t="shared" si="586"/>
        <v>0</v>
      </c>
      <c r="BE131" s="6">
        <v>0</v>
      </c>
      <c r="BF131" s="5">
        <v>0</v>
      </c>
      <c r="BG131" s="8">
        <f t="shared" si="587"/>
        <v>0</v>
      </c>
      <c r="BH131" s="6">
        <v>0</v>
      </c>
      <c r="BI131" s="5">
        <v>0</v>
      </c>
      <c r="BJ131" s="8">
        <f t="shared" si="588"/>
        <v>0</v>
      </c>
      <c r="BK131" s="6">
        <v>0</v>
      </c>
      <c r="BL131" s="5">
        <v>0</v>
      </c>
      <c r="BM131" s="8">
        <f t="shared" si="589"/>
        <v>0</v>
      </c>
      <c r="BN131" s="6">
        <v>0</v>
      </c>
      <c r="BO131" s="5">
        <v>0</v>
      </c>
      <c r="BP131" s="8">
        <f t="shared" si="590"/>
        <v>0</v>
      </c>
      <c r="BQ131" s="6">
        <v>0</v>
      </c>
      <c r="BR131" s="5">
        <v>0</v>
      </c>
      <c r="BS131" s="8">
        <f t="shared" si="591"/>
        <v>0</v>
      </c>
      <c r="BT131" s="6">
        <v>0</v>
      </c>
      <c r="BU131" s="5">
        <v>0</v>
      </c>
      <c r="BV131" s="8">
        <f t="shared" si="592"/>
        <v>0</v>
      </c>
      <c r="BW131" s="6">
        <v>0</v>
      </c>
      <c r="BX131" s="5">
        <v>0</v>
      </c>
      <c r="BY131" s="8">
        <f t="shared" si="593"/>
        <v>0</v>
      </c>
      <c r="BZ131" s="6">
        <v>0</v>
      </c>
      <c r="CA131" s="5">
        <v>0</v>
      </c>
      <c r="CB131" s="8">
        <f t="shared" si="594"/>
        <v>0</v>
      </c>
      <c r="CC131" s="6">
        <v>0</v>
      </c>
      <c r="CD131" s="5">
        <v>0</v>
      </c>
      <c r="CE131" s="8">
        <f t="shared" si="595"/>
        <v>0</v>
      </c>
      <c r="CF131" s="6">
        <v>0</v>
      </c>
      <c r="CG131" s="5">
        <v>0</v>
      </c>
      <c r="CH131" s="8">
        <f t="shared" si="596"/>
        <v>0</v>
      </c>
      <c r="CI131" s="6">
        <v>0</v>
      </c>
      <c r="CJ131" s="5">
        <v>0</v>
      </c>
      <c r="CK131" s="8">
        <f t="shared" si="597"/>
        <v>0</v>
      </c>
      <c r="CL131" s="6">
        <v>0</v>
      </c>
      <c r="CM131" s="5">
        <v>0</v>
      </c>
      <c r="CN131" s="8">
        <f t="shared" si="598"/>
        <v>0</v>
      </c>
      <c r="CO131" s="6">
        <v>0</v>
      </c>
      <c r="CP131" s="5">
        <v>0</v>
      </c>
      <c r="CQ131" s="8">
        <f t="shared" si="599"/>
        <v>0</v>
      </c>
      <c r="CR131" s="6">
        <v>0</v>
      </c>
      <c r="CS131" s="5">
        <v>0</v>
      </c>
      <c r="CT131" s="8">
        <f t="shared" si="600"/>
        <v>0</v>
      </c>
      <c r="CU131" s="6">
        <v>0</v>
      </c>
      <c r="CV131" s="5">
        <v>0</v>
      </c>
      <c r="CW131" s="8">
        <f t="shared" si="601"/>
        <v>0</v>
      </c>
      <c r="CX131" s="6">
        <v>0</v>
      </c>
      <c r="CY131" s="5">
        <v>0</v>
      </c>
      <c r="CZ131" s="8">
        <f t="shared" si="602"/>
        <v>0</v>
      </c>
      <c r="DA131" s="6">
        <v>0</v>
      </c>
      <c r="DB131" s="5">
        <v>0</v>
      </c>
      <c r="DC131" s="8">
        <f t="shared" si="603"/>
        <v>0</v>
      </c>
      <c r="DD131" s="6">
        <v>0</v>
      </c>
      <c r="DE131" s="5">
        <v>0</v>
      </c>
      <c r="DF131" s="8">
        <f t="shared" si="604"/>
        <v>0</v>
      </c>
      <c r="DG131" s="6">
        <v>0</v>
      </c>
      <c r="DH131" s="5">
        <v>0</v>
      </c>
      <c r="DI131" s="8">
        <f t="shared" si="605"/>
        <v>0</v>
      </c>
      <c r="DJ131" s="6">
        <v>0</v>
      </c>
      <c r="DK131" s="5">
        <v>0</v>
      </c>
      <c r="DL131" s="8">
        <f t="shared" si="606"/>
        <v>0</v>
      </c>
      <c r="DM131" s="6">
        <v>0</v>
      </c>
      <c r="DN131" s="5">
        <v>0</v>
      </c>
      <c r="DO131" s="8">
        <f t="shared" si="607"/>
        <v>0</v>
      </c>
      <c r="DP131" s="6">
        <v>0</v>
      </c>
      <c r="DQ131" s="5">
        <v>0</v>
      </c>
      <c r="DR131" s="8">
        <f t="shared" si="608"/>
        <v>0</v>
      </c>
      <c r="DS131" s="6">
        <f t="shared" si="610"/>
        <v>0</v>
      </c>
      <c r="DT131" s="8">
        <f t="shared" si="611"/>
        <v>0</v>
      </c>
    </row>
    <row r="132" spans="1:124" ht="15" customHeight="1" x14ac:dyDescent="0.3">
      <c r="A132" s="53">
        <v>2026</v>
      </c>
      <c r="B132" s="54" t="s">
        <v>11</v>
      </c>
      <c r="C132" s="6">
        <v>0</v>
      </c>
      <c r="D132" s="5">
        <v>0</v>
      </c>
      <c r="E132" s="8">
        <f t="shared" si="612"/>
        <v>0</v>
      </c>
      <c r="F132" s="6">
        <v>0</v>
      </c>
      <c r="G132" s="5">
        <v>0</v>
      </c>
      <c r="H132" s="8">
        <f t="shared" si="570"/>
        <v>0</v>
      </c>
      <c r="I132" s="6">
        <v>0</v>
      </c>
      <c r="J132" s="5">
        <v>0</v>
      </c>
      <c r="K132" s="8">
        <f t="shared" si="571"/>
        <v>0</v>
      </c>
      <c r="L132" s="6">
        <v>0</v>
      </c>
      <c r="M132" s="5">
        <v>0</v>
      </c>
      <c r="N132" s="8">
        <f t="shared" si="572"/>
        <v>0</v>
      </c>
      <c r="O132" s="6">
        <v>0</v>
      </c>
      <c r="P132" s="5">
        <v>0</v>
      </c>
      <c r="Q132" s="8">
        <f t="shared" si="573"/>
        <v>0</v>
      </c>
      <c r="R132" s="6">
        <v>0</v>
      </c>
      <c r="S132" s="5">
        <v>0</v>
      </c>
      <c r="T132" s="8">
        <f t="shared" si="574"/>
        <v>0</v>
      </c>
      <c r="U132" s="6">
        <v>0</v>
      </c>
      <c r="V132" s="5">
        <v>0</v>
      </c>
      <c r="W132" s="8">
        <f t="shared" si="575"/>
        <v>0</v>
      </c>
      <c r="X132" s="6">
        <v>0</v>
      </c>
      <c r="Y132" s="5">
        <v>0</v>
      </c>
      <c r="Z132" s="8">
        <f t="shared" si="576"/>
        <v>0</v>
      </c>
      <c r="AA132" s="6">
        <v>0</v>
      </c>
      <c r="AB132" s="5">
        <v>0</v>
      </c>
      <c r="AC132" s="8">
        <f t="shared" si="577"/>
        <v>0</v>
      </c>
      <c r="AD132" s="6">
        <v>0</v>
      </c>
      <c r="AE132" s="5">
        <v>0</v>
      </c>
      <c r="AF132" s="8">
        <f t="shared" si="578"/>
        <v>0</v>
      </c>
      <c r="AG132" s="6">
        <v>0</v>
      </c>
      <c r="AH132" s="5">
        <v>0</v>
      </c>
      <c r="AI132" s="8">
        <f t="shared" si="579"/>
        <v>0</v>
      </c>
      <c r="AJ132" s="6">
        <v>0</v>
      </c>
      <c r="AK132" s="5">
        <v>0</v>
      </c>
      <c r="AL132" s="8">
        <f t="shared" si="580"/>
        <v>0</v>
      </c>
      <c r="AM132" s="6">
        <v>0</v>
      </c>
      <c r="AN132" s="5">
        <v>0</v>
      </c>
      <c r="AO132" s="8">
        <f t="shared" si="581"/>
        <v>0</v>
      </c>
      <c r="AP132" s="6">
        <v>0</v>
      </c>
      <c r="AQ132" s="5">
        <v>0</v>
      </c>
      <c r="AR132" s="8">
        <f t="shared" si="582"/>
        <v>0</v>
      </c>
      <c r="AS132" s="6">
        <v>0</v>
      </c>
      <c r="AT132" s="5">
        <v>0</v>
      </c>
      <c r="AU132" s="8">
        <f t="shared" si="583"/>
        <v>0</v>
      </c>
      <c r="AV132" s="6">
        <v>0</v>
      </c>
      <c r="AW132" s="5">
        <v>0</v>
      </c>
      <c r="AX132" s="8">
        <f t="shared" si="584"/>
        <v>0</v>
      </c>
      <c r="AY132" s="6">
        <v>0</v>
      </c>
      <c r="AZ132" s="5">
        <v>0</v>
      </c>
      <c r="BA132" s="8">
        <f t="shared" si="585"/>
        <v>0</v>
      </c>
      <c r="BB132" s="6">
        <v>0</v>
      </c>
      <c r="BC132" s="5">
        <v>0</v>
      </c>
      <c r="BD132" s="8">
        <f t="shared" si="586"/>
        <v>0</v>
      </c>
      <c r="BE132" s="6">
        <v>0</v>
      </c>
      <c r="BF132" s="5">
        <v>0</v>
      </c>
      <c r="BG132" s="8">
        <f t="shared" si="587"/>
        <v>0</v>
      </c>
      <c r="BH132" s="6">
        <v>0</v>
      </c>
      <c r="BI132" s="5">
        <v>0</v>
      </c>
      <c r="BJ132" s="8">
        <f t="shared" si="588"/>
        <v>0</v>
      </c>
      <c r="BK132" s="6">
        <v>0</v>
      </c>
      <c r="BL132" s="5">
        <v>0</v>
      </c>
      <c r="BM132" s="8">
        <f t="shared" si="589"/>
        <v>0</v>
      </c>
      <c r="BN132" s="6">
        <v>0</v>
      </c>
      <c r="BO132" s="5">
        <v>0</v>
      </c>
      <c r="BP132" s="8">
        <f t="shared" si="590"/>
        <v>0</v>
      </c>
      <c r="BQ132" s="6">
        <v>0</v>
      </c>
      <c r="BR132" s="5">
        <v>0</v>
      </c>
      <c r="BS132" s="8">
        <f t="shared" si="591"/>
        <v>0</v>
      </c>
      <c r="BT132" s="6">
        <v>0</v>
      </c>
      <c r="BU132" s="5">
        <v>0</v>
      </c>
      <c r="BV132" s="8">
        <f t="shared" si="592"/>
        <v>0</v>
      </c>
      <c r="BW132" s="6">
        <v>0</v>
      </c>
      <c r="BX132" s="5">
        <v>0</v>
      </c>
      <c r="BY132" s="8">
        <f t="shared" si="593"/>
        <v>0</v>
      </c>
      <c r="BZ132" s="6">
        <v>0</v>
      </c>
      <c r="CA132" s="5">
        <v>0</v>
      </c>
      <c r="CB132" s="8">
        <f t="shared" si="594"/>
        <v>0</v>
      </c>
      <c r="CC132" s="6">
        <v>0</v>
      </c>
      <c r="CD132" s="5">
        <v>0</v>
      </c>
      <c r="CE132" s="8">
        <f t="shared" si="595"/>
        <v>0</v>
      </c>
      <c r="CF132" s="6">
        <v>0</v>
      </c>
      <c r="CG132" s="5">
        <v>0</v>
      </c>
      <c r="CH132" s="8">
        <f t="shared" si="596"/>
        <v>0</v>
      </c>
      <c r="CI132" s="6">
        <v>0</v>
      </c>
      <c r="CJ132" s="5">
        <v>0</v>
      </c>
      <c r="CK132" s="8">
        <f t="shared" si="597"/>
        <v>0</v>
      </c>
      <c r="CL132" s="6">
        <v>0</v>
      </c>
      <c r="CM132" s="5">
        <v>0</v>
      </c>
      <c r="CN132" s="8">
        <f t="shared" si="598"/>
        <v>0</v>
      </c>
      <c r="CO132" s="6">
        <v>0</v>
      </c>
      <c r="CP132" s="5">
        <v>0</v>
      </c>
      <c r="CQ132" s="8">
        <f t="shared" si="599"/>
        <v>0</v>
      </c>
      <c r="CR132" s="6">
        <v>0</v>
      </c>
      <c r="CS132" s="5">
        <v>0</v>
      </c>
      <c r="CT132" s="8">
        <f t="shared" si="600"/>
        <v>0</v>
      </c>
      <c r="CU132" s="6">
        <v>0</v>
      </c>
      <c r="CV132" s="5">
        <v>0</v>
      </c>
      <c r="CW132" s="8">
        <f t="shared" si="601"/>
        <v>0</v>
      </c>
      <c r="CX132" s="6">
        <v>0</v>
      </c>
      <c r="CY132" s="5">
        <v>0</v>
      </c>
      <c r="CZ132" s="8">
        <f t="shared" si="602"/>
        <v>0</v>
      </c>
      <c r="DA132" s="6">
        <v>0</v>
      </c>
      <c r="DB132" s="5">
        <v>0</v>
      </c>
      <c r="DC132" s="8">
        <f t="shared" si="603"/>
        <v>0</v>
      </c>
      <c r="DD132" s="6">
        <v>0</v>
      </c>
      <c r="DE132" s="5">
        <v>0</v>
      </c>
      <c r="DF132" s="8">
        <f t="shared" si="604"/>
        <v>0</v>
      </c>
      <c r="DG132" s="6">
        <v>0</v>
      </c>
      <c r="DH132" s="5">
        <v>0</v>
      </c>
      <c r="DI132" s="8">
        <f t="shared" si="605"/>
        <v>0</v>
      </c>
      <c r="DJ132" s="6">
        <v>0</v>
      </c>
      <c r="DK132" s="5">
        <v>0</v>
      </c>
      <c r="DL132" s="8">
        <f t="shared" si="606"/>
        <v>0</v>
      </c>
      <c r="DM132" s="6">
        <v>0</v>
      </c>
      <c r="DN132" s="5">
        <v>0</v>
      </c>
      <c r="DO132" s="8">
        <f t="shared" si="607"/>
        <v>0</v>
      </c>
      <c r="DP132" s="6">
        <v>0</v>
      </c>
      <c r="DQ132" s="5">
        <v>0</v>
      </c>
      <c r="DR132" s="8">
        <f t="shared" si="608"/>
        <v>0</v>
      </c>
      <c r="DS132" s="6">
        <f t="shared" si="610"/>
        <v>0</v>
      </c>
      <c r="DT132" s="8">
        <f t="shared" si="611"/>
        <v>0</v>
      </c>
    </row>
    <row r="133" spans="1:124" ht="15" customHeight="1" x14ac:dyDescent="0.3">
      <c r="A133" s="53">
        <v>2026</v>
      </c>
      <c r="B133" s="8" t="s">
        <v>12</v>
      </c>
      <c r="C133" s="6">
        <v>0</v>
      </c>
      <c r="D133" s="5">
        <v>0</v>
      </c>
      <c r="E133" s="8">
        <f t="shared" si="612"/>
        <v>0</v>
      </c>
      <c r="F133" s="6">
        <v>0</v>
      </c>
      <c r="G133" s="5">
        <v>0</v>
      </c>
      <c r="H133" s="8">
        <f t="shared" si="570"/>
        <v>0</v>
      </c>
      <c r="I133" s="6">
        <v>0</v>
      </c>
      <c r="J133" s="5">
        <v>0</v>
      </c>
      <c r="K133" s="8">
        <f t="shared" si="571"/>
        <v>0</v>
      </c>
      <c r="L133" s="6">
        <v>0</v>
      </c>
      <c r="M133" s="5">
        <v>0</v>
      </c>
      <c r="N133" s="8">
        <f t="shared" si="572"/>
        <v>0</v>
      </c>
      <c r="O133" s="6">
        <v>0</v>
      </c>
      <c r="P133" s="5">
        <v>0</v>
      </c>
      <c r="Q133" s="8">
        <f t="shared" si="573"/>
        <v>0</v>
      </c>
      <c r="R133" s="6">
        <v>0</v>
      </c>
      <c r="S133" s="5">
        <v>0</v>
      </c>
      <c r="T133" s="8">
        <f t="shared" si="574"/>
        <v>0</v>
      </c>
      <c r="U133" s="6">
        <v>0</v>
      </c>
      <c r="V133" s="5">
        <v>0</v>
      </c>
      <c r="W133" s="8">
        <f t="shared" si="575"/>
        <v>0</v>
      </c>
      <c r="X133" s="6">
        <v>0</v>
      </c>
      <c r="Y133" s="5">
        <v>0</v>
      </c>
      <c r="Z133" s="8">
        <f t="shared" si="576"/>
        <v>0</v>
      </c>
      <c r="AA133" s="6">
        <v>0</v>
      </c>
      <c r="AB133" s="5">
        <v>0</v>
      </c>
      <c r="AC133" s="8">
        <f t="shared" si="577"/>
        <v>0</v>
      </c>
      <c r="AD133" s="6">
        <v>0</v>
      </c>
      <c r="AE133" s="5">
        <v>0</v>
      </c>
      <c r="AF133" s="8">
        <f t="shared" si="578"/>
        <v>0</v>
      </c>
      <c r="AG133" s="6">
        <v>0</v>
      </c>
      <c r="AH133" s="5">
        <v>0</v>
      </c>
      <c r="AI133" s="8">
        <f t="shared" si="579"/>
        <v>0</v>
      </c>
      <c r="AJ133" s="6">
        <v>0</v>
      </c>
      <c r="AK133" s="5">
        <v>0</v>
      </c>
      <c r="AL133" s="8">
        <f t="shared" si="580"/>
        <v>0</v>
      </c>
      <c r="AM133" s="6">
        <v>0</v>
      </c>
      <c r="AN133" s="5">
        <v>0</v>
      </c>
      <c r="AO133" s="8">
        <f t="shared" si="581"/>
        <v>0</v>
      </c>
      <c r="AP133" s="6">
        <v>0</v>
      </c>
      <c r="AQ133" s="5">
        <v>0</v>
      </c>
      <c r="AR133" s="8">
        <f t="shared" si="582"/>
        <v>0</v>
      </c>
      <c r="AS133" s="6">
        <v>0</v>
      </c>
      <c r="AT133" s="5">
        <v>0</v>
      </c>
      <c r="AU133" s="8">
        <f t="shared" si="583"/>
        <v>0</v>
      </c>
      <c r="AV133" s="6">
        <v>0</v>
      </c>
      <c r="AW133" s="5">
        <v>0</v>
      </c>
      <c r="AX133" s="8">
        <f t="shared" si="584"/>
        <v>0</v>
      </c>
      <c r="AY133" s="6">
        <v>0</v>
      </c>
      <c r="AZ133" s="5">
        <v>0</v>
      </c>
      <c r="BA133" s="8">
        <f t="shared" si="585"/>
        <v>0</v>
      </c>
      <c r="BB133" s="6">
        <v>0</v>
      </c>
      <c r="BC133" s="5">
        <v>0</v>
      </c>
      <c r="BD133" s="8">
        <f t="shared" si="586"/>
        <v>0</v>
      </c>
      <c r="BE133" s="6">
        <v>0</v>
      </c>
      <c r="BF133" s="5">
        <v>0</v>
      </c>
      <c r="BG133" s="8">
        <f t="shared" si="587"/>
        <v>0</v>
      </c>
      <c r="BH133" s="6">
        <v>0</v>
      </c>
      <c r="BI133" s="5">
        <v>0</v>
      </c>
      <c r="BJ133" s="8">
        <f t="shared" si="588"/>
        <v>0</v>
      </c>
      <c r="BK133" s="6">
        <v>0</v>
      </c>
      <c r="BL133" s="5">
        <v>0</v>
      </c>
      <c r="BM133" s="8">
        <f t="shared" si="589"/>
        <v>0</v>
      </c>
      <c r="BN133" s="6">
        <v>0</v>
      </c>
      <c r="BO133" s="5">
        <v>0</v>
      </c>
      <c r="BP133" s="8">
        <f t="shared" si="590"/>
        <v>0</v>
      </c>
      <c r="BQ133" s="6">
        <v>0</v>
      </c>
      <c r="BR133" s="5">
        <v>0</v>
      </c>
      <c r="BS133" s="8">
        <f t="shared" si="591"/>
        <v>0</v>
      </c>
      <c r="BT133" s="6">
        <v>0</v>
      </c>
      <c r="BU133" s="5">
        <v>0</v>
      </c>
      <c r="BV133" s="8">
        <f t="shared" si="592"/>
        <v>0</v>
      </c>
      <c r="BW133" s="6">
        <v>0</v>
      </c>
      <c r="BX133" s="5">
        <v>0</v>
      </c>
      <c r="BY133" s="8">
        <f t="shared" si="593"/>
        <v>0</v>
      </c>
      <c r="BZ133" s="6">
        <v>0</v>
      </c>
      <c r="CA133" s="5">
        <v>0</v>
      </c>
      <c r="CB133" s="8">
        <f t="shared" si="594"/>
        <v>0</v>
      </c>
      <c r="CC133" s="6">
        <v>0</v>
      </c>
      <c r="CD133" s="5">
        <v>0</v>
      </c>
      <c r="CE133" s="8">
        <f t="shared" si="595"/>
        <v>0</v>
      </c>
      <c r="CF133" s="6">
        <v>0</v>
      </c>
      <c r="CG133" s="5">
        <v>0</v>
      </c>
      <c r="CH133" s="8">
        <f t="shared" si="596"/>
        <v>0</v>
      </c>
      <c r="CI133" s="6">
        <v>0</v>
      </c>
      <c r="CJ133" s="5">
        <v>0</v>
      </c>
      <c r="CK133" s="8">
        <f t="shared" si="597"/>
        <v>0</v>
      </c>
      <c r="CL133" s="6">
        <v>0</v>
      </c>
      <c r="CM133" s="5">
        <v>0</v>
      </c>
      <c r="CN133" s="8">
        <f t="shared" si="598"/>
        <v>0</v>
      </c>
      <c r="CO133" s="6">
        <v>0</v>
      </c>
      <c r="CP133" s="5">
        <v>0</v>
      </c>
      <c r="CQ133" s="8">
        <f t="shared" si="599"/>
        <v>0</v>
      </c>
      <c r="CR133" s="6">
        <v>0</v>
      </c>
      <c r="CS133" s="5">
        <v>0</v>
      </c>
      <c r="CT133" s="8">
        <f t="shared" si="600"/>
        <v>0</v>
      </c>
      <c r="CU133" s="6">
        <v>0</v>
      </c>
      <c r="CV133" s="5">
        <v>0</v>
      </c>
      <c r="CW133" s="8">
        <f t="shared" si="601"/>
        <v>0</v>
      </c>
      <c r="CX133" s="6">
        <v>0</v>
      </c>
      <c r="CY133" s="5">
        <v>0</v>
      </c>
      <c r="CZ133" s="8">
        <f t="shared" si="602"/>
        <v>0</v>
      </c>
      <c r="DA133" s="6">
        <v>0</v>
      </c>
      <c r="DB133" s="5">
        <v>0</v>
      </c>
      <c r="DC133" s="8">
        <f t="shared" si="603"/>
        <v>0</v>
      </c>
      <c r="DD133" s="6">
        <v>0</v>
      </c>
      <c r="DE133" s="5">
        <v>0</v>
      </c>
      <c r="DF133" s="8">
        <f t="shared" si="604"/>
        <v>0</v>
      </c>
      <c r="DG133" s="6">
        <v>0</v>
      </c>
      <c r="DH133" s="5">
        <v>0</v>
      </c>
      <c r="DI133" s="8">
        <f t="shared" si="605"/>
        <v>0</v>
      </c>
      <c r="DJ133" s="6">
        <v>0</v>
      </c>
      <c r="DK133" s="5">
        <v>0</v>
      </c>
      <c r="DL133" s="8">
        <f t="shared" si="606"/>
        <v>0</v>
      </c>
      <c r="DM133" s="6">
        <v>0</v>
      </c>
      <c r="DN133" s="5">
        <v>0</v>
      </c>
      <c r="DO133" s="8">
        <f t="shared" si="607"/>
        <v>0</v>
      </c>
      <c r="DP133" s="6">
        <v>0</v>
      </c>
      <c r="DQ133" s="5">
        <v>0</v>
      </c>
      <c r="DR133" s="8">
        <f t="shared" si="608"/>
        <v>0</v>
      </c>
      <c r="DS133" s="6">
        <f t="shared" si="610"/>
        <v>0</v>
      </c>
      <c r="DT133" s="8">
        <f t="shared" si="611"/>
        <v>0</v>
      </c>
    </row>
    <row r="134" spans="1:124" ht="15" customHeight="1" x14ac:dyDescent="0.3">
      <c r="A134" s="53">
        <v>2026</v>
      </c>
      <c r="B134" s="54" t="s">
        <v>13</v>
      </c>
      <c r="C134" s="6">
        <v>0</v>
      </c>
      <c r="D134" s="5">
        <v>0</v>
      </c>
      <c r="E134" s="8">
        <f t="shared" si="612"/>
        <v>0</v>
      </c>
      <c r="F134" s="6">
        <v>0</v>
      </c>
      <c r="G134" s="5">
        <v>0</v>
      </c>
      <c r="H134" s="8">
        <f t="shared" si="570"/>
        <v>0</v>
      </c>
      <c r="I134" s="6">
        <v>0</v>
      </c>
      <c r="J134" s="5">
        <v>0</v>
      </c>
      <c r="K134" s="8">
        <f t="shared" si="571"/>
        <v>0</v>
      </c>
      <c r="L134" s="6">
        <v>0</v>
      </c>
      <c r="M134" s="5">
        <v>0</v>
      </c>
      <c r="N134" s="8">
        <f t="shared" si="572"/>
        <v>0</v>
      </c>
      <c r="O134" s="6">
        <v>0</v>
      </c>
      <c r="P134" s="5">
        <v>0</v>
      </c>
      <c r="Q134" s="8">
        <f t="shared" si="573"/>
        <v>0</v>
      </c>
      <c r="R134" s="6">
        <v>0</v>
      </c>
      <c r="S134" s="5">
        <v>0</v>
      </c>
      <c r="T134" s="8">
        <f t="shared" si="574"/>
        <v>0</v>
      </c>
      <c r="U134" s="6">
        <v>0</v>
      </c>
      <c r="V134" s="5">
        <v>0</v>
      </c>
      <c r="W134" s="8">
        <f t="shared" si="575"/>
        <v>0</v>
      </c>
      <c r="X134" s="6">
        <v>0</v>
      </c>
      <c r="Y134" s="5">
        <v>0</v>
      </c>
      <c r="Z134" s="8">
        <f t="shared" si="576"/>
        <v>0</v>
      </c>
      <c r="AA134" s="6">
        <v>0</v>
      </c>
      <c r="AB134" s="5">
        <v>0</v>
      </c>
      <c r="AC134" s="8">
        <f t="shared" si="577"/>
        <v>0</v>
      </c>
      <c r="AD134" s="6">
        <v>0</v>
      </c>
      <c r="AE134" s="5">
        <v>0</v>
      </c>
      <c r="AF134" s="8">
        <f t="shared" si="578"/>
        <v>0</v>
      </c>
      <c r="AG134" s="6">
        <v>0</v>
      </c>
      <c r="AH134" s="5">
        <v>0</v>
      </c>
      <c r="AI134" s="8">
        <f t="shared" si="579"/>
        <v>0</v>
      </c>
      <c r="AJ134" s="6">
        <v>0</v>
      </c>
      <c r="AK134" s="5">
        <v>0</v>
      </c>
      <c r="AL134" s="8">
        <f t="shared" si="580"/>
        <v>0</v>
      </c>
      <c r="AM134" s="6">
        <v>0</v>
      </c>
      <c r="AN134" s="5">
        <v>0</v>
      </c>
      <c r="AO134" s="8">
        <f t="shared" si="581"/>
        <v>0</v>
      </c>
      <c r="AP134" s="6">
        <v>0</v>
      </c>
      <c r="AQ134" s="5">
        <v>0</v>
      </c>
      <c r="AR134" s="8">
        <f t="shared" si="582"/>
        <v>0</v>
      </c>
      <c r="AS134" s="6">
        <v>0</v>
      </c>
      <c r="AT134" s="5">
        <v>0</v>
      </c>
      <c r="AU134" s="8">
        <f t="shared" si="583"/>
        <v>0</v>
      </c>
      <c r="AV134" s="6">
        <v>0</v>
      </c>
      <c r="AW134" s="5">
        <v>0</v>
      </c>
      <c r="AX134" s="8">
        <f t="shared" si="584"/>
        <v>0</v>
      </c>
      <c r="AY134" s="6">
        <v>0</v>
      </c>
      <c r="AZ134" s="5">
        <v>0</v>
      </c>
      <c r="BA134" s="8">
        <f t="shared" si="585"/>
        <v>0</v>
      </c>
      <c r="BB134" s="6">
        <v>0</v>
      </c>
      <c r="BC134" s="5">
        <v>0</v>
      </c>
      <c r="BD134" s="8">
        <f t="shared" si="586"/>
        <v>0</v>
      </c>
      <c r="BE134" s="6">
        <v>0</v>
      </c>
      <c r="BF134" s="5">
        <v>0</v>
      </c>
      <c r="BG134" s="8">
        <f t="shared" si="587"/>
        <v>0</v>
      </c>
      <c r="BH134" s="6">
        <v>0</v>
      </c>
      <c r="BI134" s="5">
        <v>0</v>
      </c>
      <c r="BJ134" s="8">
        <f t="shared" si="588"/>
        <v>0</v>
      </c>
      <c r="BK134" s="6">
        <v>0</v>
      </c>
      <c r="BL134" s="5">
        <v>0</v>
      </c>
      <c r="BM134" s="8">
        <f t="shared" si="589"/>
        <v>0</v>
      </c>
      <c r="BN134" s="6">
        <v>0</v>
      </c>
      <c r="BO134" s="5">
        <v>0</v>
      </c>
      <c r="BP134" s="8">
        <f t="shared" si="590"/>
        <v>0</v>
      </c>
      <c r="BQ134" s="6">
        <v>0</v>
      </c>
      <c r="BR134" s="5">
        <v>0</v>
      </c>
      <c r="BS134" s="8">
        <f t="shared" si="591"/>
        <v>0</v>
      </c>
      <c r="BT134" s="6">
        <v>0</v>
      </c>
      <c r="BU134" s="5">
        <v>0</v>
      </c>
      <c r="BV134" s="8">
        <f t="shared" si="592"/>
        <v>0</v>
      </c>
      <c r="BW134" s="6">
        <v>0</v>
      </c>
      <c r="BX134" s="5">
        <v>0</v>
      </c>
      <c r="BY134" s="8">
        <f t="shared" si="593"/>
        <v>0</v>
      </c>
      <c r="BZ134" s="6">
        <v>0</v>
      </c>
      <c r="CA134" s="5">
        <v>0</v>
      </c>
      <c r="CB134" s="8">
        <f t="shared" si="594"/>
        <v>0</v>
      </c>
      <c r="CC134" s="6">
        <v>0</v>
      </c>
      <c r="CD134" s="5">
        <v>0</v>
      </c>
      <c r="CE134" s="8">
        <f t="shared" si="595"/>
        <v>0</v>
      </c>
      <c r="CF134" s="6">
        <v>0</v>
      </c>
      <c r="CG134" s="5">
        <v>0</v>
      </c>
      <c r="CH134" s="8">
        <f t="shared" si="596"/>
        <v>0</v>
      </c>
      <c r="CI134" s="6">
        <v>0</v>
      </c>
      <c r="CJ134" s="5">
        <v>0</v>
      </c>
      <c r="CK134" s="8">
        <f t="shared" si="597"/>
        <v>0</v>
      </c>
      <c r="CL134" s="6">
        <v>0</v>
      </c>
      <c r="CM134" s="5">
        <v>0</v>
      </c>
      <c r="CN134" s="8">
        <f t="shared" si="598"/>
        <v>0</v>
      </c>
      <c r="CO134" s="6">
        <v>0</v>
      </c>
      <c r="CP134" s="5">
        <v>0</v>
      </c>
      <c r="CQ134" s="8">
        <f t="shared" si="599"/>
        <v>0</v>
      </c>
      <c r="CR134" s="6">
        <v>0</v>
      </c>
      <c r="CS134" s="5">
        <v>0</v>
      </c>
      <c r="CT134" s="8">
        <f t="shared" si="600"/>
        <v>0</v>
      </c>
      <c r="CU134" s="6">
        <v>0</v>
      </c>
      <c r="CV134" s="5">
        <v>0</v>
      </c>
      <c r="CW134" s="8">
        <f t="shared" si="601"/>
        <v>0</v>
      </c>
      <c r="CX134" s="6">
        <v>0</v>
      </c>
      <c r="CY134" s="5">
        <v>0</v>
      </c>
      <c r="CZ134" s="8">
        <f t="shared" si="602"/>
        <v>0</v>
      </c>
      <c r="DA134" s="6">
        <v>0</v>
      </c>
      <c r="DB134" s="5">
        <v>0</v>
      </c>
      <c r="DC134" s="8">
        <f t="shared" si="603"/>
        <v>0</v>
      </c>
      <c r="DD134" s="6">
        <v>0</v>
      </c>
      <c r="DE134" s="5">
        <v>0</v>
      </c>
      <c r="DF134" s="8">
        <f t="shared" si="604"/>
        <v>0</v>
      </c>
      <c r="DG134" s="6">
        <v>0</v>
      </c>
      <c r="DH134" s="5">
        <v>0</v>
      </c>
      <c r="DI134" s="8">
        <f t="shared" si="605"/>
        <v>0</v>
      </c>
      <c r="DJ134" s="6">
        <v>0</v>
      </c>
      <c r="DK134" s="5">
        <v>0</v>
      </c>
      <c r="DL134" s="8">
        <f t="shared" si="606"/>
        <v>0</v>
      </c>
      <c r="DM134" s="6">
        <v>0</v>
      </c>
      <c r="DN134" s="5">
        <v>0</v>
      </c>
      <c r="DO134" s="8">
        <f t="shared" si="607"/>
        <v>0</v>
      </c>
      <c r="DP134" s="6">
        <v>0</v>
      </c>
      <c r="DQ134" s="5">
        <v>0</v>
      </c>
      <c r="DR134" s="8">
        <f t="shared" si="608"/>
        <v>0</v>
      </c>
      <c r="DS134" s="6">
        <f t="shared" si="610"/>
        <v>0</v>
      </c>
      <c r="DT134" s="8">
        <f t="shared" si="611"/>
        <v>0</v>
      </c>
    </row>
    <row r="135" spans="1:124" ht="15" customHeight="1" thickBot="1" x14ac:dyDescent="0.35">
      <c r="A135" s="46"/>
      <c r="B135" s="55" t="s">
        <v>14</v>
      </c>
      <c r="C135" s="17">
        <f t="shared" ref="C135:D135" si="613">SUM(C123:C134)</f>
        <v>0</v>
      </c>
      <c r="D135" s="16">
        <f t="shared" si="613"/>
        <v>0</v>
      </c>
      <c r="E135" s="18"/>
      <c r="F135" s="17">
        <f t="shared" ref="F135:G135" si="614">SUM(F123:F134)</f>
        <v>0</v>
      </c>
      <c r="G135" s="16">
        <f t="shared" si="614"/>
        <v>0</v>
      </c>
      <c r="H135" s="18"/>
      <c r="I135" s="17">
        <f t="shared" ref="I135:J135" si="615">SUM(I123:I134)</f>
        <v>0</v>
      </c>
      <c r="J135" s="16">
        <f t="shared" si="615"/>
        <v>0</v>
      </c>
      <c r="K135" s="18"/>
      <c r="L135" s="17">
        <f t="shared" ref="L135:M135" si="616">SUM(L123:L134)</f>
        <v>0</v>
      </c>
      <c r="M135" s="16">
        <f t="shared" si="616"/>
        <v>0</v>
      </c>
      <c r="N135" s="18"/>
      <c r="O135" s="17">
        <f t="shared" ref="O135:P135" si="617">SUM(O123:O134)</f>
        <v>0</v>
      </c>
      <c r="P135" s="16">
        <f t="shared" si="617"/>
        <v>0</v>
      </c>
      <c r="Q135" s="18"/>
      <c r="R135" s="17">
        <f t="shared" ref="R135:S135" si="618">SUM(R123:R134)</f>
        <v>0</v>
      </c>
      <c r="S135" s="16">
        <f t="shared" si="618"/>
        <v>0</v>
      </c>
      <c r="T135" s="18"/>
      <c r="U135" s="17">
        <f t="shared" ref="U135:V135" si="619">SUM(U123:U134)</f>
        <v>0</v>
      </c>
      <c r="V135" s="16">
        <f t="shared" si="619"/>
        <v>0</v>
      </c>
      <c r="W135" s="18"/>
      <c r="X135" s="17">
        <f t="shared" ref="X135:Y135" si="620">SUM(X123:X134)</f>
        <v>0</v>
      </c>
      <c r="Y135" s="16">
        <f t="shared" si="620"/>
        <v>0</v>
      </c>
      <c r="Z135" s="18"/>
      <c r="AA135" s="17">
        <f t="shared" ref="AA135:AB135" si="621">SUM(AA123:AA134)</f>
        <v>1.355</v>
      </c>
      <c r="AB135" s="16">
        <f t="shared" si="621"/>
        <v>5.75</v>
      </c>
      <c r="AC135" s="18"/>
      <c r="AD135" s="17">
        <f t="shared" ref="AD135:AE135" si="622">SUM(AD123:AD134)</f>
        <v>0</v>
      </c>
      <c r="AE135" s="16">
        <f t="shared" si="622"/>
        <v>0</v>
      </c>
      <c r="AF135" s="18"/>
      <c r="AG135" s="17">
        <f t="shared" ref="AG135:AH135" si="623">SUM(AG123:AG134)</f>
        <v>0</v>
      </c>
      <c r="AH135" s="16">
        <f t="shared" si="623"/>
        <v>0</v>
      </c>
      <c r="AI135" s="18"/>
      <c r="AJ135" s="17">
        <f t="shared" ref="AJ135:AK135" si="624">SUM(AJ123:AJ134)</f>
        <v>0</v>
      </c>
      <c r="AK135" s="16">
        <f t="shared" si="624"/>
        <v>0</v>
      </c>
      <c r="AL135" s="18"/>
      <c r="AM135" s="17">
        <f t="shared" ref="AM135:AN135" si="625">SUM(AM123:AM134)</f>
        <v>0</v>
      </c>
      <c r="AN135" s="16">
        <f t="shared" si="625"/>
        <v>0</v>
      </c>
      <c r="AO135" s="18"/>
      <c r="AP135" s="17">
        <f t="shared" ref="AP135:AQ135" si="626">SUM(AP123:AP134)</f>
        <v>0</v>
      </c>
      <c r="AQ135" s="16">
        <f t="shared" si="626"/>
        <v>0</v>
      </c>
      <c r="AR135" s="18"/>
      <c r="AS135" s="17">
        <f t="shared" ref="AS135:AT135" si="627">SUM(AS123:AS134)</f>
        <v>0</v>
      </c>
      <c r="AT135" s="16">
        <f t="shared" si="627"/>
        <v>0</v>
      </c>
      <c r="AU135" s="18"/>
      <c r="AV135" s="17">
        <f t="shared" ref="AV135:AW135" si="628">SUM(AV123:AV134)</f>
        <v>0</v>
      </c>
      <c r="AW135" s="16">
        <f t="shared" si="628"/>
        <v>0</v>
      </c>
      <c r="AX135" s="18"/>
      <c r="AY135" s="17">
        <f t="shared" ref="AY135:AZ135" si="629">SUM(AY123:AY134)</f>
        <v>10.49015</v>
      </c>
      <c r="AZ135" s="16">
        <f t="shared" si="629"/>
        <v>50.526000000000003</v>
      </c>
      <c r="BA135" s="18"/>
      <c r="BB135" s="17">
        <f t="shared" ref="BB135:BC135" si="630">SUM(BB123:BB134)</f>
        <v>0</v>
      </c>
      <c r="BC135" s="16">
        <f t="shared" si="630"/>
        <v>0</v>
      </c>
      <c r="BD135" s="18"/>
      <c r="BE135" s="17">
        <f t="shared" ref="BE135:BF135" si="631">SUM(BE123:BE134)</f>
        <v>0</v>
      </c>
      <c r="BF135" s="16">
        <f t="shared" si="631"/>
        <v>0</v>
      </c>
      <c r="BG135" s="18"/>
      <c r="BH135" s="17">
        <f t="shared" ref="BH135:BI135" si="632">SUM(BH123:BH134)</f>
        <v>147234.01189999998</v>
      </c>
      <c r="BI135" s="16">
        <f t="shared" si="632"/>
        <v>2736196.6940000001</v>
      </c>
      <c r="BJ135" s="18"/>
      <c r="BK135" s="17">
        <f t="shared" ref="BK135:BL135" si="633">SUM(BK123:BK134)</f>
        <v>0</v>
      </c>
      <c r="BL135" s="16">
        <f t="shared" si="633"/>
        <v>0</v>
      </c>
      <c r="BM135" s="18"/>
      <c r="BN135" s="17">
        <f t="shared" ref="BN135:BO135" si="634">SUM(BN123:BN134)</f>
        <v>0</v>
      </c>
      <c r="BO135" s="16">
        <f t="shared" si="634"/>
        <v>0</v>
      </c>
      <c r="BP135" s="18"/>
      <c r="BQ135" s="17">
        <f t="shared" ref="BQ135:BR135" si="635">SUM(BQ123:BQ134)</f>
        <v>0</v>
      </c>
      <c r="BR135" s="16">
        <f t="shared" si="635"/>
        <v>0</v>
      </c>
      <c r="BS135" s="18"/>
      <c r="BT135" s="17">
        <f t="shared" ref="BT135:BU135" si="636">SUM(BT123:BT134)</f>
        <v>65875.180000000008</v>
      </c>
      <c r="BU135" s="16">
        <f t="shared" si="636"/>
        <v>1237137.7789999999</v>
      </c>
      <c r="BV135" s="18"/>
      <c r="BW135" s="17">
        <f t="shared" ref="BW135:BX135" si="637">SUM(BW123:BW134)</f>
        <v>0</v>
      </c>
      <c r="BX135" s="16">
        <f t="shared" si="637"/>
        <v>0</v>
      </c>
      <c r="BY135" s="18"/>
      <c r="BZ135" s="17">
        <f t="shared" ref="BZ135:CA135" si="638">SUM(BZ123:BZ134)</f>
        <v>0</v>
      </c>
      <c r="CA135" s="16">
        <f t="shared" si="638"/>
        <v>0</v>
      </c>
      <c r="CB135" s="18"/>
      <c r="CC135" s="17">
        <f t="shared" ref="CC135:CD135" si="639">SUM(CC123:CC134)</f>
        <v>0</v>
      </c>
      <c r="CD135" s="16">
        <f t="shared" si="639"/>
        <v>0</v>
      </c>
      <c r="CE135" s="18"/>
      <c r="CF135" s="17">
        <f t="shared" ref="CF135:CG135" si="640">SUM(CF123:CF134)</f>
        <v>1.7</v>
      </c>
      <c r="CG135" s="16">
        <f t="shared" si="640"/>
        <v>54.902999999999999</v>
      </c>
      <c r="CH135" s="18"/>
      <c r="CI135" s="17">
        <f t="shared" ref="CI135:CJ135" si="641">SUM(CI123:CI134)</f>
        <v>18.859400000000001</v>
      </c>
      <c r="CJ135" s="16">
        <f t="shared" si="641"/>
        <v>44.994999999999997</v>
      </c>
      <c r="CK135" s="18"/>
      <c r="CL135" s="17">
        <f t="shared" ref="CL135:CM135" si="642">SUM(CL123:CL134)</f>
        <v>0</v>
      </c>
      <c r="CM135" s="16">
        <f t="shared" si="642"/>
        <v>0</v>
      </c>
      <c r="CN135" s="18"/>
      <c r="CO135" s="17">
        <f t="shared" ref="CO135:CP135" si="643">SUM(CO123:CO134)</f>
        <v>0</v>
      </c>
      <c r="CP135" s="16">
        <f t="shared" si="643"/>
        <v>0</v>
      </c>
      <c r="CQ135" s="18"/>
      <c r="CR135" s="17">
        <f t="shared" ref="CR135:CS135" si="644">SUM(CR123:CR134)</f>
        <v>0</v>
      </c>
      <c r="CS135" s="16">
        <f t="shared" si="644"/>
        <v>0</v>
      </c>
      <c r="CT135" s="18"/>
      <c r="CU135" s="17">
        <f t="shared" ref="CU135:CV135" si="645">SUM(CU123:CU134)</f>
        <v>0</v>
      </c>
      <c r="CV135" s="16">
        <f t="shared" si="645"/>
        <v>0</v>
      </c>
      <c r="CW135" s="18"/>
      <c r="CX135" s="17">
        <f t="shared" ref="CX135:CY135" si="646">SUM(CX123:CX134)</f>
        <v>0</v>
      </c>
      <c r="CY135" s="16">
        <f t="shared" si="646"/>
        <v>0</v>
      </c>
      <c r="CZ135" s="18"/>
      <c r="DA135" s="17">
        <f t="shared" ref="DA135:DB135" si="647">SUM(DA123:DA134)</f>
        <v>0</v>
      </c>
      <c r="DB135" s="16">
        <f t="shared" si="647"/>
        <v>0</v>
      </c>
      <c r="DC135" s="18"/>
      <c r="DD135" s="17">
        <f t="shared" ref="DD135:DE135" si="648">SUM(DD123:DD134)</f>
        <v>0.17499999999999999</v>
      </c>
      <c r="DE135" s="16">
        <f t="shared" si="648"/>
        <v>7.8050000000000006</v>
      </c>
      <c r="DF135" s="18"/>
      <c r="DG135" s="17">
        <f t="shared" ref="DG135:DH135" si="649">SUM(DG123:DG134)</f>
        <v>2.16</v>
      </c>
      <c r="DH135" s="16">
        <f t="shared" si="649"/>
        <v>197.422</v>
      </c>
      <c r="DI135" s="18"/>
      <c r="DJ135" s="17">
        <f t="shared" ref="DJ135:DK135" si="650">SUM(DJ123:DJ134)</f>
        <v>0</v>
      </c>
      <c r="DK135" s="16">
        <f t="shared" si="650"/>
        <v>0</v>
      </c>
      <c r="DL135" s="18"/>
      <c r="DM135" s="17">
        <f t="shared" ref="DM135:DN135" si="651">SUM(DM123:DM134)</f>
        <v>30.24</v>
      </c>
      <c r="DN135" s="16">
        <f t="shared" si="651"/>
        <v>690.96799999999996</v>
      </c>
      <c r="DO135" s="18"/>
      <c r="DP135" s="17">
        <f t="shared" ref="DP135:DQ135" si="652">SUM(DP123:DP134)</f>
        <v>0</v>
      </c>
      <c r="DQ135" s="16">
        <f t="shared" si="652"/>
        <v>0</v>
      </c>
      <c r="DR135" s="18"/>
      <c r="DS135" s="17">
        <f t="shared" si="610"/>
        <v>213174.17144999997</v>
      </c>
      <c r="DT135" s="18">
        <f t="shared" si="611"/>
        <v>3974386.8419999997</v>
      </c>
    </row>
    <row r="136" spans="1:124" ht="15" hidden="1" customHeight="1" x14ac:dyDescent="0.3">
      <c r="A136" s="53"/>
      <c r="B136" s="54" t="s">
        <v>2</v>
      </c>
      <c r="C136" s="6">
        <v>0</v>
      </c>
      <c r="D136" s="5">
        <v>0</v>
      </c>
      <c r="E136" s="8">
        <f>IF(C136=0,0,D136/C136*1000)</f>
        <v>0</v>
      </c>
      <c r="F136" s="6">
        <v>0</v>
      </c>
      <c r="G136" s="5">
        <v>0</v>
      </c>
      <c r="H136" s="8">
        <f t="shared" ref="H136:H147" si="653">IF(F136=0,0,G136/F136*1000)</f>
        <v>0</v>
      </c>
      <c r="I136" s="6">
        <v>0</v>
      </c>
      <c r="J136" s="5">
        <v>0</v>
      </c>
      <c r="K136" s="8">
        <f t="shared" ref="K136:K147" si="654">IF(I136=0,0,J136/I136*1000)</f>
        <v>0</v>
      </c>
      <c r="L136" s="6">
        <v>0</v>
      </c>
      <c r="M136" s="5">
        <v>0</v>
      </c>
      <c r="N136" s="8">
        <f t="shared" ref="N136:N147" si="655">IF(L136=0,0,M136/L136*1000)</f>
        <v>0</v>
      </c>
      <c r="O136" s="6">
        <v>0</v>
      </c>
      <c r="P136" s="5">
        <v>0</v>
      </c>
      <c r="Q136" s="8">
        <f t="shared" ref="Q136:Q147" si="656">IF(O136=0,0,P136/O136*1000)</f>
        <v>0</v>
      </c>
      <c r="R136" s="6">
        <v>0</v>
      </c>
      <c r="S136" s="5">
        <v>0</v>
      </c>
      <c r="T136" s="8">
        <f t="shared" ref="T136:T147" si="657">IF(R136=0,0,S136/R136*1000)</f>
        <v>0</v>
      </c>
      <c r="U136" s="6">
        <v>0</v>
      </c>
      <c r="V136" s="5">
        <v>0</v>
      </c>
      <c r="W136" s="8">
        <f t="shared" ref="W136:W147" si="658">IF(U136=0,0,V136/U136*1000)</f>
        <v>0</v>
      </c>
      <c r="X136" s="6">
        <v>0</v>
      </c>
      <c r="Y136" s="5">
        <v>0</v>
      </c>
      <c r="Z136" s="8">
        <f t="shared" ref="Z136:Z147" si="659">IF(X136=0,0,Y136/X136*1000)</f>
        <v>0</v>
      </c>
      <c r="AA136" s="6">
        <v>0</v>
      </c>
      <c r="AB136" s="5">
        <v>0</v>
      </c>
      <c r="AC136" s="8">
        <f t="shared" ref="AC136:AC147" si="660">IF(AA136=0,0,AB136/AA136*1000)</f>
        <v>0</v>
      </c>
      <c r="AD136" s="6">
        <v>0</v>
      </c>
      <c r="AE136" s="5">
        <v>0</v>
      </c>
      <c r="AF136" s="8">
        <f t="shared" ref="AF136:AF147" si="661">IF(AD136=0,0,AE136/AD136*1000)</f>
        <v>0</v>
      </c>
      <c r="AG136" s="6">
        <v>0</v>
      </c>
      <c r="AH136" s="5">
        <v>0</v>
      </c>
      <c r="AI136" s="8">
        <f t="shared" ref="AI136:AI147" si="662">IF(AG136=0,0,AH136/AG136*1000)</f>
        <v>0</v>
      </c>
      <c r="AJ136" s="6">
        <v>0</v>
      </c>
      <c r="AK136" s="5">
        <v>0</v>
      </c>
      <c r="AL136" s="8">
        <f t="shared" ref="AL136:AL147" si="663">IF(AJ136=0,0,AK136/AJ136*1000)</f>
        <v>0</v>
      </c>
      <c r="AM136" s="6">
        <v>0</v>
      </c>
      <c r="AN136" s="5">
        <v>0</v>
      </c>
      <c r="AO136" s="8">
        <f t="shared" ref="AO136:AO147" si="664">IF(AM136=0,0,AN136/AM136*1000)</f>
        <v>0</v>
      </c>
      <c r="AP136" s="6">
        <v>0</v>
      </c>
      <c r="AQ136" s="5">
        <v>0</v>
      </c>
      <c r="AR136" s="8">
        <f t="shared" ref="AR136:AR147" si="665">IF(AP136=0,0,AQ136/AP136*1000)</f>
        <v>0</v>
      </c>
      <c r="AS136" s="6">
        <v>0</v>
      </c>
      <c r="AT136" s="5">
        <v>0</v>
      </c>
      <c r="AU136" s="8">
        <f t="shared" ref="AU136:AU147" si="666">IF(AS136=0,0,AT136/AS136*1000)</f>
        <v>0</v>
      </c>
      <c r="AV136" s="6">
        <v>0</v>
      </c>
      <c r="AW136" s="5">
        <v>0</v>
      </c>
      <c r="AX136" s="8">
        <f t="shared" ref="AX136:AX147" si="667">IF(AV136=0,0,AW136/AV136*1000)</f>
        <v>0</v>
      </c>
      <c r="AY136" s="6">
        <v>0</v>
      </c>
      <c r="AZ136" s="5">
        <v>0</v>
      </c>
      <c r="BA136" s="8">
        <f t="shared" ref="BA136:BA147" si="668">IF(AY136=0,0,AZ136/AY136*1000)</f>
        <v>0</v>
      </c>
      <c r="BB136" s="6">
        <v>0</v>
      </c>
      <c r="BC136" s="5">
        <v>0</v>
      </c>
      <c r="BD136" s="8">
        <f t="shared" ref="BD136:BD147" si="669">IF(BB136=0,0,BC136/BB136*1000)</f>
        <v>0</v>
      </c>
      <c r="BE136" s="6">
        <v>0</v>
      </c>
      <c r="BF136" s="5">
        <v>0</v>
      </c>
      <c r="BG136" s="8">
        <f t="shared" ref="BG136:BG147" si="670">IF(BE136=0,0,BF136/BE136*1000)</f>
        <v>0</v>
      </c>
      <c r="BH136" s="6">
        <v>0</v>
      </c>
      <c r="BI136" s="5">
        <v>0</v>
      </c>
      <c r="BJ136" s="8">
        <f t="shared" ref="BJ136:BJ147" si="671">IF(BH136=0,0,BI136/BH136*1000)</f>
        <v>0</v>
      </c>
      <c r="BK136" s="6">
        <v>0</v>
      </c>
      <c r="BL136" s="5">
        <v>0</v>
      </c>
      <c r="BM136" s="8">
        <f t="shared" ref="BM136:BM147" si="672">IF(BK136=0,0,BL136/BK136*1000)</f>
        <v>0</v>
      </c>
      <c r="BN136" s="6">
        <v>0</v>
      </c>
      <c r="BO136" s="5">
        <v>0</v>
      </c>
      <c r="BP136" s="8">
        <f t="shared" ref="BP136:BP147" si="673">IF(BN136=0,0,BO136/BN136*1000)</f>
        <v>0</v>
      </c>
      <c r="BQ136" s="6">
        <v>0</v>
      </c>
      <c r="BR136" s="5">
        <v>0</v>
      </c>
      <c r="BS136" s="8">
        <f t="shared" ref="BS136:BS147" si="674">IF(BQ136=0,0,BR136/BQ136*1000)</f>
        <v>0</v>
      </c>
      <c r="BT136" s="6">
        <v>0</v>
      </c>
      <c r="BU136" s="5">
        <v>0</v>
      </c>
      <c r="BV136" s="8">
        <f t="shared" ref="BV136:BV147" si="675">IF(BT136=0,0,BU136/BT136*1000)</f>
        <v>0</v>
      </c>
      <c r="BW136" s="6">
        <v>0</v>
      </c>
      <c r="BX136" s="5">
        <v>0</v>
      </c>
      <c r="BY136" s="8">
        <f t="shared" ref="BY136:BY147" si="676">IF(BW136=0,0,BX136/BW136*1000)</f>
        <v>0</v>
      </c>
      <c r="BZ136" s="6">
        <v>0</v>
      </c>
      <c r="CA136" s="5">
        <v>0</v>
      </c>
      <c r="CB136" s="8">
        <f t="shared" ref="CB136:CB147" si="677">IF(BZ136=0,0,CA136/BZ136*1000)</f>
        <v>0</v>
      </c>
      <c r="CC136" s="6">
        <v>0</v>
      </c>
      <c r="CD136" s="5">
        <v>0</v>
      </c>
      <c r="CE136" s="8">
        <f t="shared" ref="CE136:CE147" si="678">IF(CC136=0,0,CD136/CC136*1000)</f>
        <v>0</v>
      </c>
      <c r="CF136" s="6">
        <v>0</v>
      </c>
      <c r="CG136" s="5">
        <v>0</v>
      </c>
      <c r="CH136" s="8">
        <f t="shared" ref="CH136:CH147" si="679">IF(CF136=0,0,CG136/CF136*1000)</f>
        <v>0</v>
      </c>
      <c r="CI136" s="6">
        <v>0</v>
      </c>
      <c r="CJ136" s="5">
        <v>0</v>
      </c>
      <c r="CK136" s="8">
        <f t="shared" ref="CK136:CK147" si="680">IF(CI136=0,0,CJ136/CI136*1000)</f>
        <v>0</v>
      </c>
      <c r="CL136" s="6">
        <v>0</v>
      </c>
      <c r="CM136" s="5">
        <v>0</v>
      </c>
      <c r="CN136" s="8">
        <f t="shared" ref="CN136:CN147" si="681">IF(CL136=0,0,CM136/CL136*1000)</f>
        <v>0</v>
      </c>
      <c r="CO136" s="6">
        <v>0</v>
      </c>
      <c r="CP136" s="5">
        <v>0</v>
      </c>
      <c r="CQ136" s="8">
        <f t="shared" ref="CQ136:CQ147" si="682">IF(CO136=0,0,CP136/CO136*1000)</f>
        <v>0</v>
      </c>
      <c r="CR136" s="6">
        <v>0</v>
      </c>
      <c r="CS136" s="5">
        <v>0</v>
      </c>
      <c r="CT136" s="8">
        <f t="shared" ref="CT136:CT147" si="683">IF(CR136=0,0,CS136/CR136*1000)</f>
        <v>0</v>
      </c>
      <c r="CU136" s="6">
        <v>0</v>
      </c>
      <c r="CV136" s="5">
        <v>0</v>
      </c>
      <c r="CW136" s="8">
        <f t="shared" ref="CW136:CW147" si="684">IF(CU136=0,0,CV136/CU136*1000)</f>
        <v>0</v>
      </c>
      <c r="CX136" s="6">
        <v>0</v>
      </c>
      <c r="CY136" s="5">
        <v>0</v>
      </c>
      <c r="CZ136" s="8">
        <f t="shared" ref="CZ136:CZ147" si="685">IF(CX136=0,0,CY136/CX136*1000)</f>
        <v>0</v>
      </c>
      <c r="DA136" s="6">
        <v>0</v>
      </c>
      <c r="DB136" s="5">
        <v>0</v>
      </c>
      <c r="DC136" s="8">
        <f t="shared" ref="DC136:DC147" si="686">IF(DA136=0,0,DB136/DA136*1000)</f>
        <v>0</v>
      </c>
      <c r="DD136" s="6">
        <v>0</v>
      </c>
      <c r="DE136" s="5">
        <v>0</v>
      </c>
      <c r="DF136" s="8">
        <f t="shared" ref="DF136:DF147" si="687">IF(DD136=0,0,DE136/DD136*1000)</f>
        <v>0</v>
      </c>
      <c r="DG136" s="6">
        <v>0</v>
      </c>
      <c r="DH136" s="5">
        <v>0</v>
      </c>
      <c r="DI136" s="8">
        <f t="shared" ref="DI136:DI147" si="688">IF(DG136=0,0,DH136/DG136*1000)</f>
        <v>0</v>
      </c>
      <c r="DJ136" s="6">
        <v>0</v>
      </c>
      <c r="DK136" s="5">
        <v>0</v>
      </c>
      <c r="DL136" s="8">
        <f t="shared" ref="DL136:DL147" si="689">IF(DJ136=0,0,DK136/DJ136*1000)</f>
        <v>0</v>
      </c>
      <c r="DM136" s="6">
        <v>0</v>
      </c>
      <c r="DN136" s="5">
        <v>0</v>
      </c>
      <c r="DO136" s="8">
        <f t="shared" ref="DO136:DO147" si="690">IF(DM136=0,0,DN136/DM136*1000)</f>
        <v>0</v>
      </c>
      <c r="DP136" s="6">
        <v>0</v>
      </c>
      <c r="DQ136" s="5">
        <v>0</v>
      </c>
      <c r="DR136" s="8">
        <f t="shared" ref="DR136:DR147" si="691">IF(DP136=0,0,DQ136/DP136*1000)</f>
        <v>0</v>
      </c>
      <c r="DS136" s="56">
        <f>SUMIF($C$5:$DR$5,"Ton",C136:DR136)</f>
        <v>0</v>
      </c>
      <c r="DT136" s="57">
        <f>SUMIF($C$5:$DR$5,"F*",C136:DR136)</f>
        <v>0</v>
      </c>
    </row>
    <row r="137" spans="1:124" ht="15" hidden="1" customHeight="1" x14ac:dyDescent="0.3">
      <c r="A137" s="53"/>
      <c r="B137" s="54" t="s">
        <v>3</v>
      </c>
      <c r="C137" s="6">
        <v>0</v>
      </c>
      <c r="D137" s="5">
        <v>0</v>
      </c>
      <c r="E137" s="8">
        <f t="shared" ref="E137:E138" si="692">IF(C137=0,0,D137/C137*1000)</f>
        <v>0</v>
      </c>
      <c r="F137" s="6">
        <v>0</v>
      </c>
      <c r="G137" s="5">
        <v>0</v>
      </c>
      <c r="H137" s="8">
        <f t="shared" si="653"/>
        <v>0</v>
      </c>
      <c r="I137" s="6">
        <v>0</v>
      </c>
      <c r="J137" s="5">
        <v>0</v>
      </c>
      <c r="K137" s="8">
        <f t="shared" si="654"/>
        <v>0</v>
      </c>
      <c r="L137" s="6">
        <v>0</v>
      </c>
      <c r="M137" s="5">
        <v>0</v>
      </c>
      <c r="N137" s="8">
        <f t="shared" si="655"/>
        <v>0</v>
      </c>
      <c r="O137" s="6">
        <v>0</v>
      </c>
      <c r="P137" s="5">
        <v>0</v>
      </c>
      <c r="Q137" s="8">
        <f t="shared" si="656"/>
        <v>0</v>
      </c>
      <c r="R137" s="6">
        <v>0</v>
      </c>
      <c r="S137" s="5">
        <v>0</v>
      </c>
      <c r="T137" s="8">
        <f t="shared" si="657"/>
        <v>0</v>
      </c>
      <c r="U137" s="6">
        <v>0</v>
      </c>
      <c r="V137" s="5">
        <v>0</v>
      </c>
      <c r="W137" s="8">
        <f t="shared" si="658"/>
        <v>0</v>
      </c>
      <c r="X137" s="6">
        <v>0</v>
      </c>
      <c r="Y137" s="5">
        <v>0</v>
      </c>
      <c r="Z137" s="8">
        <f t="shared" si="659"/>
        <v>0</v>
      </c>
      <c r="AA137" s="6">
        <v>0</v>
      </c>
      <c r="AB137" s="5">
        <v>0</v>
      </c>
      <c r="AC137" s="8">
        <f t="shared" si="660"/>
        <v>0</v>
      </c>
      <c r="AD137" s="6">
        <v>0</v>
      </c>
      <c r="AE137" s="5">
        <v>0</v>
      </c>
      <c r="AF137" s="8">
        <f t="shared" si="661"/>
        <v>0</v>
      </c>
      <c r="AG137" s="6">
        <v>0</v>
      </c>
      <c r="AH137" s="5">
        <v>0</v>
      </c>
      <c r="AI137" s="8">
        <f t="shared" si="662"/>
        <v>0</v>
      </c>
      <c r="AJ137" s="6">
        <v>0</v>
      </c>
      <c r="AK137" s="5">
        <v>0</v>
      </c>
      <c r="AL137" s="8">
        <f t="shared" si="663"/>
        <v>0</v>
      </c>
      <c r="AM137" s="6">
        <v>0</v>
      </c>
      <c r="AN137" s="5">
        <v>0</v>
      </c>
      <c r="AO137" s="8">
        <f t="shared" si="664"/>
        <v>0</v>
      </c>
      <c r="AP137" s="6">
        <v>0</v>
      </c>
      <c r="AQ137" s="5">
        <v>0</v>
      </c>
      <c r="AR137" s="8">
        <f t="shared" si="665"/>
        <v>0</v>
      </c>
      <c r="AS137" s="6">
        <v>0</v>
      </c>
      <c r="AT137" s="5">
        <v>0</v>
      </c>
      <c r="AU137" s="8">
        <f t="shared" si="666"/>
        <v>0</v>
      </c>
      <c r="AV137" s="6">
        <v>0</v>
      </c>
      <c r="AW137" s="5">
        <v>0</v>
      </c>
      <c r="AX137" s="8">
        <f t="shared" si="667"/>
        <v>0</v>
      </c>
      <c r="AY137" s="6">
        <v>0</v>
      </c>
      <c r="AZ137" s="5">
        <v>0</v>
      </c>
      <c r="BA137" s="8">
        <f t="shared" si="668"/>
        <v>0</v>
      </c>
      <c r="BB137" s="6">
        <v>0</v>
      </c>
      <c r="BC137" s="5">
        <v>0</v>
      </c>
      <c r="BD137" s="8">
        <f t="shared" si="669"/>
        <v>0</v>
      </c>
      <c r="BE137" s="6">
        <v>0</v>
      </c>
      <c r="BF137" s="5">
        <v>0</v>
      </c>
      <c r="BG137" s="8">
        <f t="shared" si="670"/>
        <v>0</v>
      </c>
      <c r="BH137" s="6">
        <v>0</v>
      </c>
      <c r="BI137" s="5">
        <v>0</v>
      </c>
      <c r="BJ137" s="8">
        <f t="shared" si="671"/>
        <v>0</v>
      </c>
      <c r="BK137" s="6">
        <v>0</v>
      </c>
      <c r="BL137" s="5">
        <v>0</v>
      </c>
      <c r="BM137" s="8">
        <f t="shared" si="672"/>
        <v>0</v>
      </c>
      <c r="BN137" s="6">
        <v>0</v>
      </c>
      <c r="BO137" s="5">
        <v>0</v>
      </c>
      <c r="BP137" s="8">
        <f t="shared" si="673"/>
        <v>0</v>
      </c>
      <c r="BQ137" s="6">
        <v>0</v>
      </c>
      <c r="BR137" s="5">
        <v>0</v>
      </c>
      <c r="BS137" s="8">
        <f t="shared" si="674"/>
        <v>0</v>
      </c>
      <c r="BT137" s="6">
        <v>0</v>
      </c>
      <c r="BU137" s="5">
        <v>0</v>
      </c>
      <c r="BV137" s="8">
        <f t="shared" si="675"/>
        <v>0</v>
      </c>
      <c r="BW137" s="6">
        <v>0</v>
      </c>
      <c r="BX137" s="5">
        <v>0</v>
      </c>
      <c r="BY137" s="8">
        <f t="shared" si="676"/>
        <v>0</v>
      </c>
      <c r="BZ137" s="6">
        <v>0</v>
      </c>
      <c r="CA137" s="5">
        <v>0</v>
      </c>
      <c r="CB137" s="8">
        <f t="shared" si="677"/>
        <v>0</v>
      </c>
      <c r="CC137" s="6">
        <v>0</v>
      </c>
      <c r="CD137" s="5">
        <v>0</v>
      </c>
      <c r="CE137" s="8">
        <f t="shared" si="678"/>
        <v>0</v>
      </c>
      <c r="CF137" s="6">
        <v>0</v>
      </c>
      <c r="CG137" s="5">
        <v>0</v>
      </c>
      <c r="CH137" s="8">
        <f t="shared" si="679"/>
        <v>0</v>
      </c>
      <c r="CI137" s="6">
        <v>0</v>
      </c>
      <c r="CJ137" s="5">
        <v>0</v>
      </c>
      <c r="CK137" s="8">
        <f t="shared" si="680"/>
        <v>0</v>
      </c>
      <c r="CL137" s="6">
        <v>0</v>
      </c>
      <c r="CM137" s="5">
        <v>0</v>
      </c>
      <c r="CN137" s="8">
        <f t="shared" si="681"/>
        <v>0</v>
      </c>
      <c r="CO137" s="6">
        <v>0</v>
      </c>
      <c r="CP137" s="5">
        <v>0</v>
      </c>
      <c r="CQ137" s="8">
        <f t="shared" si="682"/>
        <v>0</v>
      </c>
      <c r="CR137" s="6">
        <v>0</v>
      </c>
      <c r="CS137" s="5">
        <v>0</v>
      </c>
      <c r="CT137" s="8">
        <f t="shared" si="683"/>
        <v>0</v>
      </c>
      <c r="CU137" s="6">
        <v>0</v>
      </c>
      <c r="CV137" s="5">
        <v>0</v>
      </c>
      <c r="CW137" s="8">
        <f t="shared" si="684"/>
        <v>0</v>
      </c>
      <c r="CX137" s="6">
        <v>0</v>
      </c>
      <c r="CY137" s="5">
        <v>0</v>
      </c>
      <c r="CZ137" s="8">
        <f t="shared" si="685"/>
        <v>0</v>
      </c>
      <c r="DA137" s="6">
        <v>0</v>
      </c>
      <c r="DB137" s="5">
        <v>0</v>
      </c>
      <c r="DC137" s="8">
        <f t="shared" si="686"/>
        <v>0</v>
      </c>
      <c r="DD137" s="6">
        <v>0</v>
      </c>
      <c r="DE137" s="5">
        <v>0</v>
      </c>
      <c r="DF137" s="8">
        <f t="shared" si="687"/>
        <v>0</v>
      </c>
      <c r="DG137" s="6">
        <v>0</v>
      </c>
      <c r="DH137" s="5">
        <v>0</v>
      </c>
      <c r="DI137" s="8">
        <f t="shared" si="688"/>
        <v>0</v>
      </c>
      <c r="DJ137" s="6">
        <v>0</v>
      </c>
      <c r="DK137" s="5">
        <v>0</v>
      </c>
      <c r="DL137" s="8">
        <f t="shared" si="689"/>
        <v>0</v>
      </c>
      <c r="DM137" s="6">
        <v>0</v>
      </c>
      <c r="DN137" s="5">
        <v>0</v>
      </c>
      <c r="DO137" s="8">
        <f t="shared" si="690"/>
        <v>0</v>
      </c>
      <c r="DP137" s="6">
        <v>0</v>
      </c>
      <c r="DQ137" s="5">
        <v>0</v>
      </c>
      <c r="DR137" s="8">
        <f t="shared" si="691"/>
        <v>0</v>
      </c>
      <c r="DS137" s="6">
        <f t="shared" ref="DS137:DS148" si="693">SUMIF($C$5:$DR$5,"Ton",C137:DR137)</f>
        <v>0</v>
      </c>
      <c r="DT137" s="8">
        <f t="shared" ref="DT137:DT148" si="694">SUMIF($C$5:$DR$5,"F*",C137:DR137)</f>
        <v>0</v>
      </c>
    </row>
    <row r="138" spans="1:124" ht="15" hidden="1" customHeight="1" x14ac:dyDescent="0.3">
      <c r="A138" s="53"/>
      <c r="B138" s="54" t="s">
        <v>4</v>
      </c>
      <c r="C138" s="6">
        <v>0</v>
      </c>
      <c r="D138" s="5">
        <v>0</v>
      </c>
      <c r="E138" s="8">
        <f t="shared" si="692"/>
        <v>0</v>
      </c>
      <c r="F138" s="6">
        <v>0</v>
      </c>
      <c r="G138" s="5">
        <v>0</v>
      </c>
      <c r="H138" s="8">
        <f t="shared" si="653"/>
        <v>0</v>
      </c>
      <c r="I138" s="6">
        <v>0</v>
      </c>
      <c r="J138" s="5">
        <v>0</v>
      </c>
      <c r="K138" s="8">
        <f t="shared" si="654"/>
        <v>0</v>
      </c>
      <c r="L138" s="6">
        <v>0</v>
      </c>
      <c r="M138" s="5">
        <v>0</v>
      </c>
      <c r="N138" s="8">
        <f t="shared" si="655"/>
        <v>0</v>
      </c>
      <c r="O138" s="6">
        <v>0</v>
      </c>
      <c r="P138" s="5">
        <v>0</v>
      </c>
      <c r="Q138" s="8">
        <f t="shared" si="656"/>
        <v>0</v>
      </c>
      <c r="R138" s="6">
        <v>0</v>
      </c>
      <c r="S138" s="5">
        <v>0</v>
      </c>
      <c r="T138" s="8">
        <f t="shared" si="657"/>
        <v>0</v>
      </c>
      <c r="U138" s="6">
        <v>0</v>
      </c>
      <c r="V138" s="5">
        <v>0</v>
      </c>
      <c r="W138" s="8">
        <f t="shared" si="658"/>
        <v>0</v>
      </c>
      <c r="X138" s="6">
        <v>0</v>
      </c>
      <c r="Y138" s="5">
        <v>0</v>
      </c>
      <c r="Z138" s="8">
        <f t="shared" si="659"/>
        <v>0</v>
      </c>
      <c r="AA138" s="6">
        <v>0</v>
      </c>
      <c r="AB138" s="5">
        <v>0</v>
      </c>
      <c r="AC138" s="8">
        <f t="shared" si="660"/>
        <v>0</v>
      </c>
      <c r="AD138" s="6">
        <v>0</v>
      </c>
      <c r="AE138" s="5">
        <v>0</v>
      </c>
      <c r="AF138" s="8">
        <f t="shared" si="661"/>
        <v>0</v>
      </c>
      <c r="AG138" s="6">
        <v>0</v>
      </c>
      <c r="AH138" s="5">
        <v>0</v>
      </c>
      <c r="AI138" s="8">
        <f t="shared" si="662"/>
        <v>0</v>
      </c>
      <c r="AJ138" s="6">
        <v>0</v>
      </c>
      <c r="AK138" s="5">
        <v>0</v>
      </c>
      <c r="AL138" s="8">
        <f t="shared" si="663"/>
        <v>0</v>
      </c>
      <c r="AM138" s="6">
        <v>0</v>
      </c>
      <c r="AN138" s="5">
        <v>0</v>
      </c>
      <c r="AO138" s="8">
        <f t="shared" si="664"/>
        <v>0</v>
      </c>
      <c r="AP138" s="6">
        <v>0</v>
      </c>
      <c r="AQ138" s="5">
        <v>0</v>
      </c>
      <c r="AR138" s="8">
        <f t="shared" si="665"/>
        <v>0</v>
      </c>
      <c r="AS138" s="6">
        <v>0</v>
      </c>
      <c r="AT138" s="5">
        <v>0</v>
      </c>
      <c r="AU138" s="8">
        <f t="shared" si="666"/>
        <v>0</v>
      </c>
      <c r="AV138" s="6">
        <v>0</v>
      </c>
      <c r="AW138" s="5">
        <v>0</v>
      </c>
      <c r="AX138" s="8">
        <f t="shared" si="667"/>
        <v>0</v>
      </c>
      <c r="AY138" s="6">
        <v>0</v>
      </c>
      <c r="AZ138" s="5">
        <v>0</v>
      </c>
      <c r="BA138" s="8">
        <f t="shared" si="668"/>
        <v>0</v>
      </c>
      <c r="BB138" s="6">
        <v>0</v>
      </c>
      <c r="BC138" s="5">
        <v>0</v>
      </c>
      <c r="BD138" s="8">
        <f t="shared" si="669"/>
        <v>0</v>
      </c>
      <c r="BE138" s="6">
        <v>0</v>
      </c>
      <c r="BF138" s="5">
        <v>0</v>
      </c>
      <c r="BG138" s="8">
        <f t="shared" si="670"/>
        <v>0</v>
      </c>
      <c r="BH138" s="6">
        <v>0</v>
      </c>
      <c r="BI138" s="5">
        <v>0</v>
      </c>
      <c r="BJ138" s="8">
        <f t="shared" si="671"/>
        <v>0</v>
      </c>
      <c r="BK138" s="6">
        <v>0</v>
      </c>
      <c r="BL138" s="5">
        <v>0</v>
      </c>
      <c r="BM138" s="8">
        <f t="shared" si="672"/>
        <v>0</v>
      </c>
      <c r="BN138" s="6">
        <v>0</v>
      </c>
      <c r="BO138" s="5">
        <v>0</v>
      </c>
      <c r="BP138" s="8">
        <f t="shared" si="673"/>
        <v>0</v>
      </c>
      <c r="BQ138" s="6">
        <v>0</v>
      </c>
      <c r="BR138" s="5">
        <v>0</v>
      </c>
      <c r="BS138" s="8">
        <f t="shared" si="674"/>
        <v>0</v>
      </c>
      <c r="BT138" s="6">
        <v>0</v>
      </c>
      <c r="BU138" s="5">
        <v>0</v>
      </c>
      <c r="BV138" s="8">
        <f t="shared" si="675"/>
        <v>0</v>
      </c>
      <c r="BW138" s="6">
        <v>0</v>
      </c>
      <c r="BX138" s="5">
        <v>0</v>
      </c>
      <c r="BY138" s="8">
        <f t="shared" si="676"/>
        <v>0</v>
      </c>
      <c r="BZ138" s="6">
        <v>0</v>
      </c>
      <c r="CA138" s="5">
        <v>0</v>
      </c>
      <c r="CB138" s="8">
        <f t="shared" si="677"/>
        <v>0</v>
      </c>
      <c r="CC138" s="6">
        <v>0</v>
      </c>
      <c r="CD138" s="5">
        <v>0</v>
      </c>
      <c r="CE138" s="8">
        <f t="shared" si="678"/>
        <v>0</v>
      </c>
      <c r="CF138" s="6">
        <v>0</v>
      </c>
      <c r="CG138" s="5">
        <v>0</v>
      </c>
      <c r="CH138" s="8">
        <f t="shared" si="679"/>
        <v>0</v>
      </c>
      <c r="CI138" s="6">
        <v>0</v>
      </c>
      <c r="CJ138" s="5">
        <v>0</v>
      </c>
      <c r="CK138" s="8">
        <f t="shared" si="680"/>
        <v>0</v>
      </c>
      <c r="CL138" s="6">
        <v>0</v>
      </c>
      <c r="CM138" s="5">
        <v>0</v>
      </c>
      <c r="CN138" s="8">
        <f t="shared" si="681"/>
        <v>0</v>
      </c>
      <c r="CO138" s="6">
        <v>0</v>
      </c>
      <c r="CP138" s="5">
        <v>0</v>
      </c>
      <c r="CQ138" s="8">
        <f t="shared" si="682"/>
        <v>0</v>
      </c>
      <c r="CR138" s="6">
        <v>0</v>
      </c>
      <c r="CS138" s="5">
        <v>0</v>
      </c>
      <c r="CT138" s="8">
        <f t="shared" si="683"/>
        <v>0</v>
      </c>
      <c r="CU138" s="6">
        <v>0</v>
      </c>
      <c r="CV138" s="5">
        <v>0</v>
      </c>
      <c r="CW138" s="8">
        <f t="shared" si="684"/>
        <v>0</v>
      </c>
      <c r="CX138" s="6">
        <v>0</v>
      </c>
      <c r="CY138" s="5">
        <v>0</v>
      </c>
      <c r="CZ138" s="8">
        <f t="shared" si="685"/>
        <v>0</v>
      </c>
      <c r="DA138" s="6">
        <v>0</v>
      </c>
      <c r="DB138" s="5">
        <v>0</v>
      </c>
      <c r="DC138" s="8">
        <f t="shared" si="686"/>
        <v>0</v>
      </c>
      <c r="DD138" s="6">
        <v>0</v>
      </c>
      <c r="DE138" s="5">
        <v>0</v>
      </c>
      <c r="DF138" s="8">
        <f t="shared" si="687"/>
        <v>0</v>
      </c>
      <c r="DG138" s="6">
        <v>0</v>
      </c>
      <c r="DH138" s="5">
        <v>0</v>
      </c>
      <c r="DI138" s="8">
        <f t="shared" si="688"/>
        <v>0</v>
      </c>
      <c r="DJ138" s="6">
        <v>0</v>
      </c>
      <c r="DK138" s="5">
        <v>0</v>
      </c>
      <c r="DL138" s="8">
        <f t="shared" si="689"/>
        <v>0</v>
      </c>
      <c r="DM138" s="6">
        <v>0</v>
      </c>
      <c r="DN138" s="5">
        <v>0</v>
      </c>
      <c r="DO138" s="8">
        <f t="shared" si="690"/>
        <v>0</v>
      </c>
      <c r="DP138" s="6">
        <v>0</v>
      </c>
      <c r="DQ138" s="5">
        <v>0</v>
      </c>
      <c r="DR138" s="8">
        <f t="shared" si="691"/>
        <v>0</v>
      </c>
      <c r="DS138" s="6">
        <f t="shared" si="693"/>
        <v>0</v>
      </c>
      <c r="DT138" s="8">
        <f t="shared" si="694"/>
        <v>0</v>
      </c>
    </row>
    <row r="139" spans="1:124" ht="15" hidden="1" customHeight="1" x14ac:dyDescent="0.3">
      <c r="A139" s="53"/>
      <c r="B139" s="54" t="s">
        <v>5</v>
      </c>
      <c r="C139" s="6">
        <v>0</v>
      </c>
      <c r="D139" s="5">
        <v>0</v>
      </c>
      <c r="E139" s="8">
        <f>IF(C139=0,0,D139/C139*1000)</f>
        <v>0</v>
      </c>
      <c r="F139" s="6">
        <v>0</v>
      </c>
      <c r="G139" s="5">
        <v>0</v>
      </c>
      <c r="H139" s="8">
        <f t="shared" si="653"/>
        <v>0</v>
      </c>
      <c r="I139" s="6">
        <v>0</v>
      </c>
      <c r="J139" s="5">
        <v>0</v>
      </c>
      <c r="K139" s="8">
        <f t="shared" si="654"/>
        <v>0</v>
      </c>
      <c r="L139" s="6">
        <v>0</v>
      </c>
      <c r="M139" s="5">
        <v>0</v>
      </c>
      <c r="N139" s="8">
        <f t="shared" si="655"/>
        <v>0</v>
      </c>
      <c r="O139" s="6">
        <v>0</v>
      </c>
      <c r="P139" s="5">
        <v>0</v>
      </c>
      <c r="Q139" s="8">
        <f t="shared" si="656"/>
        <v>0</v>
      </c>
      <c r="R139" s="6">
        <v>0</v>
      </c>
      <c r="S139" s="5">
        <v>0</v>
      </c>
      <c r="T139" s="8">
        <f t="shared" si="657"/>
        <v>0</v>
      </c>
      <c r="U139" s="6">
        <v>0</v>
      </c>
      <c r="V139" s="5">
        <v>0</v>
      </c>
      <c r="W139" s="8">
        <f t="shared" si="658"/>
        <v>0</v>
      </c>
      <c r="X139" s="6">
        <v>0</v>
      </c>
      <c r="Y139" s="5">
        <v>0</v>
      </c>
      <c r="Z139" s="8">
        <f t="shared" si="659"/>
        <v>0</v>
      </c>
      <c r="AA139" s="6">
        <v>0</v>
      </c>
      <c r="AB139" s="5">
        <v>0</v>
      </c>
      <c r="AC139" s="8">
        <f t="shared" si="660"/>
        <v>0</v>
      </c>
      <c r="AD139" s="6">
        <v>0</v>
      </c>
      <c r="AE139" s="5">
        <v>0</v>
      </c>
      <c r="AF139" s="8">
        <f t="shared" si="661"/>
        <v>0</v>
      </c>
      <c r="AG139" s="6">
        <v>0</v>
      </c>
      <c r="AH139" s="5">
        <v>0</v>
      </c>
      <c r="AI139" s="8">
        <f t="shared" si="662"/>
        <v>0</v>
      </c>
      <c r="AJ139" s="6">
        <v>0</v>
      </c>
      <c r="AK139" s="5">
        <v>0</v>
      </c>
      <c r="AL139" s="8">
        <f t="shared" si="663"/>
        <v>0</v>
      </c>
      <c r="AM139" s="6">
        <v>0</v>
      </c>
      <c r="AN139" s="5">
        <v>0</v>
      </c>
      <c r="AO139" s="8">
        <f t="shared" si="664"/>
        <v>0</v>
      </c>
      <c r="AP139" s="6">
        <v>0</v>
      </c>
      <c r="AQ139" s="5">
        <v>0</v>
      </c>
      <c r="AR139" s="8">
        <f t="shared" si="665"/>
        <v>0</v>
      </c>
      <c r="AS139" s="6">
        <v>0</v>
      </c>
      <c r="AT139" s="5">
        <v>0</v>
      </c>
      <c r="AU139" s="8">
        <f t="shared" si="666"/>
        <v>0</v>
      </c>
      <c r="AV139" s="6">
        <v>0</v>
      </c>
      <c r="AW139" s="5">
        <v>0</v>
      </c>
      <c r="AX139" s="8">
        <f t="shared" si="667"/>
        <v>0</v>
      </c>
      <c r="AY139" s="6">
        <v>0</v>
      </c>
      <c r="AZ139" s="5">
        <v>0</v>
      </c>
      <c r="BA139" s="8">
        <f t="shared" si="668"/>
        <v>0</v>
      </c>
      <c r="BB139" s="6">
        <v>0</v>
      </c>
      <c r="BC139" s="5">
        <v>0</v>
      </c>
      <c r="BD139" s="8">
        <f t="shared" si="669"/>
        <v>0</v>
      </c>
      <c r="BE139" s="6">
        <v>0</v>
      </c>
      <c r="BF139" s="5">
        <v>0</v>
      </c>
      <c r="BG139" s="8">
        <f t="shared" si="670"/>
        <v>0</v>
      </c>
      <c r="BH139" s="6">
        <v>0</v>
      </c>
      <c r="BI139" s="5">
        <v>0</v>
      </c>
      <c r="BJ139" s="8">
        <f t="shared" si="671"/>
        <v>0</v>
      </c>
      <c r="BK139" s="6">
        <v>0</v>
      </c>
      <c r="BL139" s="5">
        <v>0</v>
      </c>
      <c r="BM139" s="8">
        <f t="shared" si="672"/>
        <v>0</v>
      </c>
      <c r="BN139" s="6">
        <v>0</v>
      </c>
      <c r="BO139" s="5">
        <v>0</v>
      </c>
      <c r="BP139" s="8">
        <f t="shared" si="673"/>
        <v>0</v>
      </c>
      <c r="BQ139" s="6">
        <v>0</v>
      </c>
      <c r="BR139" s="5">
        <v>0</v>
      </c>
      <c r="BS139" s="8">
        <f t="shared" si="674"/>
        <v>0</v>
      </c>
      <c r="BT139" s="6">
        <v>0</v>
      </c>
      <c r="BU139" s="5">
        <v>0</v>
      </c>
      <c r="BV139" s="8">
        <f t="shared" si="675"/>
        <v>0</v>
      </c>
      <c r="BW139" s="6">
        <v>0</v>
      </c>
      <c r="BX139" s="5">
        <v>0</v>
      </c>
      <c r="BY139" s="8">
        <f t="shared" si="676"/>
        <v>0</v>
      </c>
      <c r="BZ139" s="6">
        <v>0</v>
      </c>
      <c r="CA139" s="5">
        <v>0</v>
      </c>
      <c r="CB139" s="8">
        <f t="shared" si="677"/>
        <v>0</v>
      </c>
      <c r="CC139" s="6">
        <v>0</v>
      </c>
      <c r="CD139" s="5">
        <v>0</v>
      </c>
      <c r="CE139" s="8">
        <f t="shared" si="678"/>
        <v>0</v>
      </c>
      <c r="CF139" s="6">
        <v>0</v>
      </c>
      <c r="CG139" s="5">
        <v>0</v>
      </c>
      <c r="CH139" s="8">
        <f t="shared" si="679"/>
        <v>0</v>
      </c>
      <c r="CI139" s="6">
        <v>0</v>
      </c>
      <c r="CJ139" s="5">
        <v>0</v>
      </c>
      <c r="CK139" s="8">
        <f t="shared" si="680"/>
        <v>0</v>
      </c>
      <c r="CL139" s="6">
        <v>0</v>
      </c>
      <c r="CM139" s="5">
        <v>0</v>
      </c>
      <c r="CN139" s="8">
        <f t="shared" si="681"/>
        <v>0</v>
      </c>
      <c r="CO139" s="6">
        <v>0</v>
      </c>
      <c r="CP139" s="5">
        <v>0</v>
      </c>
      <c r="CQ139" s="8">
        <f t="shared" si="682"/>
        <v>0</v>
      </c>
      <c r="CR139" s="6">
        <v>0</v>
      </c>
      <c r="CS139" s="5">
        <v>0</v>
      </c>
      <c r="CT139" s="8">
        <f t="shared" si="683"/>
        <v>0</v>
      </c>
      <c r="CU139" s="6">
        <v>0</v>
      </c>
      <c r="CV139" s="5">
        <v>0</v>
      </c>
      <c r="CW139" s="8">
        <f t="shared" si="684"/>
        <v>0</v>
      </c>
      <c r="CX139" s="6">
        <v>0</v>
      </c>
      <c r="CY139" s="5">
        <v>0</v>
      </c>
      <c r="CZ139" s="8">
        <f t="shared" si="685"/>
        <v>0</v>
      </c>
      <c r="DA139" s="6">
        <v>0</v>
      </c>
      <c r="DB139" s="5">
        <v>0</v>
      </c>
      <c r="DC139" s="8">
        <f t="shared" si="686"/>
        <v>0</v>
      </c>
      <c r="DD139" s="6">
        <v>0</v>
      </c>
      <c r="DE139" s="5">
        <v>0</v>
      </c>
      <c r="DF139" s="8">
        <f t="shared" si="687"/>
        <v>0</v>
      </c>
      <c r="DG139" s="6">
        <v>0</v>
      </c>
      <c r="DH139" s="5">
        <v>0</v>
      </c>
      <c r="DI139" s="8">
        <f t="shared" si="688"/>
        <v>0</v>
      </c>
      <c r="DJ139" s="6">
        <v>0</v>
      </c>
      <c r="DK139" s="5">
        <v>0</v>
      </c>
      <c r="DL139" s="8">
        <f t="shared" si="689"/>
        <v>0</v>
      </c>
      <c r="DM139" s="6">
        <v>0</v>
      </c>
      <c r="DN139" s="5">
        <v>0</v>
      </c>
      <c r="DO139" s="8">
        <f t="shared" si="690"/>
        <v>0</v>
      </c>
      <c r="DP139" s="6">
        <v>0</v>
      </c>
      <c r="DQ139" s="5">
        <v>0</v>
      </c>
      <c r="DR139" s="8">
        <f t="shared" si="691"/>
        <v>0</v>
      </c>
      <c r="DS139" s="6">
        <f t="shared" si="693"/>
        <v>0</v>
      </c>
      <c r="DT139" s="65">
        <f t="shared" si="694"/>
        <v>0</v>
      </c>
    </row>
    <row r="140" spans="1:124" ht="15" hidden="1" customHeight="1" x14ac:dyDescent="0.3">
      <c r="A140" s="53"/>
      <c r="B140" s="8" t="s">
        <v>6</v>
      </c>
      <c r="C140" s="6">
        <v>0</v>
      </c>
      <c r="D140" s="5">
        <v>0</v>
      </c>
      <c r="E140" s="8">
        <f t="shared" ref="E140:E147" si="695">IF(C140=0,0,D140/C140*1000)</f>
        <v>0</v>
      </c>
      <c r="F140" s="6">
        <v>0</v>
      </c>
      <c r="G140" s="5">
        <v>0</v>
      </c>
      <c r="H140" s="8">
        <f t="shared" si="653"/>
        <v>0</v>
      </c>
      <c r="I140" s="6">
        <v>0</v>
      </c>
      <c r="J140" s="5">
        <v>0</v>
      </c>
      <c r="K140" s="8">
        <f t="shared" si="654"/>
        <v>0</v>
      </c>
      <c r="L140" s="6">
        <v>0</v>
      </c>
      <c r="M140" s="5">
        <v>0</v>
      </c>
      <c r="N140" s="8">
        <f t="shared" si="655"/>
        <v>0</v>
      </c>
      <c r="O140" s="6">
        <v>0</v>
      </c>
      <c r="P140" s="5">
        <v>0</v>
      </c>
      <c r="Q140" s="8">
        <f t="shared" si="656"/>
        <v>0</v>
      </c>
      <c r="R140" s="6">
        <v>0</v>
      </c>
      <c r="S140" s="5">
        <v>0</v>
      </c>
      <c r="T140" s="8">
        <f t="shared" si="657"/>
        <v>0</v>
      </c>
      <c r="U140" s="6">
        <v>0</v>
      </c>
      <c r="V140" s="5">
        <v>0</v>
      </c>
      <c r="W140" s="8">
        <f t="shared" si="658"/>
        <v>0</v>
      </c>
      <c r="X140" s="6">
        <v>0</v>
      </c>
      <c r="Y140" s="5">
        <v>0</v>
      </c>
      <c r="Z140" s="8">
        <f t="shared" si="659"/>
        <v>0</v>
      </c>
      <c r="AA140" s="6">
        <v>0</v>
      </c>
      <c r="AB140" s="5">
        <v>0</v>
      </c>
      <c r="AC140" s="8">
        <f t="shared" si="660"/>
        <v>0</v>
      </c>
      <c r="AD140" s="6">
        <v>0</v>
      </c>
      <c r="AE140" s="5">
        <v>0</v>
      </c>
      <c r="AF140" s="8">
        <f t="shared" si="661"/>
        <v>0</v>
      </c>
      <c r="AG140" s="6">
        <v>0</v>
      </c>
      <c r="AH140" s="5">
        <v>0</v>
      </c>
      <c r="AI140" s="8">
        <f t="shared" si="662"/>
        <v>0</v>
      </c>
      <c r="AJ140" s="6">
        <v>0</v>
      </c>
      <c r="AK140" s="5">
        <v>0</v>
      </c>
      <c r="AL140" s="8">
        <f t="shared" si="663"/>
        <v>0</v>
      </c>
      <c r="AM140" s="6">
        <v>0</v>
      </c>
      <c r="AN140" s="5">
        <v>0</v>
      </c>
      <c r="AO140" s="8">
        <f t="shared" si="664"/>
        <v>0</v>
      </c>
      <c r="AP140" s="6">
        <v>0</v>
      </c>
      <c r="AQ140" s="5">
        <v>0</v>
      </c>
      <c r="AR140" s="8">
        <f t="shared" si="665"/>
        <v>0</v>
      </c>
      <c r="AS140" s="6">
        <v>0</v>
      </c>
      <c r="AT140" s="5">
        <v>0</v>
      </c>
      <c r="AU140" s="8">
        <f t="shared" si="666"/>
        <v>0</v>
      </c>
      <c r="AV140" s="6">
        <v>0</v>
      </c>
      <c r="AW140" s="5">
        <v>0</v>
      </c>
      <c r="AX140" s="8">
        <f t="shared" si="667"/>
        <v>0</v>
      </c>
      <c r="AY140" s="6">
        <v>0</v>
      </c>
      <c r="AZ140" s="5">
        <v>0</v>
      </c>
      <c r="BA140" s="8">
        <f t="shared" si="668"/>
        <v>0</v>
      </c>
      <c r="BB140" s="6">
        <v>0</v>
      </c>
      <c r="BC140" s="5">
        <v>0</v>
      </c>
      <c r="BD140" s="8">
        <f t="shared" si="669"/>
        <v>0</v>
      </c>
      <c r="BE140" s="6">
        <v>0</v>
      </c>
      <c r="BF140" s="5">
        <v>0</v>
      </c>
      <c r="BG140" s="8">
        <f t="shared" si="670"/>
        <v>0</v>
      </c>
      <c r="BH140" s="6">
        <v>0</v>
      </c>
      <c r="BI140" s="5">
        <v>0</v>
      </c>
      <c r="BJ140" s="8">
        <f t="shared" si="671"/>
        <v>0</v>
      </c>
      <c r="BK140" s="6">
        <v>0</v>
      </c>
      <c r="BL140" s="5">
        <v>0</v>
      </c>
      <c r="BM140" s="8">
        <f t="shared" si="672"/>
        <v>0</v>
      </c>
      <c r="BN140" s="6">
        <v>0</v>
      </c>
      <c r="BO140" s="5">
        <v>0</v>
      </c>
      <c r="BP140" s="8">
        <f t="shared" si="673"/>
        <v>0</v>
      </c>
      <c r="BQ140" s="6">
        <v>0</v>
      </c>
      <c r="BR140" s="5">
        <v>0</v>
      </c>
      <c r="BS140" s="8">
        <f t="shared" si="674"/>
        <v>0</v>
      </c>
      <c r="BT140" s="6">
        <v>0</v>
      </c>
      <c r="BU140" s="5">
        <v>0</v>
      </c>
      <c r="BV140" s="8">
        <f t="shared" si="675"/>
        <v>0</v>
      </c>
      <c r="BW140" s="6">
        <v>0</v>
      </c>
      <c r="BX140" s="5">
        <v>0</v>
      </c>
      <c r="BY140" s="8">
        <f t="shared" si="676"/>
        <v>0</v>
      </c>
      <c r="BZ140" s="6">
        <v>0</v>
      </c>
      <c r="CA140" s="5">
        <v>0</v>
      </c>
      <c r="CB140" s="8">
        <f t="shared" si="677"/>
        <v>0</v>
      </c>
      <c r="CC140" s="6">
        <v>0</v>
      </c>
      <c r="CD140" s="5">
        <v>0</v>
      </c>
      <c r="CE140" s="8">
        <f t="shared" si="678"/>
        <v>0</v>
      </c>
      <c r="CF140" s="6">
        <v>0</v>
      </c>
      <c r="CG140" s="5">
        <v>0</v>
      </c>
      <c r="CH140" s="8">
        <f t="shared" si="679"/>
        <v>0</v>
      </c>
      <c r="CI140" s="6">
        <v>0</v>
      </c>
      <c r="CJ140" s="5">
        <v>0</v>
      </c>
      <c r="CK140" s="8">
        <f t="shared" si="680"/>
        <v>0</v>
      </c>
      <c r="CL140" s="6">
        <v>0</v>
      </c>
      <c r="CM140" s="5">
        <v>0</v>
      </c>
      <c r="CN140" s="8">
        <f t="shared" si="681"/>
        <v>0</v>
      </c>
      <c r="CO140" s="6">
        <v>0</v>
      </c>
      <c r="CP140" s="5">
        <v>0</v>
      </c>
      <c r="CQ140" s="8">
        <f t="shared" si="682"/>
        <v>0</v>
      </c>
      <c r="CR140" s="6">
        <v>0</v>
      </c>
      <c r="CS140" s="5">
        <v>0</v>
      </c>
      <c r="CT140" s="8">
        <f t="shared" si="683"/>
        <v>0</v>
      </c>
      <c r="CU140" s="6">
        <v>0</v>
      </c>
      <c r="CV140" s="5">
        <v>0</v>
      </c>
      <c r="CW140" s="8">
        <f t="shared" si="684"/>
        <v>0</v>
      </c>
      <c r="CX140" s="6">
        <v>0</v>
      </c>
      <c r="CY140" s="5">
        <v>0</v>
      </c>
      <c r="CZ140" s="8">
        <f t="shared" si="685"/>
        <v>0</v>
      </c>
      <c r="DA140" s="6">
        <v>0</v>
      </c>
      <c r="DB140" s="5">
        <v>0</v>
      </c>
      <c r="DC140" s="8">
        <f t="shared" si="686"/>
        <v>0</v>
      </c>
      <c r="DD140" s="6">
        <v>0</v>
      </c>
      <c r="DE140" s="5">
        <v>0</v>
      </c>
      <c r="DF140" s="8">
        <f t="shared" si="687"/>
        <v>0</v>
      </c>
      <c r="DG140" s="6">
        <v>0</v>
      </c>
      <c r="DH140" s="5">
        <v>0</v>
      </c>
      <c r="DI140" s="8">
        <f t="shared" si="688"/>
        <v>0</v>
      </c>
      <c r="DJ140" s="6">
        <v>0</v>
      </c>
      <c r="DK140" s="5">
        <v>0</v>
      </c>
      <c r="DL140" s="8">
        <f t="shared" si="689"/>
        <v>0</v>
      </c>
      <c r="DM140" s="6">
        <v>0</v>
      </c>
      <c r="DN140" s="5">
        <v>0</v>
      </c>
      <c r="DO140" s="8">
        <f t="shared" si="690"/>
        <v>0</v>
      </c>
      <c r="DP140" s="6">
        <v>0</v>
      </c>
      <c r="DQ140" s="5">
        <v>0</v>
      </c>
      <c r="DR140" s="8">
        <f t="shared" si="691"/>
        <v>0</v>
      </c>
      <c r="DS140" s="6">
        <f t="shared" si="693"/>
        <v>0</v>
      </c>
      <c r="DT140" s="8">
        <f t="shared" si="694"/>
        <v>0</v>
      </c>
    </row>
    <row r="141" spans="1:124" ht="15" hidden="1" customHeight="1" x14ac:dyDescent="0.3">
      <c r="A141" s="53"/>
      <c r="B141" s="54" t="s">
        <v>7</v>
      </c>
      <c r="C141" s="6">
        <v>0</v>
      </c>
      <c r="D141" s="5">
        <v>0</v>
      </c>
      <c r="E141" s="8">
        <f t="shared" si="695"/>
        <v>0</v>
      </c>
      <c r="F141" s="6">
        <v>0</v>
      </c>
      <c r="G141" s="5">
        <v>0</v>
      </c>
      <c r="H141" s="8">
        <f t="shared" si="653"/>
        <v>0</v>
      </c>
      <c r="I141" s="6">
        <v>0</v>
      </c>
      <c r="J141" s="5">
        <v>0</v>
      </c>
      <c r="K141" s="8">
        <f t="shared" si="654"/>
        <v>0</v>
      </c>
      <c r="L141" s="6">
        <v>0</v>
      </c>
      <c r="M141" s="5">
        <v>0</v>
      </c>
      <c r="N141" s="8">
        <f t="shared" si="655"/>
        <v>0</v>
      </c>
      <c r="O141" s="6">
        <v>0</v>
      </c>
      <c r="P141" s="5">
        <v>0</v>
      </c>
      <c r="Q141" s="8">
        <f t="shared" si="656"/>
        <v>0</v>
      </c>
      <c r="R141" s="6">
        <v>0</v>
      </c>
      <c r="S141" s="5">
        <v>0</v>
      </c>
      <c r="T141" s="8">
        <f t="shared" si="657"/>
        <v>0</v>
      </c>
      <c r="U141" s="6">
        <v>0</v>
      </c>
      <c r="V141" s="5">
        <v>0</v>
      </c>
      <c r="W141" s="8">
        <f t="shared" si="658"/>
        <v>0</v>
      </c>
      <c r="X141" s="6">
        <v>0</v>
      </c>
      <c r="Y141" s="5">
        <v>0</v>
      </c>
      <c r="Z141" s="8">
        <f t="shared" si="659"/>
        <v>0</v>
      </c>
      <c r="AA141" s="6">
        <v>0</v>
      </c>
      <c r="AB141" s="5">
        <v>0</v>
      </c>
      <c r="AC141" s="8">
        <f t="shared" si="660"/>
        <v>0</v>
      </c>
      <c r="AD141" s="6">
        <v>0</v>
      </c>
      <c r="AE141" s="5">
        <v>0</v>
      </c>
      <c r="AF141" s="8">
        <f t="shared" si="661"/>
        <v>0</v>
      </c>
      <c r="AG141" s="6">
        <v>0</v>
      </c>
      <c r="AH141" s="5">
        <v>0</v>
      </c>
      <c r="AI141" s="8">
        <f t="shared" si="662"/>
        <v>0</v>
      </c>
      <c r="AJ141" s="6">
        <v>0</v>
      </c>
      <c r="AK141" s="5">
        <v>0</v>
      </c>
      <c r="AL141" s="8">
        <f t="shared" si="663"/>
        <v>0</v>
      </c>
      <c r="AM141" s="6">
        <v>0</v>
      </c>
      <c r="AN141" s="5">
        <v>0</v>
      </c>
      <c r="AO141" s="8">
        <f t="shared" si="664"/>
        <v>0</v>
      </c>
      <c r="AP141" s="6">
        <v>0</v>
      </c>
      <c r="AQ141" s="5">
        <v>0</v>
      </c>
      <c r="AR141" s="8">
        <f t="shared" si="665"/>
        <v>0</v>
      </c>
      <c r="AS141" s="6">
        <v>0</v>
      </c>
      <c r="AT141" s="5">
        <v>0</v>
      </c>
      <c r="AU141" s="8">
        <f t="shared" si="666"/>
        <v>0</v>
      </c>
      <c r="AV141" s="6">
        <v>0</v>
      </c>
      <c r="AW141" s="5">
        <v>0</v>
      </c>
      <c r="AX141" s="8">
        <f t="shared" si="667"/>
        <v>0</v>
      </c>
      <c r="AY141" s="6">
        <v>0</v>
      </c>
      <c r="AZ141" s="5">
        <v>0</v>
      </c>
      <c r="BA141" s="8">
        <f t="shared" si="668"/>
        <v>0</v>
      </c>
      <c r="BB141" s="6">
        <v>0</v>
      </c>
      <c r="BC141" s="5">
        <v>0</v>
      </c>
      <c r="BD141" s="8">
        <f t="shared" si="669"/>
        <v>0</v>
      </c>
      <c r="BE141" s="6">
        <v>0</v>
      </c>
      <c r="BF141" s="5">
        <v>0</v>
      </c>
      <c r="BG141" s="8">
        <f t="shared" si="670"/>
        <v>0</v>
      </c>
      <c r="BH141" s="6">
        <v>0</v>
      </c>
      <c r="BI141" s="5">
        <v>0</v>
      </c>
      <c r="BJ141" s="8">
        <f t="shared" si="671"/>
        <v>0</v>
      </c>
      <c r="BK141" s="6">
        <v>0</v>
      </c>
      <c r="BL141" s="5">
        <v>0</v>
      </c>
      <c r="BM141" s="8">
        <f t="shared" si="672"/>
        <v>0</v>
      </c>
      <c r="BN141" s="6">
        <v>0</v>
      </c>
      <c r="BO141" s="5">
        <v>0</v>
      </c>
      <c r="BP141" s="8">
        <f t="shared" si="673"/>
        <v>0</v>
      </c>
      <c r="BQ141" s="6">
        <v>0</v>
      </c>
      <c r="BR141" s="5">
        <v>0</v>
      </c>
      <c r="BS141" s="8">
        <f t="shared" si="674"/>
        <v>0</v>
      </c>
      <c r="BT141" s="6">
        <v>0</v>
      </c>
      <c r="BU141" s="5">
        <v>0</v>
      </c>
      <c r="BV141" s="8">
        <f t="shared" si="675"/>
        <v>0</v>
      </c>
      <c r="BW141" s="6">
        <v>0</v>
      </c>
      <c r="BX141" s="5">
        <v>0</v>
      </c>
      <c r="BY141" s="8">
        <f t="shared" si="676"/>
        <v>0</v>
      </c>
      <c r="BZ141" s="6">
        <v>0</v>
      </c>
      <c r="CA141" s="5">
        <v>0</v>
      </c>
      <c r="CB141" s="8">
        <f t="shared" si="677"/>
        <v>0</v>
      </c>
      <c r="CC141" s="6">
        <v>0</v>
      </c>
      <c r="CD141" s="5">
        <v>0</v>
      </c>
      <c r="CE141" s="8">
        <f t="shared" si="678"/>
        <v>0</v>
      </c>
      <c r="CF141" s="6">
        <v>0</v>
      </c>
      <c r="CG141" s="5">
        <v>0</v>
      </c>
      <c r="CH141" s="8">
        <f t="shared" si="679"/>
        <v>0</v>
      </c>
      <c r="CI141" s="6">
        <v>0</v>
      </c>
      <c r="CJ141" s="5">
        <v>0</v>
      </c>
      <c r="CK141" s="8">
        <f t="shared" si="680"/>
        <v>0</v>
      </c>
      <c r="CL141" s="6">
        <v>0</v>
      </c>
      <c r="CM141" s="5">
        <v>0</v>
      </c>
      <c r="CN141" s="8">
        <f t="shared" si="681"/>
        <v>0</v>
      </c>
      <c r="CO141" s="6">
        <v>0</v>
      </c>
      <c r="CP141" s="5">
        <v>0</v>
      </c>
      <c r="CQ141" s="8">
        <f t="shared" si="682"/>
        <v>0</v>
      </c>
      <c r="CR141" s="6">
        <v>0</v>
      </c>
      <c r="CS141" s="5">
        <v>0</v>
      </c>
      <c r="CT141" s="8">
        <f t="shared" si="683"/>
        <v>0</v>
      </c>
      <c r="CU141" s="6">
        <v>0</v>
      </c>
      <c r="CV141" s="5">
        <v>0</v>
      </c>
      <c r="CW141" s="8">
        <f t="shared" si="684"/>
        <v>0</v>
      </c>
      <c r="CX141" s="6">
        <v>0</v>
      </c>
      <c r="CY141" s="5">
        <v>0</v>
      </c>
      <c r="CZ141" s="8">
        <f t="shared" si="685"/>
        <v>0</v>
      </c>
      <c r="DA141" s="6">
        <v>0</v>
      </c>
      <c r="DB141" s="5">
        <v>0</v>
      </c>
      <c r="DC141" s="8">
        <f t="shared" si="686"/>
        <v>0</v>
      </c>
      <c r="DD141" s="6">
        <v>0</v>
      </c>
      <c r="DE141" s="5">
        <v>0</v>
      </c>
      <c r="DF141" s="8">
        <f t="shared" si="687"/>
        <v>0</v>
      </c>
      <c r="DG141" s="6">
        <v>0</v>
      </c>
      <c r="DH141" s="5">
        <v>0</v>
      </c>
      <c r="DI141" s="8">
        <f t="shared" si="688"/>
        <v>0</v>
      </c>
      <c r="DJ141" s="6">
        <v>0</v>
      </c>
      <c r="DK141" s="5">
        <v>0</v>
      </c>
      <c r="DL141" s="8">
        <f t="shared" si="689"/>
        <v>0</v>
      </c>
      <c r="DM141" s="6">
        <v>0</v>
      </c>
      <c r="DN141" s="5">
        <v>0</v>
      </c>
      <c r="DO141" s="8">
        <f t="shared" si="690"/>
        <v>0</v>
      </c>
      <c r="DP141" s="6">
        <v>0</v>
      </c>
      <c r="DQ141" s="5">
        <v>0</v>
      </c>
      <c r="DR141" s="8">
        <f t="shared" si="691"/>
        <v>0</v>
      </c>
      <c r="DS141" s="6">
        <f t="shared" si="693"/>
        <v>0</v>
      </c>
      <c r="DT141" s="8">
        <f t="shared" si="694"/>
        <v>0</v>
      </c>
    </row>
    <row r="142" spans="1:124" ht="15" hidden="1" customHeight="1" x14ac:dyDescent="0.3">
      <c r="A142" s="53"/>
      <c r="B142" s="54" t="s">
        <v>8</v>
      </c>
      <c r="C142" s="6">
        <v>0</v>
      </c>
      <c r="D142" s="5">
        <v>0</v>
      </c>
      <c r="E142" s="8">
        <f t="shared" si="695"/>
        <v>0</v>
      </c>
      <c r="F142" s="6">
        <v>0</v>
      </c>
      <c r="G142" s="5">
        <v>0</v>
      </c>
      <c r="H142" s="8">
        <f t="shared" si="653"/>
        <v>0</v>
      </c>
      <c r="I142" s="6">
        <v>0</v>
      </c>
      <c r="J142" s="5">
        <v>0</v>
      </c>
      <c r="K142" s="8">
        <f t="shared" si="654"/>
        <v>0</v>
      </c>
      <c r="L142" s="6">
        <v>0</v>
      </c>
      <c r="M142" s="5">
        <v>0</v>
      </c>
      <c r="N142" s="8">
        <f t="shared" si="655"/>
        <v>0</v>
      </c>
      <c r="O142" s="6">
        <v>0</v>
      </c>
      <c r="P142" s="5">
        <v>0</v>
      </c>
      <c r="Q142" s="8">
        <f t="shared" si="656"/>
        <v>0</v>
      </c>
      <c r="R142" s="6">
        <v>0</v>
      </c>
      <c r="S142" s="5">
        <v>0</v>
      </c>
      <c r="T142" s="8">
        <f t="shared" si="657"/>
        <v>0</v>
      </c>
      <c r="U142" s="6">
        <v>0</v>
      </c>
      <c r="V142" s="5">
        <v>0</v>
      </c>
      <c r="W142" s="8">
        <f t="shared" si="658"/>
        <v>0</v>
      </c>
      <c r="X142" s="6">
        <v>0</v>
      </c>
      <c r="Y142" s="5">
        <v>0</v>
      </c>
      <c r="Z142" s="8">
        <f t="shared" si="659"/>
        <v>0</v>
      </c>
      <c r="AA142" s="6">
        <v>0</v>
      </c>
      <c r="AB142" s="5">
        <v>0</v>
      </c>
      <c r="AC142" s="8">
        <f t="shared" si="660"/>
        <v>0</v>
      </c>
      <c r="AD142" s="6">
        <v>0</v>
      </c>
      <c r="AE142" s="5">
        <v>0</v>
      </c>
      <c r="AF142" s="8">
        <f t="shared" si="661"/>
        <v>0</v>
      </c>
      <c r="AG142" s="6">
        <v>0</v>
      </c>
      <c r="AH142" s="5">
        <v>0</v>
      </c>
      <c r="AI142" s="8">
        <f t="shared" si="662"/>
        <v>0</v>
      </c>
      <c r="AJ142" s="6">
        <v>0</v>
      </c>
      <c r="AK142" s="5">
        <v>0</v>
      </c>
      <c r="AL142" s="8">
        <f t="shared" si="663"/>
        <v>0</v>
      </c>
      <c r="AM142" s="6">
        <v>0</v>
      </c>
      <c r="AN142" s="5">
        <v>0</v>
      </c>
      <c r="AO142" s="8">
        <f t="shared" si="664"/>
        <v>0</v>
      </c>
      <c r="AP142" s="6">
        <v>0</v>
      </c>
      <c r="AQ142" s="5">
        <v>0</v>
      </c>
      <c r="AR142" s="8">
        <f t="shared" si="665"/>
        <v>0</v>
      </c>
      <c r="AS142" s="6">
        <v>0</v>
      </c>
      <c r="AT142" s="5">
        <v>0</v>
      </c>
      <c r="AU142" s="8">
        <f t="shared" si="666"/>
        <v>0</v>
      </c>
      <c r="AV142" s="6">
        <v>0</v>
      </c>
      <c r="AW142" s="5">
        <v>0</v>
      </c>
      <c r="AX142" s="8">
        <f t="shared" si="667"/>
        <v>0</v>
      </c>
      <c r="AY142" s="6">
        <v>0</v>
      </c>
      <c r="AZ142" s="5">
        <v>0</v>
      </c>
      <c r="BA142" s="8">
        <f t="shared" si="668"/>
        <v>0</v>
      </c>
      <c r="BB142" s="6">
        <v>0</v>
      </c>
      <c r="BC142" s="5">
        <v>0</v>
      </c>
      <c r="BD142" s="8">
        <f t="shared" si="669"/>
        <v>0</v>
      </c>
      <c r="BE142" s="6">
        <v>0</v>
      </c>
      <c r="BF142" s="5">
        <v>0</v>
      </c>
      <c r="BG142" s="8">
        <f t="shared" si="670"/>
        <v>0</v>
      </c>
      <c r="BH142" s="6">
        <v>0</v>
      </c>
      <c r="BI142" s="5">
        <v>0</v>
      </c>
      <c r="BJ142" s="8">
        <f t="shared" si="671"/>
        <v>0</v>
      </c>
      <c r="BK142" s="6">
        <v>0</v>
      </c>
      <c r="BL142" s="5">
        <v>0</v>
      </c>
      <c r="BM142" s="8">
        <f t="shared" si="672"/>
        <v>0</v>
      </c>
      <c r="BN142" s="6">
        <v>0</v>
      </c>
      <c r="BO142" s="5">
        <v>0</v>
      </c>
      <c r="BP142" s="8">
        <f t="shared" si="673"/>
        <v>0</v>
      </c>
      <c r="BQ142" s="6">
        <v>0</v>
      </c>
      <c r="BR142" s="5">
        <v>0</v>
      </c>
      <c r="BS142" s="8">
        <f t="shared" si="674"/>
        <v>0</v>
      </c>
      <c r="BT142" s="6">
        <v>0</v>
      </c>
      <c r="BU142" s="5">
        <v>0</v>
      </c>
      <c r="BV142" s="8">
        <f t="shared" si="675"/>
        <v>0</v>
      </c>
      <c r="BW142" s="6">
        <v>0</v>
      </c>
      <c r="BX142" s="5">
        <v>0</v>
      </c>
      <c r="BY142" s="8">
        <f t="shared" si="676"/>
        <v>0</v>
      </c>
      <c r="BZ142" s="6">
        <v>0</v>
      </c>
      <c r="CA142" s="5">
        <v>0</v>
      </c>
      <c r="CB142" s="8">
        <f t="shared" si="677"/>
        <v>0</v>
      </c>
      <c r="CC142" s="6">
        <v>0</v>
      </c>
      <c r="CD142" s="5">
        <v>0</v>
      </c>
      <c r="CE142" s="8">
        <f t="shared" si="678"/>
        <v>0</v>
      </c>
      <c r="CF142" s="6">
        <v>0</v>
      </c>
      <c r="CG142" s="5">
        <v>0</v>
      </c>
      <c r="CH142" s="8">
        <f t="shared" si="679"/>
        <v>0</v>
      </c>
      <c r="CI142" s="6">
        <v>0</v>
      </c>
      <c r="CJ142" s="5">
        <v>0</v>
      </c>
      <c r="CK142" s="8">
        <f t="shared" si="680"/>
        <v>0</v>
      </c>
      <c r="CL142" s="6">
        <v>0</v>
      </c>
      <c r="CM142" s="5">
        <v>0</v>
      </c>
      <c r="CN142" s="8">
        <f t="shared" si="681"/>
        <v>0</v>
      </c>
      <c r="CO142" s="6">
        <v>0</v>
      </c>
      <c r="CP142" s="5">
        <v>0</v>
      </c>
      <c r="CQ142" s="8">
        <f t="shared" si="682"/>
        <v>0</v>
      </c>
      <c r="CR142" s="6">
        <v>0</v>
      </c>
      <c r="CS142" s="5">
        <v>0</v>
      </c>
      <c r="CT142" s="8">
        <f t="shared" si="683"/>
        <v>0</v>
      </c>
      <c r="CU142" s="6">
        <v>0</v>
      </c>
      <c r="CV142" s="5">
        <v>0</v>
      </c>
      <c r="CW142" s="8">
        <f t="shared" si="684"/>
        <v>0</v>
      </c>
      <c r="CX142" s="6">
        <v>0</v>
      </c>
      <c r="CY142" s="5">
        <v>0</v>
      </c>
      <c r="CZ142" s="8">
        <f t="shared" si="685"/>
        <v>0</v>
      </c>
      <c r="DA142" s="6">
        <v>0</v>
      </c>
      <c r="DB142" s="5">
        <v>0</v>
      </c>
      <c r="DC142" s="8">
        <f t="shared" si="686"/>
        <v>0</v>
      </c>
      <c r="DD142" s="6">
        <v>0</v>
      </c>
      <c r="DE142" s="5">
        <v>0</v>
      </c>
      <c r="DF142" s="8">
        <f t="shared" si="687"/>
        <v>0</v>
      </c>
      <c r="DG142" s="6">
        <v>0</v>
      </c>
      <c r="DH142" s="5">
        <v>0</v>
      </c>
      <c r="DI142" s="8">
        <f t="shared" si="688"/>
        <v>0</v>
      </c>
      <c r="DJ142" s="6">
        <v>0</v>
      </c>
      <c r="DK142" s="5">
        <v>0</v>
      </c>
      <c r="DL142" s="8">
        <f t="shared" si="689"/>
        <v>0</v>
      </c>
      <c r="DM142" s="6">
        <v>0</v>
      </c>
      <c r="DN142" s="5">
        <v>0</v>
      </c>
      <c r="DO142" s="8">
        <f t="shared" si="690"/>
        <v>0</v>
      </c>
      <c r="DP142" s="6">
        <v>0</v>
      </c>
      <c r="DQ142" s="5">
        <v>0</v>
      </c>
      <c r="DR142" s="8">
        <f t="shared" si="691"/>
        <v>0</v>
      </c>
      <c r="DS142" s="6">
        <f t="shared" si="693"/>
        <v>0</v>
      </c>
      <c r="DT142" s="8">
        <f t="shared" si="694"/>
        <v>0</v>
      </c>
    </row>
    <row r="143" spans="1:124" ht="15" hidden="1" customHeight="1" x14ac:dyDescent="0.3">
      <c r="A143" s="53"/>
      <c r="B143" s="54" t="s">
        <v>9</v>
      </c>
      <c r="C143" s="6">
        <v>0</v>
      </c>
      <c r="D143" s="5">
        <v>0</v>
      </c>
      <c r="E143" s="8">
        <f t="shared" si="695"/>
        <v>0</v>
      </c>
      <c r="F143" s="6">
        <v>0</v>
      </c>
      <c r="G143" s="5">
        <v>0</v>
      </c>
      <c r="H143" s="8">
        <f t="shared" si="653"/>
        <v>0</v>
      </c>
      <c r="I143" s="6">
        <v>0</v>
      </c>
      <c r="J143" s="5">
        <v>0</v>
      </c>
      <c r="K143" s="8">
        <f t="shared" si="654"/>
        <v>0</v>
      </c>
      <c r="L143" s="6">
        <v>0</v>
      </c>
      <c r="M143" s="5">
        <v>0</v>
      </c>
      <c r="N143" s="8">
        <f t="shared" si="655"/>
        <v>0</v>
      </c>
      <c r="O143" s="6">
        <v>0</v>
      </c>
      <c r="P143" s="5">
        <v>0</v>
      </c>
      <c r="Q143" s="8">
        <f t="shared" si="656"/>
        <v>0</v>
      </c>
      <c r="R143" s="6">
        <v>0</v>
      </c>
      <c r="S143" s="5">
        <v>0</v>
      </c>
      <c r="T143" s="8">
        <f t="shared" si="657"/>
        <v>0</v>
      </c>
      <c r="U143" s="6">
        <v>0</v>
      </c>
      <c r="V143" s="5">
        <v>0</v>
      </c>
      <c r="W143" s="8">
        <f t="shared" si="658"/>
        <v>0</v>
      </c>
      <c r="X143" s="6">
        <v>0</v>
      </c>
      <c r="Y143" s="5">
        <v>0</v>
      </c>
      <c r="Z143" s="8">
        <f t="shared" si="659"/>
        <v>0</v>
      </c>
      <c r="AA143" s="6">
        <v>0</v>
      </c>
      <c r="AB143" s="5">
        <v>0</v>
      </c>
      <c r="AC143" s="8">
        <f t="shared" si="660"/>
        <v>0</v>
      </c>
      <c r="AD143" s="6">
        <v>0</v>
      </c>
      <c r="AE143" s="5">
        <v>0</v>
      </c>
      <c r="AF143" s="8">
        <f t="shared" si="661"/>
        <v>0</v>
      </c>
      <c r="AG143" s="6">
        <v>0</v>
      </c>
      <c r="AH143" s="5">
        <v>0</v>
      </c>
      <c r="AI143" s="8">
        <f t="shared" si="662"/>
        <v>0</v>
      </c>
      <c r="AJ143" s="6">
        <v>0</v>
      </c>
      <c r="AK143" s="5">
        <v>0</v>
      </c>
      <c r="AL143" s="8">
        <f t="shared" si="663"/>
        <v>0</v>
      </c>
      <c r="AM143" s="6">
        <v>0</v>
      </c>
      <c r="AN143" s="5">
        <v>0</v>
      </c>
      <c r="AO143" s="8">
        <f t="shared" si="664"/>
        <v>0</v>
      </c>
      <c r="AP143" s="6">
        <v>0</v>
      </c>
      <c r="AQ143" s="5">
        <v>0</v>
      </c>
      <c r="AR143" s="8">
        <f t="shared" si="665"/>
        <v>0</v>
      </c>
      <c r="AS143" s="6">
        <v>0</v>
      </c>
      <c r="AT143" s="5">
        <v>0</v>
      </c>
      <c r="AU143" s="8">
        <f t="shared" si="666"/>
        <v>0</v>
      </c>
      <c r="AV143" s="6">
        <v>0</v>
      </c>
      <c r="AW143" s="5">
        <v>0</v>
      </c>
      <c r="AX143" s="8">
        <f t="shared" si="667"/>
        <v>0</v>
      </c>
      <c r="AY143" s="6">
        <v>0</v>
      </c>
      <c r="AZ143" s="5">
        <v>0</v>
      </c>
      <c r="BA143" s="8">
        <f t="shared" si="668"/>
        <v>0</v>
      </c>
      <c r="BB143" s="6">
        <v>0</v>
      </c>
      <c r="BC143" s="5">
        <v>0</v>
      </c>
      <c r="BD143" s="8">
        <f t="shared" si="669"/>
        <v>0</v>
      </c>
      <c r="BE143" s="6">
        <v>0</v>
      </c>
      <c r="BF143" s="5">
        <v>0</v>
      </c>
      <c r="BG143" s="8">
        <f t="shared" si="670"/>
        <v>0</v>
      </c>
      <c r="BH143" s="6">
        <v>0</v>
      </c>
      <c r="BI143" s="5">
        <v>0</v>
      </c>
      <c r="BJ143" s="8">
        <f t="shared" si="671"/>
        <v>0</v>
      </c>
      <c r="BK143" s="6">
        <v>0</v>
      </c>
      <c r="BL143" s="5">
        <v>0</v>
      </c>
      <c r="BM143" s="8">
        <f t="shared" si="672"/>
        <v>0</v>
      </c>
      <c r="BN143" s="6">
        <v>0</v>
      </c>
      <c r="BO143" s="5">
        <v>0</v>
      </c>
      <c r="BP143" s="8">
        <f t="shared" si="673"/>
        <v>0</v>
      </c>
      <c r="BQ143" s="6">
        <v>0</v>
      </c>
      <c r="BR143" s="5">
        <v>0</v>
      </c>
      <c r="BS143" s="8">
        <f t="shared" si="674"/>
        <v>0</v>
      </c>
      <c r="BT143" s="6">
        <v>0</v>
      </c>
      <c r="BU143" s="5">
        <v>0</v>
      </c>
      <c r="BV143" s="8">
        <f t="shared" si="675"/>
        <v>0</v>
      </c>
      <c r="BW143" s="6">
        <v>0</v>
      </c>
      <c r="BX143" s="5">
        <v>0</v>
      </c>
      <c r="BY143" s="8">
        <f t="shared" si="676"/>
        <v>0</v>
      </c>
      <c r="BZ143" s="6">
        <v>0</v>
      </c>
      <c r="CA143" s="5">
        <v>0</v>
      </c>
      <c r="CB143" s="8">
        <f t="shared" si="677"/>
        <v>0</v>
      </c>
      <c r="CC143" s="6">
        <v>0</v>
      </c>
      <c r="CD143" s="5">
        <v>0</v>
      </c>
      <c r="CE143" s="8">
        <f t="shared" si="678"/>
        <v>0</v>
      </c>
      <c r="CF143" s="6">
        <v>0</v>
      </c>
      <c r="CG143" s="5">
        <v>0</v>
      </c>
      <c r="CH143" s="8">
        <f t="shared" si="679"/>
        <v>0</v>
      </c>
      <c r="CI143" s="6">
        <v>0</v>
      </c>
      <c r="CJ143" s="5">
        <v>0</v>
      </c>
      <c r="CK143" s="8">
        <f t="shared" si="680"/>
        <v>0</v>
      </c>
      <c r="CL143" s="6">
        <v>0</v>
      </c>
      <c r="CM143" s="5">
        <v>0</v>
      </c>
      <c r="CN143" s="8">
        <f t="shared" si="681"/>
        <v>0</v>
      </c>
      <c r="CO143" s="6">
        <v>0</v>
      </c>
      <c r="CP143" s="5">
        <v>0</v>
      </c>
      <c r="CQ143" s="8">
        <f t="shared" si="682"/>
        <v>0</v>
      </c>
      <c r="CR143" s="6">
        <v>0</v>
      </c>
      <c r="CS143" s="5">
        <v>0</v>
      </c>
      <c r="CT143" s="8">
        <f t="shared" si="683"/>
        <v>0</v>
      </c>
      <c r="CU143" s="6">
        <v>0</v>
      </c>
      <c r="CV143" s="5">
        <v>0</v>
      </c>
      <c r="CW143" s="8">
        <f t="shared" si="684"/>
        <v>0</v>
      </c>
      <c r="CX143" s="6">
        <v>0</v>
      </c>
      <c r="CY143" s="5">
        <v>0</v>
      </c>
      <c r="CZ143" s="8">
        <f t="shared" si="685"/>
        <v>0</v>
      </c>
      <c r="DA143" s="6">
        <v>0</v>
      </c>
      <c r="DB143" s="5">
        <v>0</v>
      </c>
      <c r="DC143" s="8">
        <f t="shared" si="686"/>
        <v>0</v>
      </c>
      <c r="DD143" s="6">
        <v>0</v>
      </c>
      <c r="DE143" s="5">
        <v>0</v>
      </c>
      <c r="DF143" s="8">
        <f t="shared" si="687"/>
        <v>0</v>
      </c>
      <c r="DG143" s="6">
        <v>0</v>
      </c>
      <c r="DH143" s="5">
        <v>0</v>
      </c>
      <c r="DI143" s="8">
        <f t="shared" si="688"/>
        <v>0</v>
      </c>
      <c r="DJ143" s="6">
        <v>0</v>
      </c>
      <c r="DK143" s="5">
        <v>0</v>
      </c>
      <c r="DL143" s="8">
        <f t="shared" si="689"/>
        <v>0</v>
      </c>
      <c r="DM143" s="6">
        <v>0</v>
      </c>
      <c r="DN143" s="5">
        <v>0</v>
      </c>
      <c r="DO143" s="8">
        <f t="shared" si="690"/>
        <v>0</v>
      </c>
      <c r="DP143" s="6">
        <v>0</v>
      </c>
      <c r="DQ143" s="5">
        <v>0</v>
      </c>
      <c r="DR143" s="8">
        <f t="shared" si="691"/>
        <v>0</v>
      </c>
      <c r="DS143" s="6">
        <f t="shared" si="693"/>
        <v>0</v>
      </c>
      <c r="DT143" s="8">
        <f t="shared" si="694"/>
        <v>0</v>
      </c>
    </row>
    <row r="144" spans="1:124" ht="15" hidden="1" customHeight="1" x14ac:dyDescent="0.3">
      <c r="A144" s="53"/>
      <c r="B144" s="54" t="s">
        <v>10</v>
      </c>
      <c r="C144" s="6">
        <v>0</v>
      </c>
      <c r="D144" s="5">
        <v>0</v>
      </c>
      <c r="E144" s="8">
        <f t="shared" si="695"/>
        <v>0</v>
      </c>
      <c r="F144" s="6">
        <v>0</v>
      </c>
      <c r="G144" s="5">
        <v>0</v>
      </c>
      <c r="H144" s="8">
        <f t="shared" si="653"/>
        <v>0</v>
      </c>
      <c r="I144" s="6">
        <v>0</v>
      </c>
      <c r="J144" s="5">
        <v>0</v>
      </c>
      <c r="K144" s="8">
        <f t="shared" si="654"/>
        <v>0</v>
      </c>
      <c r="L144" s="6">
        <v>0</v>
      </c>
      <c r="M144" s="5">
        <v>0</v>
      </c>
      <c r="N144" s="8">
        <f t="shared" si="655"/>
        <v>0</v>
      </c>
      <c r="O144" s="6">
        <v>0</v>
      </c>
      <c r="P144" s="5">
        <v>0</v>
      </c>
      <c r="Q144" s="8">
        <f t="shared" si="656"/>
        <v>0</v>
      </c>
      <c r="R144" s="6">
        <v>0</v>
      </c>
      <c r="S144" s="5">
        <v>0</v>
      </c>
      <c r="T144" s="8">
        <f t="shared" si="657"/>
        <v>0</v>
      </c>
      <c r="U144" s="6">
        <v>0</v>
      </c>
      <c r="V144" s="5">
        <v>0</v>
      </c>
      <c r="W144" s="8">
        <f t="shared" si="658"/>
        <v>0</v>
      </c>
      <c r="X144" s="6">
        <v>0</v>
      </c>
      <c r="Y144" s="5">
        <v>0</v>
      </c>
      <c r="Z144" s="8">
        <f t="shared" si="659"/>
        <v>0</v>
      </c>
      <c r="AA144" s="6">
        <v>0</v>
      </c>
      <c r="AB144" s="5">
        <v>0</v>
      </c>
      <c r="AC144" s="8">
        <f t="shared" si="660"/>
        <v>0</v>
      </c>
      <c r="AD144" s="6">
        <v>0</v>
      </c>
      <c r="AE144" s="5">
        <v>0</v>
      </c>
      <c r="AF144" s="8">
        <f t="shared" si="661"/>
        <v>0</v>
      </c>
      <c r="AG144" s="6">
        <v>0</v>
      </c>
      <c r="AH144" s="5">
        <v>0</v>
      </c>
      <c r="AI144" s="8">
        <f t="shared" si="662"/>
        <v>0</v>
      </c>
      <c r="AJ144" s="6">
        <v>0</v>
      </c>
      <c r="AK144" s="5">
        <v>0</v>
      </c>
      <c r="AL144" s="8">
        <f t="shared" si="663"/>
        <v>0</v>
      </c>
      <c r="AM144" s="6">
        <v>0</v>
      </c>
      <c r="AN144" s="5">
        <v>0</v>
      </c>
      <c r="AO144" s="8">
        <f t="shared" si="664"/>
        <v>0</v>
      </c>
      <c r="AP144" s="6">
        <v>0</v>
      </c>
      <c r="AQ144" s="5">
        <v>0</v>
      </c>
      <c r="AR144" s="8">
        <f t="shared" si="665"/>
        <v>0</v>
      </c>
      <c r="AS144" s="6">
        <v>0</v>
      </c>
      <c r="AT144" s="5">
        <v>0</v>
      </c>
      <c r="AU144" s="8">
        <f t="shared" si="666"/>
        <v>0</v>
      </c>
      <c r="AV144" s="6">
        <v>0</v>
      </c>
      <c r="AW144" s="5">
        <v>0</v>
      </c>
      <c r="AX144" s="8">
        <f t="shared" si="667"/>
        <v>0</v>
      </c>
      <c r="AY144" s="6">
        <v>0</v>
      </c>
      <c r="AZ144" s="5">
        <v>0</v>
      </c>
      <c r="BA144" s="8">
        <f t="shared" si="668"/>
        <v>0</v>
      </c>
      <c r="BB144" s="6">
        <v>0</v>
      </c>
      <c r="BC144" s="5">
        <v>0</v>
      </c>
      <c r="BD144" s="8">
        <f t="shared" si="669"/>
        <v>0</v>
      </c>
      <c r="BE144" s="6">
        <v>0</v>
      </c>
      <c r="BF144" s="5">
        <v>0</v>
      </c>
      <c r="BG144" s="8">
        <f t="shared" si="670"/>
        <v>0</v>
      </c>
      <c r="BH144" s="6">
        <v>0</v>
      </c>
      <c r="BI144" s="5">
        <v>0</v>
      </c>
      <c r="BJ144" s="8">
        <f t="shared" si="671"/>
        <v>0</v>
      </c>
      <c r="BK144" s="6">
        <v>0</v>
      </c>
      <c r="BL144" s="5">
        <v>0</v>
      </c>
      <c r="BM144" s="8">
        <f t="shared" si="672"/>
        <v>0</v>
      </c>
      <c r="BN144" s="6">
        <v>0</v>
      </c>
      <c r="BO144" s="5">
        <v>0</v>
      </c>
      <c r="BP144" s="8">
        <f t="shared" si="673"/>
        <v>0</v>
      </c>
      <c r="BQ144" s="6">
        <v>0</v>
      </c>
      <c r="BR144" s="5">
        <v>0</v>
      </c>
      <c r="BS144" s="8">
        <f t="shared" si="674"/>
        <v>0</v>
      </c>
      <c r="BT144" s="6">
        <v>0</v>
      </c>
      <c r="BU144" s="5">
        <v>0</v>
      </c>
      <c r="BV144" s="8">
        <f t="shared" si="675"/>
        <v>0</v>
      </c>
      <c r="BW144" s="6">
        <v>0</v>
      </c>
      <c r="BX144" s="5">
        <v>0</v>
      </c>
      <c r="BY144" s="8">
        <f t="shared" si="676"/>
        <v>0</v>
      </c>
      <c r="BZ144" s="6">
        <v>0</v>
      </c>
      <c r="CA144" s="5">
        <v>0</v>
      </c>
      <c r="CB144" s="8">
        <f t="shared" si="677"/>
        <v>0</v>
      </c>
      <c r="CC144" s="6">
        <v>0</v>
      </c>
      <c r="CD144" s="5">
        <v>0</v>
      </c>
      <c r="CE144" s="8">
        <f t="shared" si="678"/>
        <v>0</v>
      </c>
      <c r="CF144" s="6">
        <v>0</v>
      </c>
      <c r="CG144" s="5">
        <v>0</v>
      </c>
      <c r="CH144" s="8">
        <f t="shared" si="679"/>
        <v>0</v>
      </c>
      <c r="CI144" s="6">
        <v>0</v>
      </c>
      <c r="CJ144" s="5">
        <v>0</v>
      </c>
      <c r="CK144" s="8">
        <f t="shared" si="680"/>
        <v>0</v>
      </c>
      <c r="CL144" s="6">
        <v>0</v>
      </c>
      <c r="CM144" s="5">
        <v>0</v>
      </c>
      <c r="CN144" s="8">
        <f t="shared" si="681"/>
        <v>0</v>
      </c>
      <c r="CO144" s="6">
        <v>0</v>
      </c>
      <c r="CP144" s="5">
        <v>0</v>
      </c>
      <c r="CQ144" s="8">
        <f t="shared" si="682"/>
        <v>0</v>
      </c>
      <c r="CR144" s="6">
        <v>0</v>
      </c>
      <c r="CS144" s="5">
        <v>0</v>
      </c>
      <c r="CT144" s="8">
        <f t="shared" si="683"/>
        <v>0</v>
      </c>
      <c r="CU144" s="6">
        <v>0</v>
      </c>
      <c r="CV144" s="5">
        <v>0</v>
      </c>
      <c r="CW144" s="8">
        <f t="shared" si="684"/>
        <v>0</v>
      </c>
      <c r="CX144" s="6">
        <v>0</v>
      </c>
      <c r="CY144" s="5">
        <v>0</v>
      </c>
      <c r="CZ144" s="8">
        <f t="shared" si="685"/>
        <v>0</v>
      </c>
      <c r="DA144" s="6">
        <v>0</v>
      </c>
      <c r="DB144" s="5">
        <v>0</v>
      </c>
      <c r="DC144" s="8">
        <f t="shared" si="686"/>
        <v>0</v>
      </c>
      <c r="DD144" s="6">
        <v>0</v>
      </c>
      <c r="DE144" s="5">
        <v>0</v>
      </c>
      <c r="DF144" s="8">
        <f t="shared" si="687"/>
        <v>0</v>
      </c>
      <c r="DG144" s="6">
        <v>0</v>
      </c>
      <c r="DH144" s="5">
        <v>0</v>
      </c>
      <c r="DI144" s="8">
        <f t="shared" si="688"/>
        <v>0</v>
      </c>
      <c r="DJ144" s="6">
        <v>0</v>
      </c>
      <c r="DK144" s="5">
        <v>0</v>
      </c>
      <c r="DL144" s="8">
        <f t="shared" si="689"/>
        <v>0</v>
      </c>
      <c r="DM144" s="6">
        <v>0</v>
      </c>
      <c r="DN144" s="5">
        <v>0</v>
      </c>
      <c r="DO144" s="8">
        <f t="shared" si="690"/>
        <v>0</v>
      </c>
      <c r="DP144" s="6">
        <v>0</v>
      </c>
      <c r="DQ144" s="5">
        <v>0</v>
      </c>
      <c r="DR144" s="8">
        <f t="shared" si="691"/>
        <v>0</v>
      </c>
      <c r="DS144" s="6">
        <f t="shared" si="693"/>
        <v>0</v>
      </c>
      <c r="DT144" s="8">
        <f t="shared" si="694"/>
        <v>0</v>
      </c>
    </row>
    <row r="145" spans="1:124" ht="15" hidden="1" customHeight="1" x14ac:dyDescent="0.3">
      <c r="A145" s="53"/>
      <c r="B145" s="54" t="s">
        <v>11</v>
      </c>
      <c r="C145" s="6">
        <v>0</v>
      </c>
      <c r="D145" s="5">
        <v>0</v>
      </c>
      <c r="E145" s="8">
        <f t="shared" si="695"/>
        <v>0</v>
      </c>
      <c r="F145" s="6">
        <v>0</v>
      </c>
      <c r="G145" s="5">
        <v>0</v>
      </c>
      <c r="H145" s="8">
        <f t="shared" si="653"/>
        <v>0</v>
      </c>
      <c r="I145" s="6">
        <v>0</v>
      </c>
      <c r="J145" s="5">
        <v>0</v>
      </c>
      <c r="K145" s="8">
        <f t="shared" si="654"/>
        <v>0</v>
      </c>
      <c r="L145" s="6">
        <v>0</v>
      </c>
      <c r="M145" s="5">
        <v>0</v>
      </c>
      <c r="N145" s="8">
        <f t="shared" si="655"/>
        <v>0</v>
      </c>
      <c r="O145" s="6">
        <v>0</v>
      </c>
      <c r="P145" s="5">
        <v>0</v>
      </c>
      <c r="Q145" s="8">
        <f t="shared" si="656"/>
        <v>0</v>
      </c>
      <c r="R145" s="6">
        <v>0</v>
      </c>
      <c r="S145" s="5">
        <v>0</v>
      </c>
      <c r="T145" s="8">
        <f t="shared" si="657"/>
        <v>0</v>
      </c>
      <c r="U145" s="6">
        <v>0</v>
      </c>
      <c r="V145" s="5">
        <v>0</v>
      </c>
      <c r="W145" s="8">
        <f t="shared" si="658"/>
        <v>0</v>
      </c>
      <c r="X145" s="6">
        <v>0</v>
      </c>
      <c r="Y145" s="5">
        <v>0</v>
      </c>
      <c r="Z145" s="8">
        <f t="shared" si="659"/>
        <v>0</v>
      </c>
      <c r="AA145" s="6">
        <v>0</v>
      </c>
      <c r="AB145" s="5">
        <v>0</v>
      </c>
      <c r="AC145" s="8">
        <f t="shared" si="660"/>
        <v>0</v>
      </c>
      <c r="AD145" s="6">
        <v>0</v>
      </c>
      <c r="AE145" s="5">
        <v>0</v>
      </c>
      <c r="AF145" s="8">
        <f t="shared" si="661"/>
        <v>0</v>
      </c>
      <c r="AG145" s="6">
        <v>0</v>
      </c>
      <c r="AH145" s="5">
        <v>0</v>
      </c>
      <c r="AI145" s="8">
        <f t="shared" si="662"/>
        <v>0</v>
      </c>
      <c r="AJ145" s="6">
        <v>0</v>
      </c>
      <c r="AK145" s="5">
        <v>0</v>
      </c>
      <c r="AL145" s="8">
        <f t="shared" si="663"/>
        <v>0</v>
      </c>
      <c r="AM145" s="6">
        <v>0</v>
      </c>
      <c r="AN145" s="5">
        <v>0</v>
      </c>
      <c r="AO145" s="8">
        <f t="shared" si="664"/>
        <v>0</v>
      </c>
      <c r="AP145" s="6">
        <v>0</v>
      </c>
      <c r="AQ145" s="5">
        <v>0</v>
      </c>
      <c r="AR145" s="8">
        <f t="shared" si="665"/>
        <v>0</v>
      </c>
      <c r="AS145" s="6">
        <v>0</v>
      </c>
      <c r="AT145" s="5">
        <v>0</v>
      </c>
      <c r="AU145" s="8">
        <f t="shared" si="666"/>
        <v>0</v>
      </c>
      <c r="AV145" s="6">
        <v>0</v>
      </c>
      <c r="AW145" s="5">
        <v>0</v>
      </c>
      <c r="AX145" s="8">
        <f t="shared" si="667"/>
        <v>0</v>
      </c>
      <c r="AY145" s="6">
        <v>0</v>
      </c>
      <c r="AZ145" s="5">
        <v>0</v>
      </c>
      <c r="BA145" s="8">
        <f t="shared" si="668"/>
        <v>0</v>
      </c>
      <c r="BB145" s="6">
        <v>0</v>
      </c>
      <c r="BC145" s="5">
        <v>0</v>
      </c>
      <c r="BD145" s="8">
        <f t="shared" si="669"/>
        <v>0</v>
      </c>
      <c r="BE145" s="6">
        <v>0</v>
      </c>
      <c r="BF145" s="5">
        <v>0</v>
      </c>
      <c r="BG145" s="8">
        <f t="shared" si="670"/>
        <v>0</v>
      </c>
      <c r="BH145" s="6">
        <v>0</v>
      </c>
      <c r="BI145" s="5">
        <v>0</v>
      </c>
      <c r="BJ145" s="8">
        <f t="shared" si="671"/>
        <v>0</v>
      </c>
      <c r="BK145" s="6">
        <v>0</v>
      </c>
      <c r="BL145" s="5">
        <v>0</v>
      </c>
      <c r="BM145" s="8">
        <f t="shared" si="672"/>
        <v>0</v>
      </c>
      <c r="BN145" s="6">
        <v>0</v>
      </c>
      <c r="BO145" s="5">
        <v>0</v>
      </c>
      <c r="BP145" s="8">
        <f t="shared" si="673"/>
        <v>0</v>
      </c>
      <c r="BQ145" s="6">
        <v>0</v>
      </c>
      <c r="BR145" s="5">
        <v>0</v>
      </c>
      <c r="BS145" s="8">
        <f t="shared" si="674"/>
        <v>0</v>
      </c>
      <c r="BT145" s="6">
        <v>0</v>
      </c>
      <c r="BU145" s="5">
        <v>0</v>
      </c>
      <c r="BV145" s="8">
        <f t="shared" si="675"/>
        <v>0</v>
      </c>
      <c r="BW145" s="6">
        <v>0</v>
      </c>
      <c r="BX145" s="5">
        <v>0</v>
      </c>
      <c r="BY145" s="8">
        <f t="shared" si="676"/>
        <v>0</v>
      </c>
      <c r="BZ145" s="6">
        <v>0</v>
      </c>
      <c r="CA145" s="5">
        <v>0</v>
      </c>
      <c r="CB145" s="8">
        <f t="shared" si="677"/>
        <v>0</v>
      </c>
      <c r="CC145" s="6">
        <v>0</v>
      </c>
      <c r="CD145" s="5">
        <v>0</v>
      </c>
      <c r="CE145" s="8">
        <f t="shared" si="678"/>
        <v>0</v>
      </c>
      <c r="CF145" s="6">
        <v>0</v>
      </c>
      <c r="CG145" s="5">
        <v>0</v>
      </c>
      <c r="CH145" s="8">
        <f t="shared" si="679"/>
        <v>0</v>
      </c>
      <c r="CI145" s="6">
        <v>0</v>
      </c>
      <c r="CJ145" s="5">
        <v>0</v>
      </c>
      <c r="CK145" s="8">
        <f t="shared" si="680"/>
        <v>0</v>
      </c>
      <c r="CL145" s="6">
        <v>0</v>
      </c>
      <c r="CM145" s="5">
        <v>0</v>
      </c>
      <c r="CN145" s="8">
        <f t="shared" si="681"/>
        <v>0</v>
      </c>
      <c r="CO145" s="6">
        <v>0</v>
      </c>
      <c r="CP145" s="5">
        <v>0</v>
      </c>
      <c r="CQ145" s="8">
        <f t="shared" si="682"/>
        <v>0</v>
      </c>
      <c r="CR145" s="6">
        <v>0</v>
      </c>
      <c r="CS145" s="5">
        <v>0</v>
      </c>
      <c r="CT145" s="8">
        <f t="shared" si="683"/>
        <v>0</v>
      </c>
      <c r="CU145" s="6">
        <v>0</v>
      </c>
      <c r="CV145" s="5">
        <v>0</v>
      </c>
      <c r="CW145" s="8">
        <f t="shared" si="684"/>
        <v>0</v>
      </c>
      <c r="CX145" s="6">
        <v>0</v>
      </c>
      <c r="CY145" s="5">
        <v>0</v>
      </c>
      <c r="CZ145" s="8">
        <f t="shared" si="685"/>
        <v>0</v>
      </c>
      <c r="DA145" s="6">
        <v>0</v>
      </c>
      <c r="DB145" s="5">
        <v>0</v>
      </c>
      <c r="DC145" s="8">
        <f t="shared" si="686"/>
        <v>0</v>
      </c>
      <c r="DD145" s="6">
        <v>0</v>
      </c>
      <c r="DE145" s="5">
        <v>0</v>
      </c>
      <c r="DF145" s="8">
        <f t="shared" si="687"/>
        <v>0</v>
      </c>
      <c r="DG145" s="6">
        <v>0</v>
      </c>
      <c r="DH145" s="5">
        <v>0</v>
      </c>
      <c r="DI145" s="8">
        <f t="shared" si="688"/>
        <v>0</v>
      </c>
      <c r="DJ145" s="6">
        <v>0</v>
      </c>
      <c r="DK145" s="5">
        <v>0</v>
      </c>
      <c r="DL145" s="8">
        <f t="shared" si="689"/>
        <v>0</v>
      </c>
      <c r="DM145" s="6">
        <v>0</v>
      </c>
      <c r="DN145" s="5">
        <v>0</v>
      </c>
      <c r="DO145" s="8">
        <f t="shared" si="690"/>
        <v>0</v>
      </c>
      <c r="DP145" s="6">
        <v>0</v>
      </c>
      <c r="DQ145" s="5">
        <v>0</v>
      </c>
      <c r="DR145" s="8">
        <f t="shared" si="691"/>
        <v>0</v>
      </c>
      <c r="DS145" s="6">
        <f t="shared" si="693"/>
        <v>0</v>
      </c>
      <c r="DT145" s="8">
        <f t="shared" si="694"/>
        <v>0</v>
      </c>
    </row>
    <row r="146" spans="1:124" ht="15" hidden="1" customHeight="1" x14ac:dyDescent="0.3">
      <c r="A146" s="53"/>
      <c r="B146" s="8" t="s">
        <v>12</v>
      </c>
      <c r="C146" s="6">
        <v>0</v>
      </c>
      <c r="D146" s="5">
        <v>0</v>
      </c>
      <c r="E146" s="8">
        <f t="shared" si="695"/>
        <v>0</v>
      </c>
      <c r="F146" s="6">
        <v>0</v>
      </c>
      <c r="G146" s="5">
        <v>0</v>
      </c>
      <c r="H146" s="8">
        <f t="shared" si="653"/>
        <v>0</v>
      </c>
      <c r="I146" s="6">
        <v>0</v>
      </c>
      <c r="J146" s="5">
        <v>0</v>
      </c>
      <c r="K146" s="8">
        <f t="shared" si="654"/>
        <v>0</v>
      </c>
      <c r="L146" s="6">
        <v>0</v>
      </c>
      <c r="M146" s="5">
        <v>0</v>
      </c>
      <c r="N146" s="8">
        <f t="shared" si="655"/>
        <v>0</v>
      </c>
      <c r="O146" s="6">
        <v>0</v>
      </c>
      <c r="P146" s="5">
        <v>0</v>
      </c>
      <c r="Q146" s="8">
        <f t="shared" si="656"/>
        <v>0</v>
      </c>
      <c r="R146" s="6">
        <v>0</v>
      </c>
      <c r="S146" s="5">
        <v>0</v>
      </c>
      <c r="T146" s="8">
        <f t="shared" si="657"/>
        <v>0</v>
      </c>
      <c r="U146" s="6">
        <v>0</v>
      </c>
      <c r="V146" s="5">
        <v>0</v>
      </c>
      <c r="W146" s="8">
        <f t="shared" si="658"/>
        <v>0</v>
      </c>
      <c r="X146" s="6">
        <v>0</v>
      </c>
      <c r="Y146" s="5">
        <v>0</v>
      </c>
      <c r="Z146" s="8">
        <f t="shared" si="659"/>
        <v>0</v>
      </c>
      <c r="AA146" s="6">
        <v>0</v>
      </c>
      <c r="AB146" s="5">
        <v>0</v>
      </c>
      <c r="AC146" s="8">
        <f t="shared" si="660"/>
        <v>0</v>
      </c>
      <c r="AD146" s="6">
        <v>0</v>
      </c>
      <c r="AE146" s="5">
        <v>0</v>
      </c>
      <c r="AF146" s="8">
        <f t="shared" si="661"/>
        <v>0</v>
      </c>
      <c r="AG146" s="6">
        <v>0</v>
      </c>
      <c r="AH146" s="5">
        <v>0</v>
      </c>
      <c r="AI146" s="8">
        <f t="shared" si="662"/>
        <v>0</v>
      </c>
      <c r="AJ146" s="6">
        <v>0</v>
      </c>
      <c r="AK146" s="5">
        <v>0</v>
      </c>
      <c r="AL146" s="8">
        <f t="shared" si="663"/>
        <v>0</v>
      </c>
      <c r="AM146" s="6">
        <v>0</v>
      </c>
      <c r="AN146" s="5">
        <v>0</v>
      </c>
      <c r="AO146" s="8">
        <f t="shared" si="664"/>
        <v>0</v>
      </c>
      <c r="AP146" s="6">
        <v>0</v>
      </c>
      <c r="AQ146" s="5">
        <v>0</v>
      </c>
      <c r="AR146" s="8">
        <f t="shared" si="665"/>
        <v>0</v>
      </c>
      <c r="AS146" s="6">
        <v>0</v>
      </c>
      <c r="AT146" s="5">
        <v>0</v>
      </c>
      <c r="AU146" s="8">
        <f t="shared" si="666"/>
        <v>0</v>
      </c>
      <c r="AV146" s="6">
        <v>0</v>
      </c>
      <c r="AW146" s="5">
        <v>0</v>
      </c>
      <c r="AX146" s="8">
        <f t="shared" si="667"/>
        <v>0</v>
      </c>
      <c r="AY146" s="6">
        <v>0</v>
      </c>
      <c r="AZ146" s="5">
        <v>0</v>
      </c>
      <c r="BA146" s="8">
        <f t="shared" si="668"/>
        <v>0</v>
      </c>
      <c r="BB146" s="6">
        <v>0</v>
      </c>
      <c r="BC146" s="5">
        <v>0</v>
      </c>
      <c r="BD146" s="8">
        <f t="shared" si="669"/>
        <v>0</v>
      </c>
      <c r="BE146" s="6">
        <v>0</v>
      </c>
      <c r="BF146" s="5">
        <v>0</v>
      </c>
      <c r="BG146" s="8">
        <f t="shared" si="670"/>
        <v>0</v>
      </c>
      <c r="BH146" s="6">
        <v>0</v>
      </c>
      <c r="BI146" s="5">
        <v>0</v>
      </c>
      <c r="BJ146" s="8">
        <f t="shared" si="671"/>
        <v>0</v>
      </c>
      <c r="BK146" s="6">
        <v>0</v>
      </c>
      <c r="BL146" s="5">
        <v>0</v>
      </c>
      <c r="BM146" s="8">
        <f t="shared" si="672"/>
        <v>0</v>
      </c>
      <c r="BN146" s="6">
        <v>0</v>
      </c>
      <c r="BO146" s="5">
        <v>0</v>
      </c>
      <c r="BP146" s="8">
        <f t="shared" si="673"/>
        <v>0</v>
      </c>
      <c r="BQ146" s="6">
        <v>0</v>
      </c>
      <c r="BR146" s="5">
        <v>0</v>
      </c>
      <c r="BS146" s="8">
        <f t="shared" si="674"/>
        <v>0</v>
      </c>
      <c r="BT146" s="6">
        <v>0</v>
      </c>
      <c r="BU146" s="5">
        <v>0</v>
      </c>
      <c r="BV146" s="8">
        <f t="shared" si="675"/>
        <v>0</v>
      </c>
      <c r="BW146" s="6">
        <v>0</v>
      </c>
      <c r="BX146" s="5">
        <v>0</v>
      </c>
      <c r="BY146" s="8">
        <f t="shared" si="676"/>
        <v>0</v>
      </c>
      <c r="BZ146" s="6">
        <v>0</v>
      </c>
      <c r="CA146" s="5">
        <v>0</v>
      </c>
      <c r="CB146" s="8">
        <f t="shared" si="677"/>
        <v>0</v>
      </c>
      <c r="CC146" s="6">
        <v>0</v>
      </c>
      <c r="CD146" s="5">
        <v>0</v>
      </c>
      <c r="CE146" s="8">
        <f t="shared" si="678"/>
        <v>0</v>
      </c>
      <c r="CF146" s="6">
        <v>0</v>
      </c>
      <c r="CG146" s="5">
        <v>0</v>
      </c>
      <c r="CH146" s="8">
        <f t="shared" si="679"/>
        <v>0</v>
      </c>
      <c r="CI146" s="6">
        <v>0</v>
      </c>
      <c r="CJ146" s="5">
        <v>0</v>
      </c>
      <c r="CK146" s="8">
        <f t="shared" si="680"/>
        <v>0</v>
      </c>
      <c r="CL146" s="6">
        <v>0</v>
      </c>
      <c r="CM146" s="5">
        <v>0</v>
      </c>
      <c r="CN146" s="8">
        <f t="shared" si="681"/>
        <v>0</v>
      </c>
      <c r="CO146" s="6">
        <v>0</v>
      </c>
      <c r="CP146" s="5">
        <v>0</v>
      </c>
      <c r="CQ146" s="8">
        <f t="shared" si="682"/>
        <v>0</v>
      </c>
      <c r="CR146" s="6">
        <v>0</v>
      </c>
      <c r="CS146" s="5">
        <v>0</v>
      </c>
      <c r="CT146" s="8">
        <f t="shared" si="683"/>
        <v>0</v>
      </c>
      <c r="CU146" s="6">
        <v>0</v>
      </c>
      <c r="CV146" s="5">
        <v>0</v>
      </c>
      <c r="CW146" s="8">
        <f t="shared" si="684"/>
        <v>0</v>
      </c>
      <c r="CX146" s="6">
        <v>0</v>
      </c>
      <c r="CY146" s="5">
        <v>0</v>
      </c>
      <c r="CZ146" s="8">
        <f t="shared" si="685"/>
        <v>0</v>
      </c>
      <c r="DA146" s="6">
        <v>0</v>
      </c>
      <c r="DB146" s="5">
        <v>0</v>
      </c>
      <c r="DC146" s="8">
        <f t="shared" si="686"/>
        <v>0</v>
      </c>
      <c r="DD146" s="6">
        <v>0</v>
      </c>
      <c r="DE146" s="5">
        <v>0</v>
      </c>
      <c r="DF146" s="8">
        <f t="shared" si="687"/>
        <v>0</v>
      </c>
      <c r="DG146" s="6">
        <v>0</v>
      </c>
      <c r="DH146" s="5">
        <v>0</v>
      </c>
      <c r="DI146" s="8">
        <f t="shared" si="688"/>
        <v>0</v>
      </c>
      <c r="DJ146" s="6">
        <v>0</v>
      </c>
      <c r="DK146" s="5">
        <v>0</v>
      </c>
      <c r="DL146" s="8">
        <f t="shared" si="689"/>
        <v>0</v>
      </c>
      <c r="DM146" s="6">
        <v>0</v>
      </c>
      <c r="DN146" s="5">
        <v>0</v>
      </c>
      <c r="DO146" s="8">
        <f t="shared" si="690"/>
        <v>0</v>
      </c>
      <c r="DP146" s="6">
        <v>0</v>
      </c>
      <c r="DQ146" s="5">
        <v>0</v>
      </c>
      <c r="DR146" s="8">
        <f t="shared" si="691"/>
        <v>0</v>
      </c>
      <c r="DS146" s="6">
        <f t="shared" si="693"/>
        <v>0</v>
      </c>
      <c r="DT146" s="8">
        <f t="shared" si="694"/>
        <v>0</v>
      </c>
    </row>
    <row r="147" spans="1:124" ht="15" hidden="1" customHeight="1" x14ac:dyDescent="0.3">
      <c r="A147" s="53"/>
      <c r="B147" s="54" t="s">
        <v>13</v>
      </c>
      <c r="C147" s="6">
        <v>0</v>
      </c>
      <c r="D147" s="5">
        <v>0</v>
      </c>
      <c r="E147" s="8">
        <f t="shared" si="695"/>
        <v>0</v>
      </c>
      <c r="F147" s="6">
        <v>0</v>
      </c>
      <c r="G147" s="5">
        <v>0</v>
      </c>
      <c r="H147" s="8">
        <f t="shared" si="653"/>
        <v>0</v>
      </c>
      <c r="I147" s="6">
        <v>0</v>
      </c>
      <c r="J147" s="5">
        <v>0</v>
      </c>
      <c r="K147" s="8">
        <f t="shared" si="654"/>
        <v>0</v>
      </c>
      <c r="L147" s="6">
        <v>0</v>
      </c>
      <c r="M147" s="5">
        <v>0</v>
      </c>
      <c r="N147" s="8">
        <f t="shared" si="655"/>
        <v>0</v>
      </c>
      <c r="O147" s="6">
        <v>0</v>
      </c>
      <c r="P147" s="5">
        <v>0</v>
      </c>
      <c r="Q147" s="8">
        <f t="shared" si="656"/>
        <v>0</v>
      </c>
      <c r="R147" s="6">
        <v>0</v>
      </c>
      <c r="S147" s="5">
        <v>0</v>
      </c>
      <c r="T147" s="8">
        <f t="shared" si="657"/>
        <v>0</v>
      </c>
      <c r="U147" s="6">
        <v>0</v>
      </c>
      <c r="V147" s="5">
        <v>0</v>
      </c>
      <c r="W147" s="8">
        <f t="shared" si="658"/>
        <v>0</v>
      </c>
      <c r="X147" s="6">
        <v>0</v>
      </c>
      <c r="Y147" s="5">
        <v>0</v>
      </c>
      <c r="Z147" s="8">
        <f t="shared" si="659"/>
        <v>0</v>
      </c>
      <c r="AA147" s="6">
        <v>0</v>
      </c>
      <c r="AB147" s="5">
        <v>0</v>
      </c>
      <c r="AC147" s="8">
        <f t="shared" si="660"/>
        <v>0</v>
      </c>
      <c r="AD147" s="6">
        <v>0</v>
      </c>
      <c r="AE147" s="5">
        <v>0</v>
      </c>
      <c r="AF147" s="8">
        <f t="shared" si="661"/>
        <v>0</v>
      </c>
      <c r="AG147" s="6">
        <v>0</v>
      </c>
      <c r="AH147" s="5">
        <v>0</v>
      </c>
      <c r="AI147" s="8">
        <f t="shared" si="662"/>
        <v>0</v>
      </c>
      <c r="AJ147" s="6">
        <v>0</v>
      </c>
      <c r="AK147" s="5">
        <v>0</v>
      </c>
      <c r="AL147" s="8">
        <f t="shared" si="663"/>
        <v>0</v>
      </c>
      <c r="AM147" s="6">
        <v>0</v>
      </c>
      <c r="AN147" s="5">
        <v>0</v>
      </c>
      <c r="AO147" s="8">
        <f t="shared" si="664"/>
        <v>0</v>
      </c>
      <c r="AP147" s="6">
        <v>0</v>
      </c>
      <c r="AQ147" s="5">
        <v>0</v>
      </c>
      <c r="AR147" s="8">
        <f t="shared" si="665"/>
        <v>0</v>
      </c>
      <c r="AS147" s="6">
        <v>0</v>
      </c>
      <c r="AT147" s="5">
        <v>0</v>
      </c>
      <c r="AU147" s="8">
        <f t="shared" si="666"/>
        <v>0</v>
      </c>
      <c r="AV147" s="6">
        <v>0</v>
      </c>
      <c r="AW147" s="5">
        <v>0</v>
      </c>
      <c r="AX147" s="8">
        <f t="shared" si="667"/>
        <v>0</v>
      </c>
      <c r="AY147" s="6">
        <v>0</v>
      </c>
      <c r="AZ147" s="5">
        <v>0</v>
      </c>
      <c r="BA147" s="8">
        <f t="shared" si="668"/>
        <v>0</v>
      </c>
      <c r="BB147" s="6">
        <v>0</v>
      </c>
      <c r="BC147" s="5">
        <v>0</v>
      </c>
      <c r="BD147" s="8">
        <f t="shared" si="669"/>
        <v>0</v>
      </c>
      <c r="BE147" s="6">
        <v>0</v>
      </c>
      <c r="BF147" s="5">
        <v>0</v>
      </c>
      <c r="BG147" s="8">
        <f t="shared" si="670"/>
        <v>0</v>
      </c>
      <c r="BH147" s="6">
        <v>0</v>
      </c>
      <c r="BI147" s="5">
        <v>0</v>
      </c>
      <c r="BJ147" s="8">
        <f t="shared" si="671"/>
        <v>0</v>
      </c>
      <c r="BK147" s="6">
        <v>0</v>
      </c>
      <c r="BL147" s="5">
        <v>0</v>
      </c>
      <c r="BM147" s="8">
        <f t="shared" si="672"/>
        <v>0</v>
      </c>
      <c r="BN147" s="6">
        <v>0</v>
      </c>
      <c r="BO147" s="5">
        <v>0</v>
      </c>
      <c r="BP147" s="8">
        <f t="shared" si="673"/>
        <v>0</v>
      </c>
      <c r="BQ147" s="6">
        <v>0</v>
      </c>
      <c r="BR147" s="5">
        <v>0</v>
      </c>
      <c r="BS147" s="8">
        <f t="shared" si="674"/>
        <v>0</v>
      </c>
      <c r="BT147" s="6">
        <v>0</v>
      </c>
      <c r="BU147" s="5">
        <v>0</v>
      </c>
      <c r="BV147" s="8">
        <f t="shared" si="675"/>
        <v>0</v>
      </c>
      <c r="BW147" s="6">
        <v>0</v>
      </c>
      <c r="BX147" s="5">
        <v>0</v>
      </c>
      <c r="BY147" s="8">
        <f t="shared" si="676"/>
        <v>0</v>
      </c>
      <c r="BZ147" s="6">
        <v>0</v>
      </c>
      <c r="CA147" s="5">
        <v>0</v>
      </c>
      <c r="CB147" s="8">
        <f t="shared" si="677"/>
        <v>0</v>
      </c>
      <c r="CC147" s="6">
        <v>0</v>
      </c>
      <c r="CD147" s="5">
        <v>0</v>
      </c>
      <c r="CE147" s="8">
        <f t="shared" si="678"/>
        <v>0</v>
      </c>
      <c r="CF147" s="6">
        <v>0</v>
      </c>
      <c r="CG147" s="5">
        <v>0</v>
      </c>
      <c r="CH147" s="8">
        <f t="shared" si="679"/>
        <v>0</v>
      </c>
      <c r="CI147" s="6">
        <v>0</v>
      </c>
      <c r="CJ147" s="5">
        <v>0</v>
      </c>
      <c r="CK147" s="8">
        <f t="shared" si="680"/>
        <v>0</v>
      </c>
      <c r="CL147" s="6">
        <v>0</v>
      </c>
      <c r="CM147" s="5">
        <v>0</v>
      </c>
      <c r="CN147" s="8">
        <f t="shared" si="681"/>
        <v>0</v>
      </c>
      <c r="CO147" s="6">
        <v>0</v>
      </c>
      <c r="CP147" s="5">
        <v>0</v>
      </c>
      <c r="CQ147" s="8">
        <f t="shared" si="682"/>
        <v>0</v>
      </c>
      <c r="CR147" s="6">
        <v>0</v>
      </c>
      <c r="CS147" s="5">
        <v>0</v>
      </c>
      <c r="CT147" s="8">
        <f t="shared" si="683"/>
        <v>0</v>
      </c>
      <c r="CU147" s="6">
        <v>0</v>
      </c>
      <c r="CV147" s="5">
        <v>0</v>
      </c>
      <c r="CW147" s="8">
        <f t="shared" si="684"/>
        <v>0</v>
      </c>
      <c r="CX147" s="6">
        <v>0</v>
      </c>
      <c r="CY147" s="5">
        <v>0</v>
      </c>
      <c r="CZ147" s="8">
        <f t="shared" si="685"/>
        <v>0</v>
      </c>
      <c r="DA147" s="6">
        <v>0</v>
      </c>
      <c r="DB147" s="5">
        <v>0</v>
      </c>
      <c r="DC147" s="8">
        <f t="shared" si="686"/>
        <v>0</v>
      </c>
      <c r="DD147" s="6">
        <v>0</v>
      </c>
      <c r="DE147" s="5">
        <v>0</v>
      </c>
      <c r="DF147" s="8">
        <f t="shared" si="687"/>
        <v>0</v>
      </c>
      <c r="DG147" s="6">
        <v>0</v>
      </c>
      <c r="DH147" s="5">
        <v>0</v>
      </c>
      <c r="DI147" s="8">
        <f t="shared" si="688"/>
        <v>0</v>
      </c>
      <c r="DJ147" s="6">
        <v>0</v>
      </c>
      <c r="DK147" s="5">
        <v>0</v>
      </c>
      <c r="DL147" s="8">
        <f t="shared" si="689"/>
        <v>0</v>
      </c>
      <c r="DM147" s="6">
        <v>0</v>
      </c>
      <c r="DN147" s="5">
        <v>0</v>
      </c>
      <c r="DO147" s="8">
        <f t="shared" si="690"/>
        <v>0</v>
      </c>
      <c r="DP147" s="6">
        <v>0</v>
      </c>
      <c r="DQ147" s="5">
        <v>0</v>
      </c>
      <c r="DR147" s="8">
        <f t="shared" si="691"/>
        <v>0</v>
      </c>
      <c r="DS147" s="6">
        <f t="shared" si="693"/>
        <v>0</v>
      </c>
      <c r="DT147" s="8">
        <f t="shared" si="694"/>
        <v>0</v>
      </c>
    </row>
    <row r="148" spans="1:124" ht="15" hidden="1" customHeight="1" thickBot="1" x14ac:dyDescent="0.35">
      <c r="A148" s="46"/>
      <c r="B148" s="55" t="s">
        <v>14</v>
      </c>
      <c r="C148" s="17">
        <f t="shared" ref="C148:D148" si="696">SUM(C136:C147)</f>
        <v>0</v>
      </c>
      <c r="D148" s="16">
        <f t="shared" si="696"/>
        <v>0</v>
      </c>
      <c r="E148" s="18"/>
      <c r="F148" s="17">
        <f t="shared" ref="F148:G148" si="697">SUM(F136:F147)</f>
        <v>0</v>
      </c>
      <c r="G148" s="16">
        <f t="shared" si="697"/>
        <v>0</v>
      </c>
      <c r="H148" s="18"/>
      <c r="I148" s="17">
        <f t="shared" ref="I148:J148" si="698">SUM(I136:I147)</f>
        <v>0</v>
      </c>
      <c r="J148" s="16">
        <f t="shared" si="698"/>
        <v>0</v>
      </c>
      <c r="K148" s="18"/>
      <c r="L148" s="17">
        <f t="shared" ref="L148:M148" si="699">SUM(L136:L147)</f>
        <v>0</v>
      </c>
      <c r="M148" s="16">
        <f t="shared" si="699"/>
        <v>0</v>
      </c>
      <c r="N148" s="18"/>
      <c r="O148" s="17">
        <f t="shared" ref="O148:P148" si="700">SUM(O136:O147)</f>
        <v>0</v>
      </c>
      <c r="P148" s="16">
        <f t="shared" si="700"/>
        <v>0</v>
      </c>
      <c r="Q148" s="18"/>
      <c r="R148" s="17">
        <f t="shared" ref="R148:S148" si="701">SUM(R136:R147)</f>
        <v>0</v>
      </c>
      <c r="S148" s="16">
        <f t="shared" si="701"/>
        <v>0</v>
      </c>
      <c r="T148" s="18"/>
      <c r="U148" s="17">
        <f t="shared" ref="U148:V148" si="702">SUM(U136:U147)</f>
        <v>0</v>
      </c>
      <c r="V148" s="16">
        <f t="shared" si="702"/>
        <v>0</v>
      </c>
      <c r="W148" s="18"/>
      <c r="X148" s="17">
        <f t="shared" ref="X148:Y148" si="703">SUM(X136:X147)</f>
        <v>0</v>
      </c>
      <c r="Y148" s="16">
        <f t="shared" si="703"/>
        <v>0</v>
      </c>
      <c r="Z148" s="18"/>
      <c r="AA148" s="17">
        <f t="shared" ref="AA148:AB148" si="704">SUM(AA136:AA147)</f>
        <v>0</v>
      </c>
      <c r="AB148" s="16">
        <f t="shared" si="704"/>
        <v>0</v>
      </c>
      <c r="AC148" s="18"/>
      <c r="AD148" s="17">
        <f t="shared" ref="AD148:AE148" si="705">SUM(AD136:AD147)</f>
        <v>0</v>
      </c>
      <c r="AE148" s="16">
        <f t="shared" si="705"/>
        <v>0</v>
      </c>
      <c r="AF148" s="18"/>
      <c r="AG148" s="17">
        <f t="shared" ref="AG148:AH148" si="706">SUM(AG136:AG147)</f>
        <v>0</v>
      </c>
      <c r="AH148" s="16">
        <f t="shared" si="706"/>
        <v>0</v>
      </c>
      <c r="AI148" s="18"/>
      <c r="AJ148" s="17">
        <f t="shared" ref="AJ148:AK148" si="707">SUM(AJ136:AJ147)</f>
        <v>0</v>
      </c>
      <c r="AK148" s="16">
        <f t="shared" si="707"/>
        <v>0</v>
      </c>
      <c r="AL148" s="18"/>
      <c r="AM148" s="17">
        <f t="shared" ref="AM148:AN148" si="708">SUM(AM136:AM147)</f>
        <v>0</v>
      </c>
      <c r="AN148" s="16">
        <f t="shared" si="708"/>
        <v>0</v>
      </c>
      <c r="AO148" s="18"/>
      <c r="AP148" s="17">
        <f t="shared" ref="AP148:AQ148" si="709">SUM(AP136:AP147)</f>
        <v>0</v>
      </c>
      <c r="AQ148" s="16">
        <f t="shared" si="709"/>
        <v>0</v>
      </c>
      <c r="AR148" s="18"/>
      <c r="AS148" s="17">
        <f t="shared" ref="AS148:AT148" si="710">SUM(AS136:AS147)</f>
        <v>0</v>
      </c>
      <c r="AT148" s="16">
        <f t="shared" si="710"/>
        <v>0</v>
      </c>
      <c r="AU148" s="18"/>
      <c r="AV148" s="17">
        <f t="shared" ref="AV148:AW148" si="711">SUM(AV136:AV147)</f>
        <v>0</v>
      </c>
      <c r="AW148" s="16">
        <f t="shared" si="711"/>
        <v>0</v>
      </c>
      <c r="AX148" s="18"/>
      <c r="AY148" s="17">
        <f t="shared" ref="AY148:AZ148" si="712">SUM(AY136:AY147)</f>
        <v>0</v>
      </c>
      <c r="AZ148" s="16">
        <f t="shared" si="712"/>
        <v>0</v>
      </c>
      <c r="BA148" s="18"/>
      <c r="BB148" s="17">
        <f t="shared" ref="BB148:BC148" si="713">SUM(BB136:BB147)</f>
        <v>0</v>
      </c>
      <c r="BC148" s="16">
        <f t="shared" si="713"/>
        <v>0</v>
      </c>
      <c r="BD148" s="18"/>
      <c r="BE148" s="17">
        <f t="shared" ref="BE148:BF148" si="714">SUM(BE136:BE147)</f>
        <v>0</v>
      </c>
      <c r="BF148" s="16">
        <f t="shared" si="714"/>
        <v>0</v>
      </c>
      <c r="BG148" s="18"/>
      <c r="BH148" s="17">
        <f t="shared" ref="BH148:BI148" si="715">SUM(BH136:BH147)</f>
        <v>0</v>
      </c>
      <c r="BI148" s="16">
        <f t="shared" si="715"/>
        <v>0</v>
      </c>
      <c r="BJ148" s="18"/>
      <c r="BK148" s="17">
        <f t="shared" ref="BK148:BL148" si="716">SUM(BK136:BK147)</f>
        <v>0</v>
      </c>
      <c r="BL148" s="16">
        <f t="shared" si="716"/>
        <v>0</v>
      </c>
      <c r="BM148" s="18"/>
      <c r="BN148" s="17">
        <f t="shared" ref="BN148:BO148" si="717">SUM(BN136:BN147)</f>
        <v>0</v>
      </c>
      <c r="BO148" s="16">
        <f t="shared" si="717"/>
        <v>0</v>
      </c>
      <c r="BP148" s="18"/>
      <c r="BQ148" s="17">
        <f t="shared" ref="BQ148:BR148" si="718">SUM(BQ136:BQ147)</f>
        <v>0</v>
      </c>
      <c r="BR148" s="16">
        <f t="shared" si="718"/>
        <v>0</v>
      </c>
      <c r="BS148" s="18"/>
      <c r="BT148" s="17">
        <f t="shared" ref="BT148:BU148" si="719">SUM(BT136:BT147)</f>
        <v>0</v>
      </c>
      <c r="BU148" s="16">
        <f t="shared" si="719"/>
        <v>0</v>
      </c>
      <c r="BV148" s="18"/>
      <c r="BW148" s="17">
        <f t="shared" ref="BW148:BX148" si="720">SUM(BW136:BW147)</f>
        <v>0</v>
      </c>
      <c r="BX148" s="16">
        <f t="shared" si="720"/>
        <v>0</v>
      </c>
      <c r="BY148" s="18"/>
      <c r="BZ148" s="17">
        <f t="shared" ref="BZ148:CA148" si="721">SUM(BZ136:BZ147)</f>
        <v>0</v>
      </c>
      <c r="CA148" s="16">
        <f t="shared" si="721"/>
        <v>0</v>
      </c>
      <c r="CB148" s="18"/>
      <c r="CC148" s="17">
        <f t="shared" ref="CC148:CD148" si="722">SUM(CC136:CC147)</f>
        <v>0</v>
      </c>
      <c r="CD148" s="16">
        <f t="shared" si="722"/>
        <v>0</v>
      </c>
      <c r="CE148" s="18"/>
      <c r="CF148" s="17">
        <f t="shared" ref="CF148:CG148" si="723">SUM(CF136:CF147)</f>
        <v>0</v>
      </c>
      <c r="CG148" s="16">
        <f t="shared" si="723"/>
        <v>0</v>
      </c>
      <c r="CH148" s="18"/>
      <c r="CI148" s="17">
        <f t="shared" ref="CI148:CJ148" si="724">SUM(CI136:CI147)</f>
        <v>0</v>
      </c>
      <c r="CJ148" s="16">
        <f t="shared" si="724"/>
        <v>0</v>
      </c>
      <c r="CK148" s="18"/>
      <c r="CL148" s="17">
        <f t="shared" ref="CL148:CM148" si="725">SUM(CL136:CL147)</f>
        <v>0</v>
      </c>
      <c r="CM148" s="16">
        <f t="shared" si="725"/>
        <v>0</v>
      </c>
      <c r="CN148" s="18"/>
      <c r="CO148" s="17">
        <f t="shared" ref="CO148:CP148" si="726">SUM(CO136:CO147)</f>
        <v>0</v>
      </c>
      <c r="CP148" s="16">
        <f t="shared" si="726"/>
        <v>0</v>
      </c>
      <c r="CQ148" s="18"/>
      <c r="CR148" s="17">
        <f t="shared" ref="CR148:CS148" si="727">SUM(CR136:CR147)</f>
        <v>0</v>
      </c>
      <c r="CS148" s="16">
        <f t="shared" si="727"/>
        <v>0</v>
      </c>
      <c r="CT148" s="18"/>
      <c r="CU148" s="17">
        <f t="shared" ref="CU148:CV148" si="728">SUM(CU136:CU147)</f>
        <v>0</v>
      </c>
      <c r="CV148" s="16">
        <f t="shared" si="728"/>
        <v>0</v>
      </c>
      <c r="CW148" s="18"/>
      <c r="CX148" s="17">
        <f t="shared" ref="CX148:CY148" si="729">SUM(CX136:CX147)</f>
        <v>0</v>
      </c>
      <c r="CY148" s="16">
        <f t="shared" si="729"/>
        <v>0</v>
      </c>
      <c r="CZ148" s="18"/>
      <c r="DA148" s="17">
        <f t="shared" ref="DA148:DB148" si="730">SUM(DA136:DA147)</f>
        <v>0</v>
      </c>
      <c r="DB148" s="16">
        <f t="shared" si="730"/>
        <v>0</v>
      </c>
      <c r="DC148" s="18"/>
      <c r="DD148" s="17">
        <f t="shared" ref="DD148:DE148" si="731">SUM(DD136:DD147)</f>
        <v>0</v>
      </c>
      <c r="DE148" s="16">
        <f t="shared" si="731"/>
        <v>0</v>
      </c>
      <c r="DF148" s="18"/>
      <c r="DG148" s="17">
        <f t="shared" ref="DG148:DH148" si="732">SUM(DG136:DG147)</f>
        <v>0</v>
      </c>
      <c r="DH148" s="16">
        <f t="shared" si="732"/>
        <v>0</v>
      </c>
      <c r="DI148" s="18"/>
      <c r="DJ148" s="17">
        <f t="shared" ref="DJ148:DK148" si="733">SUM(DJ136:DJ147)</f>
        <v>0</v>
      </c>
      <c r="DK148" s="16">
        <f t="shared" si="733"/>
        <v>0</v>
      </c>
      <c r="DL148" s="18"/>
      <c r="DM148" s="17">
        <f t="shared" ref="DM148:DN148" si="734">SUM(DM136:DM147)</f>
        <v>0</v>
      </c>
      <c r="DN148" s="16">
        <f t="shared" si="734"/>
        <v>0</v>
      </c>
      <c r="DO148" s="18"/>
      <c r="DP148" s="17">
        <f t="shared" ref="DP148:DQ148" si="735">SUM(DP136:DP147)</f>
        <v>0</v>
      </c>
      <c r="DQ148" s="16">
        <f t="shared" si="735"/>
        <v>0</v>
      </c>
      <c r="DR148" s="18"/>
      <c r="DS148" s="17">
        <f t="shared" si="693"/>
        <v>0</v>
      </c>
      <c r="DT148" s="18">
        <f t="shared" si="694"/>
        <v>0</v>
      </c>
    </row>
    <row r="149" spans="1:124" ht="15" customHeight="1" x14ac:dyDescent="0.3">
      <c r="B149"/>
    </row>
    <row r="150" spans="1:124" ht="15" customHeight="1" x14ac:dyDescent="0.3">
      <c r="B150"/>
    </row>
    <row r="151" spans="1:124" x14ac:dyDescent="0.3">
      <c r="B151"/>
    </row>
    <row r="152" spans="1:124" x14ac:dyDescent="0.3">
      <c r="B152"/>
    </row>
    <row r="153" spans="1:124" x14ac:dyDescent="0.3">
      <c r="B153"/>
    </row>
    <row r="154" spans="1:124" x14ac:dyDescent="0.3">
      <c r="B154"/>
    </row>
    <row r="155" spans="1:124" x14ac:dyDescent="0.3">
      <c r="B155"/>
    </row>
    <row r="156" spans="1:124" x14ac:dyDescent="0.3">
      <c r="B156"/>
    </row>
    <row r="157" spans="1:124" x14ac:dyDescent="0.3">
      <c r="B157"/>
    </row>
    <row r="158" spans="1:124" x14ac:dyDescent="0.3">
      <c r="B158"/>
    </row>
    <row r="159" spans="1:124" x14ac:dyDescent="0.3">
      <c r="B159"/>
    </row>
    <row r="160" spans="1:124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</sheetData>
  <mergeCells count="43">
    <mergeCell ref="AM4:AO4"/>
    <mergeCell ref="CX4:CZ4"/>
    <mergeCell ref="BK4:BM4"/>
    <mergeCell ref="DJ4:DL4"/>
    <mergeCell ref="DD4:DF4"/>
    <mergeCell ref="CR4:CT4"/>
    <mergeCell ref="CO4:CQ4"/>
    <mergeCell ref="BN4:BP4"/>
    <mergeCell ref="DA4:DC4"/>
    <mergeCell ref="CL4:CN4"/>
    <mergeCell ref="CU4:CW4"/>
    <mergeCell ref="C2:Q2"/>
    <mergeCell ref="CF4:CH4"/>
    <mergeCell ref="R4:T4"/>
    <mergeCell ref="AA4:AC4"/>
    <mergeCell ref="CI4:CK4"/>
    <mergeCell ref="C3:Q3"/>
    <mergeCell ref="AG4:AI4"/>
    <mergeCell ref="I4:K4"/>
    <mergeCell ref="X4:Z4"/>
    <mergeCell ref="BZ4:CB4"/>
    <mergeCell ref="BW4:BY4"/>
    <mergeCell ref="AS4:AU4"/>
    <mergeCell ref="AJ4:AL4"/>
    <mergeCell ref="U4:W4"/>
    <mergeCell ref="BE4:BG4"/>
    <mergeCell ref="L4:N4"/>
    <mergeCell ref="A4:B4"/>
    <mergeCell ref="C4:E4"/>
    <mergeCell ref="DP4:DR4"/>
    <mergeCell ref="AD4:AF4"/>
    <mergeCell ref="AP4:AR4"/>
    <mergeCell ref="AV4:AX4"/>
    <mergeCell ref="AY4:BA4"/>
    <mergeCell ref="BB4:BD4"/>
    <mergeCell ref="BH4:BJ4"/>
    <mergeCell ref="BQ4:BS4"/>
    <mergeCell ref="BT4:BV4"/>
    <mergeCell ref="CC4:CE4"/>
    <mergeCell ref="O4:Q4"/>
    <mergeCell ref="DG4:DI4"/>
    <mergeCell ref="DM4:DO4"/>
    <mergeCell ref="F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1866"/>
  <sheetViews>
    <sheetView zoomScaleNormal="100" workbookViewId="0">
      <pane xSplit="2" ySplit="5" topLeftCell="C123" activePane="bottomRight" state="frozen"/>
      <selection pane="topRight" activeCell="C1" sqref="C1"/>
      <selection pane="bottomLeft" activeCell="A6" sqref="A6"/>
      <selection pane="bottomRight" activeCell="A127" sqref="A127"/>
    </sheetView>
  </sheetViews>
  <sheetFormatPr defaultColWidth="13.5546875" defaultRowHeight="14.4" x14ac:dyDescent="0.3"/>
  <cols>
    <col min="1" max="1" width="9.88671875" customWidth="1"/>
    <col min="2" max="2" width="12.5546875" style="1" customWidth="1"/>
    <col min="3" max="3" width="9.44140625" style="7" customWidth="1"/>
    <col min="4" max="4" width="10.6640625" style="3" customWidth="1"/>
    <col min="5" max="5" width="10.5546875" style="3" bestFit="1" customWidth="1"/>
    <col min="6" max="6" width="10.5546875" style="7" bestFit="1" customWidth="1"/>
    <col min="7" max="7" width="10.6640625" style="3" customWidth="1"/>
    <col min="8" max="8" width="10.5546875" style="3" customWidth="1"/>
    <col min="9" max="9" width="9.44140625" style="7" customWidth="1"/>
    <col min="10" max="10" width="10.6640625" style="3" customWidth="1"/>
    <col min="11" max="11" width="10.5546875" style="3" bestFit="1" customWidth="1"/>
    <col min="12" max="12" width="9.44140625" style="7" customWidth="1"/>
    <col min="13" max="13" width="10.6640625" style="3" customWidth="1"/>
    <col min="14" max="14" width="10.5546875" style="3" bestFit="1" customWidth="1"/>
    <col min="15" max="15" width="10.5546875" style="7" bestFit="1" customWidth="1"/>
    <col min="16" max="16" width="11.5546875" style="3" bestFit="1" customWidth="1"/>
    <col min="17" max="17" width="10.5546875" style="3" bestFit="1" customWidth="1"/>
    <col min="18" max="18" width="9.44140625" style="7" customWidth="1"/>
    <col min="19" max="19" width="10.6640625" style="3" customWidth="1"/>
    <col min="20" max="20" width="10.5546875" style="3" bestFit="1" customWidth="1"/>
    <col min="21" max="21" width="9.44140625" style="7" customWidth="1"/>
    <col min="22" max="22" width="10.6640625" style="3" customWidth="1"/>
    <col min="23" max="23" width="10.5546875" style="3" bestFit="1" customWidth="1"/>
    <col min="24" max="24" width="9.44140625" style="7" customWidth="1"/>
    <col min="25" max="25" width="10.6640625" style="3" customWidth="1"/>
    <col min="26" max="26" width="10.5546875" style="3" bestFit="1" customWidth="1"/>
    <col min="27" max="27" width="9.88671875" style="7" bestFit="1" customWidth="1"/>
    <col min="28" max="28" width="10.33203125" style="3" customWidth="1"/>
    <col min="29" max="29" width="10.88671875" style="3" customWidth="1"/>
    <col min="30" max="30" width="8.88671875" style="7" bestFit="1" customWidth="1"/>
    <col min="31" max="31" width="10.33203125" style="3" customWidth="1"/>
    <col min="32" max="32" width="9.44140625" style="3" bestFit="1" customWidth="1"/>
    <col min="33" max="33" width="9.88671875" style="7" bestFit="1" customWidth="1"/>
    <col min="34" max="34" width="10.33203125" style="3" customWidth="1"/>
    <col min="35" max="35" width="10.88671875" style="3" customWidth="1"/>
    <col min="36" max="36" width="10.5546875" style="7" bestFit="1" customWidth="1"/>
    <col min="37" max="37" width="11.5546875" style="3" bestFit="1" customWidth="1"/>
    <col min="38" max="38" width="10.5546875" style="3" bestFit="1" customWidth="1"/>
    <col min="39" max="39" width="9.88671875" style="7" bestFit="1" customWidth="1"/>
    <col min="40" max="40" width="10.33203125" style="3" customWidth="1"/>
    <col min="41" max="41" width="10.88671875" style="3" customWidth="1"/>
    <col min="42" max="42" width="9.88671875" style="7" bestFit="1" customWidth="1"/>
    <col min="43" max="43" width="10.33203125" style="3" customWidth="1"/>
    <col min="44" max="44" width="10.88671875" style="3" customWidth="1"/>
    <col min="45" max="45" width="8.88671875" style="7" bestFit="1" customWidth="1"/>
    <col min="46" max="46" width="10.33203125" style="3" customWidth="1"/>
    <col min="47" max="47" width="10.88671875" style="3" customWidth="1"/>
    <col min="48" max="48" width="10.5546875" style="7" bestFit="1" customWidth="1"/>
    <col min="49" max="49" width="11.5546875" style="3" bestFit="1" customWidth="1"/>
    <col min="50" max="50" width="10.5546875" style="3" bestFit="1" customWidth="1"/>
    <col min="51" max="51" width="10.5546875" style="7" bestFit="1" customWidth="1"/>
    <col min="52" max="52" width="11.5546875" style="3" bestFit="1" customWidth="1"/>
    <col min="53" max="53" width="10.5546875" style="3" bestFit="1" customWidth="1"/>
    <col min="54" max="54" width="10.5546875" style="7" bestFit="1" customWidth="1"/>
    <col min="55" max="55" width="11.5546875" style="3" bestFit="1" customWidth="1"/>
    <col min="56" max="56" width="10.5546875" style="3" bestFit="1" customWidth="1"/>
    <col min="57" max="57" width="10.5546875" style="7" bestFit="1" customWidth="1"/>
    <col min="58" max="58" width="11.5546875" style="3" bestFit="1" customWidth="1"/>
    <col min="59" max="59" width="10.5546875" style="3" bestFit="1" customWidth="1"/>
    <col min="60" max="60" width="10.5546875" style="3" customWidth="1"/>
    <col min="61" max="61" width="11.6640625" style="3" customWidth="1"/>
    <col min="62" max="63" width="10.5546875" style="3" customWidth="1"/>
    <col min="64" max="64" width="11.6640625" style="3" customWidth="1"/>
    <col min="65" max="65" width="10.5546875" style="3" customWidth="1"/>
    <col min="66" max="66" width="10.5546875" style="7" bestFit="1" customWidth="1"/>
    <col min="67" max="67" width="11.5546875" style="3" bestFit="1" customWidth="1"/>
    <col min="68" max="68" width="10.5546875" style="3" bestFit="1" customWidth="1"/>
    <col min="69" max="70" width="9.109375" style="3" customWidth="1"/>
    <col min="71" max="71" width="11" style="3" customWidth="1"/>
    <col min="72" max="72" width="9.88671875" style="7" bestFit="1" customWidth="1"/>
    <col min="73" max="73" width="10.33203125" style="3" customWidth="1"/>
    <col min="74" max="74" width="10.88671875" style="3" customWidth="1"/>
    <col min="75" max="75" width="9.88671875" style="7" bestFit="1" customWidth="1"/>
    <col min="76" max="76" width="10.33203125" style="3" customWidth="1"/>
    <col min="77" max="77" width="10.88671875" style="3" customWidth="1"/>
    <col min="78" max="78" width="9.88671875" style="7" bestFit="1" customWidth="1"/>
    <col min="79" max="79" width="10.33203125" style="3" customWidth="1"/>
    <col min="80" max="80" width="10.88671875" style="3" customWidth="1"/>
    <col min="81" max="81" width="9.88671875" style="7" bestFit="1" customWidth="1"/>
    <col min="82" max="82" width="10.33203125" style="3" customWidth="1"/>
    <col min="83" max="83" width="10.88671875" style="3" customWidth="1"/>
    <col min="84" max="84" width="9.88671875" style="7" bestFit="1" customWidth="1"/>
    <col min="85" max="86" width="10.33203125" style="3" customWidth="1"/>
    <col min="87" max="87" width="10.5546875" style="7" bestFit="1" customWidth="1"/>
    <col min="88" max="88" width="11.5546875" style="3" bestFit="1" customWidth="1"/>
    <col min="89" max="89" width="10.5546875" style="3" bestFit="1" customWidth="1"/>
    <col min="90" max="90" width="12.77734375" style="7" bestFit="1" customWidth="1"/>
    <col min="91" max="91" width="11.88671875" style="3" bestFit="1" customWidth="1"/>
    <col min="92" max="92" width="13.5546875" style="3"/>
  </cols>
  <sheetData>
    <row r="1" spans="1:92" s="19" customFormat="1" ht="4.95" customHeight="1" x14ac:dyDescent="0.3">
      <c r="A1" s="31"/>
      <c r="B1" s="32"/>
      <c r="C1" s="33"/>
      <c r="D1" s="34"/>
      <c r="E1" s="34"/>
      <c r="F1" s="33"/>
      <c r="G1" s="34"/>
      <c r="H1" s="34"/>
      <c r="I1" s="33"/>
      <c r="J1" s="34"/>
      <c r="K1" s="34"/>
      <c r="L1" s="33"/>
      <c r="M1" s="34"/>
      <c r="N1" s="34"/>
      <c r="O1" s="33"/>
      <c r="P1" s="34"/>
      <c r="Q1" s="34"/>
      <c r="R1" s="33"/>
      <c r="S1" s="34"/>
      <c r="T1" s="34"/>
      <c r="U1" s="33"/>
      <c r="V1" s="34"/>
      <c r="W1" s="34"/>
      <c r="X1" s="33"/>
      <c r="Y1" s="34"/>
      <c r="Z1" s="34"/>
      <c r="AA1" s="33"/>
      <c r="AB1" s="34"/>
      <c r="AC1" s="34"/>
      <c r="AD1" s="33"/>
      <c r="AE1" s="34"/>
      <c r="AF1" s="34"/>
      <c r="AG1" s="33"/>
      <c r="AH1" s="34"/>
      <c r="AI1" s="34"/>
      <c r="AJ1" s="33"/>
      <c r="AK1" s="34"/>
      <c r="AL1" s="34"/>
      <c r="AM1" s="33"/>
      <c r="AN1" s="34"/>
      <c r="AO1" s="34"/>
      <c r="AP1" s="33"/>
      <c r="AQ1" s="34"/>
      <c r="AR1" s="34"/>
      <c r="AS1" s="33"/>
      <c r="AT1" s="34"/>
      <c r="AU1" s="34"/>
      <c r="AV1" s="33"/>
      <c r="AW1" s="34"/>
      <c r="AX1" s="34"/>
      <c r="AY1" s="33"/>
      <c r="AZ1" s="34"/>
      <c r="BA1" s="34"/>
      <c r="BB1" s="33"/>
      <c r="BC1" s="34"/>
      <c r="BD1" s="34"/>
      <c r="BE1" s="33"/>
      <c r="BF1" s="34"/>
      <c r="BG1" s="34"/>
      <c r="BH1" s="34"/>
      <c r="BI1" s="34"/>
      <c r="BJ1" s="34"/>
      <c r="BK1" s="34"/>
      <c r="BL1" s="34"/>
      <c r="BM1" s="34"/>
      <c r="BN1" s="33"/>
      <c r="BO1" s="34"/>
      <c r="BP1" s="34"/>
      <c r="BQ1" s="34"/>
      <c r="BR1" s="34"/>
      <c r="BS1" s="34"/>
      <c r="BT1" s="33"/>
      <c r="BU1" s="34"/>
      <c r="BV1" s="34"/>
      <c r="BW1" s="33"/>
      <c r="BX1" s="34"/>
      <c r="BY1" s="34"/>
      <c r="BZ1" s="33"/>
      <c r="CA1" s="34"/>
      <c r="CB1" s="34"/>
      <c r="CC1" s="33"/>
      <c r="CD1" s="34"/>
      <c r="CE1" s="34"/>
      <c r="CF1" s="33"/>
      <c r="CG1" s="34"/>
      <c r="CH1" s="34"/>
      <c r="CI1" s="33"/>
      <c r="CJ1" s="34"/>
      <c r="CK1" s="34"/>
      <c r="CL1" s="33"/>
      <c r="CM1" s="34"/>
      <c r="CN1" s="22"/>
    </row>
    <row r="2" spans="1:92" s="74" customFormat="1" ht="20.25" customHeight="1" x14ac:dyDescent="0.4">
      <c r="B2" s="75" t="s">
        <v>26</v>
      </c>
      <c r="C2" s="110" t="s">
        <v>28</v>
      </c>
      <c r="D2" s="110"/>
      <c r="E2" s="110"/>
      <c r="F2" s="110"/>
      <c r="G2" s="110"/>
      <c r="H2" s="110"/>
      <c r="I2" s="76"/>
      <c r="J2" s="76"/>
      <c r="K2" s="76"/>
      <c r="L2" s="76"/>
      <c r="M2" s="76"/>
      <c r="N2" s="76"/>
      <c r="O2" s="77"/>
      <c r="P2" s="78"/>
      <c r="Q2" s="78"/>
      <c r="R2" s="76"/>
      <c r="S2" s="76"/>
      <c r="T2" s="76"/>
      <c r="U2" s="76"/>
      <c r="V2" s="76"/>
      <c r="W2" s="76"/>
      <c r="X2" s="76"/>
      <c r="Y2" s="76"/>
      <c r="Z2" s="76"/>
      <c r="AA2" s="77"/>
      <c r="AB2" s="78"/>
      <c r="AC2" s="78"/>
      <c r="AD2" s="77"/>
      <c r="AE2" s="78"/>
      <c r="AF2" s="78"/>
      <c r="AG2" s="77"/>
      <c r="AH2" s="78"/>
      <c r="AI2" s="78"/>
      <c r="AJ2" s="77"/>
      <c r="AK2" s="78"/>
      <c r="AL2" s="78"/>
      <c r="AM2" s="77"/>
      <c r="AN2" s="78"/>
      <c r="AO2" s="78"/>
      <c r="AP2" s="77"/>
      <c r="AQ2" s="78"/>
      <c r="AR2" s="78"/>
      <c r="AS2" s="77"/>
      <c r="AT2" s="78"/>
      <c r="AU2" s="78"/>
      <c r="AV2" s="77"/>
      <c r="AW2" s="78"/>
      <c r="AX2" s="78"/>
      <c r="AY2" s="77"/>
      <c r="AZ2" s="78"/>
      <c r="BA2" s="78"/>
      <c r="BB2" s="77"/>
      <c r="BC2" s="78"/>
      <c r="BD2" s="78"/>
      <c r="BE2" s="77"/>
      <c r="BF2" s="78"/>
      <c r="BG2" s="78"/>
      <c r="BH2" s="78"/>
      <c r="BI2" s="78"/>
      <c r="BJ2" s="78"/>
      <c r="BK2" s="78"/>
      <c r="BL2" s="78"/>
      <c r="BM2" s="78"/>
      <c r="BN2" s="77"/>
      <c r="BO2" s="78"/>
      <c r="BP2" s="78"/>
      <c r="BQ2" s="78"/>
      <c r="BR2" s="78"/>
      <c r="BS2" s="78"/>
      <c r="BT2" s="77"/>
      <c r="BU2" s="78"/>
      <c r="BV2" s="78"/>
      <c r="BW2" s="77"/>
      <c r="BX2" s="78"/>
      <c r="BY2" s="78"/>
      <c r="BZ2" s="77"/>
      <c r="CA2" s="78"/>
      <c r="CB2" s="78"/>
      <c r="CC2" s="77"/>
      <c r="CD2" s="78"/>
      <c r="CE2" s="78"/>
      <c r="CF2" s="77"/>
      <c r="CG2" s="78"/>
      <c r="CH2" s="78"/>
      <c r="CI2" s="77"/>
      <c r="CJ2" s="78"/>
      <c r="CK2" s="78"/>
      <c r="CL2" s="77"/>
      <c r="CM2" s="78"/>
      <c r="CN2" s="78"/>
    </row>
    <row r="3" spans="1:92" s="79" customFormat="1" ht="15" customHeight="1" thickBot="1" x14ac:dyDescent="0.35">
      <c r="B3" s="91"/>
      <c r="C3" s="111" t="s">
        <v>50</v>
      </c>
      <c r="D3" s="111"/>
      <c r="E3" s="111"/>
      <c r="F3" s="111"/>
      <c r="G3" s="111"/>
      <c r="H3" s="111"/>
      <c r="I3" s="92"/>
      <c r="J3" s="92"/>
      <c r="K3" s="92"/>
      <c r="L3" s="92"/>
      <c r="M3" s="92"/>
      <c r="N3" s="92"/>
      <c r="O3" s="80"/>
      <c r="P3" s="81"/>
      <c r="Q3" s="81"/>
      <c r="R3" s="92"/>
      <c r="S3" s="92"/>
      <c r="T3" s="92"/>
      <c r="U3" s="92"/>
      <c r="V3" s="92"/>
      <c r="W3" s="92"/>
      <c r="X3" s="92"/>
      <c r="Y3" s="92"/>
      <c r="Z3" s="92"/>
      <c r="AA3" s="80"/>
      <c r="AB3" s="81"/>
      <c r="AC3" s="81"/>
      <c r="AD3" s="80"/>
      <c r="AE3" s="81"/>
      <c r="AF3" s="81"/>
      <c r="AG3" s="80"/>
      <c r="AH3" s="81"/>
      <c r="AI3" s="81"/>
      <c r="AJ3" s="80"/>
      <c r="AK3" s="81"/>
      <c r="AL3" s="81"/>
      <c r="AM3" s="80"/>
      <c r="AN3" s="81"/>
      <c r="AO3" s="81"/>
      <c r="AP3" s="80"/>
      <c r="AQ3" s="81"/>
      <c r="AR3" s="81"/>
      <c r="AS3" s="80"/>
      <c r="AT3" s="81"/>
      <c r="AU3" s="81"/>
      <c r="AV3" s="80"/>
      <c r="AW3" s="81"/>
      <c r="AX3" s="81"/>
      <c r="AY3" s="80"/>
      <c r="AZ3" s="81"/>
      <c r="BA3" s="81"/>
      <c r="BB3" s="80"/>
      <c r="BC3" s="81"/>
      <c r="BD3" s="81"/>
      <c r="BE3" s="80"/>
      <c r="BF3" s="81"/>
      <c r="BG3" s="81"/>
      <c r="BH3" s="81"/>
      <c r="BI3" s="81"/>
      <c r="BJ3" s="81"/>
      <c r="BK3" s="81"/>
      <c r="BL3" s="81"/>
      <c r="BM3" s="81"/>
      <c r="BN3" s="80"/>
      <c r="BO3" s="81"/>
      <c r="BP3" s="81"/>
      <c r="BQ3" s="81"/>
      <c r="BR3" s="81"/>
      <c r="BS3" s="81"/>
      <c r="BT3" s="80"/>
      <c r="BU3" s="81"/>
      <c r="BV3" s="81"/>
      <c r="BW3" s="80"/>
      <c r="BX3" s="81"/>
      <c r="BY3" s="81"/>
      <c r="BZ3" s="80"/>
      <c r="CA3" s="81"/>
      <c r="CB3" s="81"/>
      <c r="CC3" s="80"/>
      <c r="CD3" s="81"/>
      <c r="CE3" s="81"/>
      <c r="CF3" s="80"/>
      <c r="CG3" s="81"/>
      <c r="CH3" s="81"/>
      <c r="CI3" s="80"/>
      <c r="CJ3" s="81"/>
      <c r="CK3" s="81"/>
      <c r="CL3" s="80"/>
      <c r="CM3" s="81"/>
      <c r="CN3" s="81"/>
    </row>
    <row r="4" spans="1:92" s="85" customFormat="1" ht="30" customHeight="1" x14ac:dyDescent="0.3">
      <c r="A4" s="102" t="s">
        <v>18</v>
      </c>
      <c r="B4" s="103"/>
      <c r="C4" s="104" t="s">
        <v>25</v>
      </c>
      <c r="D4" s="105"/>
      <c r="E4" s="106"/>
      <c r="F4" s="104" t="s">
        <v>27</v>
      </c>
      <c r="G4" s="105"/>
      <c r="H4" s="106"/>
      <c r="I4" s="104" t="s">
        <v>82</v>
      </c>
      <c r="J4" s="105"/>
      <c r="K4" s="106"/>
      <c r="L4" s="104" t="s">
        <v>63</v>
      </c>
      <c r="M4" s="105"/>
      <c r="N4" s="106"/>
      <c r="O4" s="104" t="s">
        <v>69</v>
      </c>
      <c r="P4" s="105"/>
      <c r="Q4" s="106"/>
      <c r="R4" s="104" t="s">
        <v>58</v>
      </c>
      <c r="S4" s="105"/>
      <c r="T4" s="106"/>
      <c r="U4" s="104" t="s">
        <v>31</v>
      </c>
      <c r="V4" s="105"/>
      <c r="W4" s="106"/>
      <c r="X4" s="104" t="s">
        <v>32</v>
      </c>
      <c r="Y4" s="105"/>
      <c r="Z4" s="106"/>
      <c r="AA4" s="104" t="s">
        <v>35</v>
      </c>
      <c r="AB4" s="105"/>
      <c r="AC4" s="106"/>
      <c r="AD4" s="104" t="s">
        <v>43</v>
      </c>
      <c r="AE4" s="105"/>
      <c r="AF4" s="106"/>
      <c r="AG4" s="104" t="s">
        <v>74</v>
      </c>
      <c r="AH4" s="105"/>
      <c r="AI4" s="106"/>
      <c r="AJ4" s="104" t="s">
        <v>44</v>
      </c>
      <c r="AK4" s="105"/>
      <c r="AL4" s="106"/>
      <c r="AM4" s="104" t="s">
        <v>36</v>
      </c>
      <c r="AN4" s="105"/>
      <c r="AO4" s="106"/>
      <c r="AP4" s="104" t="s">
        <v>45</v>
      </c>
      <c r="AQ4" s="105"/>
      <c r="AR4" s="106"/>
      <c r="AS4" s="104" t="s">
        <v>37</v>
      </c>
      <c r="AT4" s="105"/>
      <c r="AU4" s="106"/>
      <c r="AV4" s="104" t="s">
        <v>38</v>
      </c>
      <c r="AW4" s="105"/>
      <c r="AX4" s="106"/>
      <c r="AY4" s="104" t="s">
        <v>40</v>
      </c>
      <c r="AZ4" s="105"/>
      <c r="BA4" s="106"/>
      <c r="BB4" s="104" t="s">
        <v>76</v>
      </c>
      <c r="BC4" s="105"/>
      <c r="BD4" s="106"/>
      <c r="BE4" s="104" t="s">
        <v>51</v>
      </c>
      <c r="BF4" s="105"/>
      <c r="BG4" s="106"/>
      <c r="BH4" s="104" t="s">
        <v>57</v>
      </c>
      <c r="BI4" s="105"/>
      <c r="BJ4" s="106"/>
      <c r="BK4" s="104" t="s">
        <v>71</v>
      </c>
      <c r="BL4" s="105"/>
      <c r="BM4" s="106"/>
      <c r="BN4" s="104" t="s">
        <v>46</v>
      </c>
      <c r="BO4" s="105"/>
      <c r="BP4" s="106"/>
      <c r="BQ4" s="107" t="s">
        <v>55</v>
      </c>
      <c r="BR4" s="108"/>
      <c r="BS4" s="109"/>
      <c r="BT4" s="104" t="s">
        <v>54</v>
      </c>
      <c r="BU4" s="105"/>
      <c r="BV4" s="106"/>
      <c r="BW4" s="104" t="s">
        <v>41</v>
      </c>
      <c r="BX4" s="105"/>
      <c r="BY4" s="106"/>
      <c r="BZ4" s="104" t="s">
        <v>52</v>
      </c>
      <c r="CA4" s="105"/>
      <c r="CB4" s="106"/>
      <c r="CC4" s="104" t="s">
        <v>47</v>
      </c>
      <c r="CD4" s="105"/>
      <c r="CE4" s="106"/>
      <c r="CF4" s="104" t="s">
        <v>48</v>
      </c>
      <c r="CG4" s="105"/>
      <c r="CH4" s="106"/>
      <c r="CI4" s="104" t="s">
        <v>49</v>
      </c>
      <c r="CJ4" s="105"/>
      <c r="CK4" s="106"/>
      <c r="CL4" s="83" t="s">
        <v>17</v>
      </c>
      <c r="CM4" s="82" t="s">
        <v>17</v>
      </c>
      <c r="CN4" s="84"/>
    </row>
    <row r="5" spans="1:92" ht="30" customHeight="1" thickBot="1" x14ac:dyDescent="0.35">
      <c r="A5" s="40" t="s">
        <v>0</v>
      </c>
      <c r="B5" s="41" t="s">
        <v>62</v>
      </c>
      <c r="C5" s="14" t="s">
        <v>20</v>
      </c>
      <c r="D5" s="13" t="s">
        <v>22</v>
      </c>
      <c r="E5" s="15" t="s">
        <v>1</v>
      </c>
      <c r="F5" s="14" t="s">
        <v>20</v>
      </c>
      <c r="G5" s="13" t="s">
        <v>22</v>
      </c>
      <c r="H5" s="15" t="s">
        <v>1</v>
      </c>
      <c r="I5" s="14" t="s">
        <v>20</v>
      </c>
      <c r="J5" s="13" t="s">
        <v>22</v>
      </c>
      <c r="K5" s="15" t="s">
        <v>1</v>
      </c>
      <c r="L5" s="14" t="s">
        <v>20</v>
      </c>
      <c r="M5" s="13" t="s">
        <v>22</v>
      </c>
      <c r="N5" s="15" t="s">
        <v>1</v>
      </c>
      <c r="O5" s="14" t="s">
        <v>20</v>
      </c>
      <c r="P5" s="13" t="s">
        <v>23</v>
      </c>
      <c r="Q5" s="15" t="s">
        <v>1</v>
      </c>
      <c r="R5" s="14" t="s">
        <v>20</v>
      </c>
      <c r="S5" s="13" t="s">
        <v>22</v>
      </c>
      <c r="T5" s="15" t="s">
        <v>1</v>
      </c>
      <c r="U5" s="14" t="s">
        <v>20</v>
      </c>
      <c r="V5" s="13" t="s">
        <v>22</v>
      </c>
      <c r="W5" s="15" t="s">
        <v>1</v>
      </c>
      <c r="X5" s="14" t="s">
        <v>20</v>
      </c>
      <c r="Y5" s="13" t="s">
        <v>22</v>
      </c>
      <c r="Z5" s="15" t="s">
        <v>1</v>
      </c>
      <c r="AA5" s="14" t="s">
        <v>20</v>
      </c>
      <c r="AB5" s="13" t="s">
        <v>24</v>
      </c>
      <c r="AC5" s="15" t="s">
        <v>1</v>
      </c>
      <c r="AD5" s="14" t="s">
        <v>20</v>
      </c>
      <c r="AE5" s="13" t="s">
        <v>24</v>
      </c>
      <c r="AF5" s="15" t="s">
        <v>1</v>
      </c>
      <c r="AG5" s="14" t="s">
        <v>20</v>
      </c>
      <c r="AH5" s="13" t="s">
        <v>24</v>
      </c>
      <c r="AI5" s="15" t="s">
        <v>1</v>
      </c>
      <c r="AJ5" s="14" t="s">
        <v>20</v>
      </c>
      <c r="AK5" s="13" t="s">
        <v>23</v>
      </c>
      <c r="AL5" s="15" t="s">
        <v>1</v>
      </c>
      <c r="AM5" s="14" t="s">
        <v>20</v>
      </c>
      <c r="AN5" s="13" t="s">
        <v>24</v>
      </c>
      <c r="AO5" s="15" t="s">
        <v>1</v>
      </c>
      <c r="AP5" s="14" t="s">
        <v>20</v>
      </c>
      <c r="AQ5" s="13" t="s">
        <v>24</v>
      </c>
      <c r="AR5" s="15" t="s">
        <v>1</v>
      </c>
      <c r="AS5" s="14" t="s">
        <v>20</v>
      </c>
      <c r="AT5" s="13" t="s">
        <v>24</v>
      </c>
      <c r="AU5" s="15" t="s">
        <v>1</v>
      </c>
      <c r="AV5" s="14" t="s">
        <v>20</v>
      </c>
      <c r="AW5" s="13" t="s">
        <v>23</v>
      </c>
      <c r="AX5" s="15" t="s">
        <v>1</v>
      </c>
      <c r="AY5" s="14" t="s">
        <v>20</v>
      </c>
      <c r="AZ5" s="13" t="s">
        <v>23</v>
      </c>
      <c r="BA5" s="15" t="s">
        <v>1</v>
      </c>
      <c r="BB5" s="14" t="s">
        <v>20</v>
      </c>
      <c r="BC5" s="13" t="s">
        <v>23</v>
      </c>
      <c r="BD5" s="15" t="s">
        <v>1</v>
      </c>
      <c r="BE5" s="14" t="s">
        <v>20</v>
      </c>
      <c r="BF5" s="13" t="s">
        <v>23</v>
      </c>
      <c r="BG5" s="15" t="s">
        <v>1</v>
      </c>
      <c r="BH5" s="14" t="s">
        <v>20</v>
      </c>
      <c r="BI5" s="13" t="s">
        <v>23</v>
      </c>
      <c r="BJ5" s="15" t="s">
        <v>1</v>
      </c>
      <c r="BK5" s="14" t="s">
        <v>20</v>
      </c>
      <c r="BL5" s="13" t="s">
        <v>23</v>
      </c>
      <c r="BM5" s="15" t="s">
        <v>1</v>
      </c>
      <c r="BN5" s="14" t="s">
        <v>20</v>
      </c>
      <c r="BO5" s="13" t="s">
        <v>23</v>
      </c>
      <c r="BP5" s="15" t="s">
        <v>1</v>
      </c>
      <c r="BQ5" s="14" t="s">
        <v>20</v>
      </c>
      <c r="BR5" s="13" t="s">
        <v>23</v>
      </c>
      <c r="BS5" s="15" t="s">
        <v>1</v>
      </c>
      <c r="BT5" s="14" t="s">
        <v>20</v>
      </c>
      <c r="BU5" s="13" t="s">
        <v>24</v>
      </c>
      <c r="BV5" s="15" t="s">
        <v>1</v>
      </c>
      <c r="BW5" s="14" t="s">
        <v>20</v>
      </c>
      <c r="BX5" s="13" t="s">
        <v>24</v>
      </c>
      <c r="BY5" s="15" t="s">
        <v>1</v>
      </c>
      <c r="BZ5" s="14" t="s">
        <v>20</v>
      </c>
      <c r="CA5" s="13" t="s">
        <v>24</v>
      </c>
      <c r="CB5" s="15" t="s">
        <v>1</v>
      </c>
      <c r="CC5" s="14" t="s">
        <v>20</v>
      </c>
      <c r="CD5" s="13" t="s">
        <v>24</v>
      </c>
      <c r="CE5" s="15" t="s">
        <v>1</v>
      </c>
      <c r="CF5" s="14" t="s">
        <v>20</v>
      </c>
      <c r="CG5" s="13" t="s">
        <v>24</v>
      </c>
      <c r="CH5" s="15" t="s">
        <v>1</v>
      </c>
      <c r="CI5" s="14" t="s">
        <v>20</v>
      </c>
      <c r="CJ5" s="13" t="s">
        <v>23</v>
      </c>
      <c r="CK5" s="15" t="s">
        <v>1</v>
      </c>
      <c r="CL5" s="14" t="s">
        <v>16</v>
      </c>
      <c r="CM5" s="15" t="s">
        <v>19</v>
      </c>
    </row>
    <row r="6" spans="1:92" ht="15" customHeight="1" x14ac:dyDescent="0.3">
      <c r="A6" s="42">
        <v>2017</v>
      </c>
      <c r="B6" s="43" t="s">
        <v>2</v>
      </c>
      <c r="C6" s="11">
        <v>8.4000000000000005E-2</v>
      </c>
      <c r="D6" s="10">
        <v>2.02</v>
      </c>
      <c r="E6" s="12">
        <f t="shared" ref="E6" si="0">D6/C6*1000</f>
        <v>24047.619047619046</v>
      </c>
      <c r="F6" s="11">
        <v>4.7759999999999998</v>
      </c>
      <c r="G6" s="10">
        <v>70.02</v>
      </c>
      <c r="H6" s="12">
        <f t="shared" ref="H6:H13" si="1">G6/F6*1000</f>
        <v>14660.804020100501</v>
      </c>
      <c r="I6" s="6"/>
      <c r="J6" s="5"/>
      <c r="K6" s="8"/>
      <c r="L6" s="6">
        <v>0</v>
      </c>
      <c r="M6" s="5">
        <v>0</v>
      </c>
      <c r="N6" s="8">
        <v>0</v>
      </c>
      <c r="O6" s="11">
        <v>0</v>
      </c>
      <c r="P6" s="10">
        <v>0</v>
      </c>
      <c r="Q6" s="12">
        <v>0</v>
      </c>
      <c r="R6" s="6">
        <v>0</v>
      </c>
      <c r="S6" s="5">
        <v>0</v>
      </c>
      <c r="T6" s="8">
        <v>0</v>
      </c>
      <c r="U6" s="6">
        <v>0</v>
      </c>
      <c r="V6" s="5">
        <v>0</v>
      </c>
      <c r="W6" s="8">
        <v>0</v>
      </c>
      <c r="X6" s="6">
        <v>0</v>
      </c>
      <c r="Y6" s="5">
        <v>0</v>
      </c>
      <c r="Z6" s="8">
        <v>0</v>
      </c>
      <c r="AA6" s="11">
        <v>0</v>
      </c>
      <c r="AB6" s="10">
        <v>0</v>
      </c>
      <c r="AC6" s="12">
        <v>0</v>
      </c>
      <c r="AD6" s="11">
        <v>0</v>
      </c>
      <c r="AE6" s="10">
        <v>0</v>
      </c>
      <c r="AF6" s="12">
        <v>0</v>
      </c>
      <c r="AG6" s="11">
        <v>0</v>
      </c>
      <c r="AH6" s="10">
        <v>0</v>
      </c>
      <c r="AI6" s="12">
        <f t="shared" ref="AI6:AI17" si="2">IF(AG6=0,0,AH6/AG6*1000)</f>
        <v>0</v>
      </c>
      <c r="AJ6" s="11">
        <v>0</v>
      </c>
      <c r="AK6" s="10">
        <v>0</v>
      </c>
      <c r="AL6" s="12">
        <v>0</v>
      </c>
      <c r="AM6" s="11">
        <v>0</v>
      </c>
      <c r="AN6" s="10">
        <v>0</v>
      </c>
      <c r="AO6" s="12">
        <v>0</v>
      </c>
      <c r="AP6" s="11">
        <v>0</v>
      </c>
      <c r="AQ6" s="10">
        <v>0</v>
      </c>
      <c r="AR6" s="12">
        <v>0</v>
      </c>
      <c r="AS6" s="11">
        <v>0.54900000000000004</v>
      </c>
      <c r="AT6" s="10">
        <v>9.89</v>
      </c>
      <c r="AU6" s="12">
        <f t="shared" ref="AU6:AU13" si="3">AT6/AS6*1000</f>
        <v>18014.571948998178</v>
      </c>
      <c r="AV6" s="11">
        <v>0</v>
      </c>
      <c r="AW6" s="10">
        <v>0</v>
      </c>
      <c r="AX6" s="12">
        <v>0</v>
      </c>
      <c r="AY6" s="11">
        <v>0</v>
      </c>
      <c r="AZ6" s="10">
        <v>0</v>
      </c>
      <c r="BA6" s="12">
        <v>0</v>
      </c>
      <c r="BB6" s="11">
        <v>0</v>
      </c>
      <c r="BC6" s="10">
        <v>0</v>
      </c>
      <c r="BD6" s="12">
        <f t="shared" ref="BD6:BD17" si="4">IF(BB6=0,0,BC6/BB6*1000)</f>
        <v>0</v>
      </c>
      <c r="BE6" s="11">
        <v>0</v>
      </c>
      <c r="BF6" s="10">
        <v>0</v>
      </c>
      <c r="BG6" s="12">
        <v>0</v>
      </c>
      <c r="BH6" s="11">
        <v>0</v>
      </c>
      <c r="BI6" s="10">
        <v>0</v>
      </c>
      <c r="BJ6" s="12">
        <v>0</v>
      </c>
      <c r="BK6" s="11"/>
      <c r="BL6" s="10"/>
      <c r="BM6" s="12"/>
      <c r="BN6" s="11">
        <v>0</v>
      </c>
      <c r="BO6" s="10">
        <v>0</v>
      </c>
      <c r="BP6" s="12">
        <v>0</v>
      </c>
      <c r="BQ6" s="11">
        <v>0</v>
      </c>
      <c r="BR6" s="10">
        <v>0</v>
      </c>
      <c r="BS6" s="12">
        <v>0</v>
      </c>
      <c r="BT6" s="11">
        <v>0</v>
      </c>
      <c r="BU6" s="10">
        <v>0</v>
      </c>
      <c r="BV6" s="12">
        <f t="shared" ref="BV6:BV17" si="5">IF(BT6=0,0,BU6/BT6*1000)</f>
        <v>0</v>
      </c>
      <c r="BW6" s="11">
        <v>0</v>
      </c>
      <c r="BX6" s="10">
        <v>0</v>
      </c>
      <c r="BY6" s="12">
        <f t="shared" ref="BY6:BY17" si="6">IF(BW6=0,0,BX6/BW6*1000)</f>
        <v>0</v>
      </c>
      <c r="BZ6" s="11">
        <v>0</v>
      </c>
      <c r="CA6" s="10">
        <v>0</v>
      </c>
      <c r="CB6" s="12">
        <v>0</v>
      </c>
      <c r="CC6" s="11">
        <v>0</v>
      </c>
      <c r="CD6" s="10">
        <v>0</v>
      </c>
      <c r="CE6" s="12">
        <v>0</v>
      </c>
      <c r="CF6" s="11">
        <v>100.8</v>
      </c>
      <c r="CG6" s="10">
        <v>1387.68</v>
      </c>
      <c r="CH6" s="12">
        <f t="shared" ref="CH6:CH13" si="7">CG6/CF6*1000</f>
        <v>13766.666666666668</v>
      </c>
      <c r="CI6" s="11">
        <v>542.56799999999998</v>
      </c>
      <c r="CJ6" s="10">
        <v>7899.79</v>
      </c>
      <c r="CK6" s="12">
        <f t="shared" ref="CK6:CK13" si="8">CJ6/CI6*1000</f>
        <v>14559.999852553045</v>
      </c>
      <c r="CL6" s="35">
        <f t="shared" ref="CL6:CL18" si="9">C6+F6+AA6+AD6+AJ6+AP6+AS6+BN6+O6+CC6+CF6+CI6+BZ6+BE6+AY6+BQ6+AM6</f>
        <v>648.77700000000004</v>
      </c>
      <c r="CM6" s="12">
        <f t="shared" ref="CM6:CM18" si="10">D6+G6+AB6+AE6+AK6+AQ6+AT6+BO6+P6+CD6+CG6+CJ6+CA6+BF6+AZ6+BR6+AN6</f>
        <v>9369.4</v>
      </c>
    </row>
    <row r="7" spans="1:92" ht="15" customHeight="1" x14ac:dyDescent="0.3">
      <c r="A7" s="44">
        <v>2017</v>
      </c>
      <c r="B7" s="45" t="s">
        <v>3</v>
      </c>
      <c r="C7" s="6">
        <v>0</v>
      </c>
      <c r="D7" s="5">
        <v>0</v>
      </c>
      <c r="E7" s="8">
        <v>0</v>
      </c>
      <c r="F7" s="6">
        <v>67.802999999999997</v>
      </c>
      <c r="G7" s="5">
        <v>716.75</v>
      </c>
      <c r="H7" s="8">
        <f t="shared" si="1"/>
        <v>10571.066177012817</v>
      </c>
      <c r="I7" s="6"/>
      <c r="J7" s="5"/>
      <c r="K7" s="8"/>
      <c r="L7" s="6">
        <v>0</v>
      </c>
      <c r="M7" s="5">
        <v>0</v>
      </c>
      <c r="N7" s="8">
        <v>0</v>
      </c>
      <c r="O7" s="6">
        <v>0</v>
      </c>
      <c r="P7" s="5">
        <v>0</v>
      </c>
      <c r="Q7" s="8">
        <v>0</v>
      </c>
      <c r="R7" s="6">
        <v>0</v>
      </c>
      <c r="S7" s="5">
        <v>0</v>
      </c>
      <c r="T7" s="8">
        <v>0</v>
      </c>
      <c r="U7" s="6">
        <v>0</v>
      </c>
      <c r="V7" s="5">
        <v>0</v>
      </c>
      <c r="W7" s="8">
        <v>0</v>
      </c>
      <c r="X7" s="6">
        <v>0</v>
      </c>
      <c r="Y7" s="5">
        <v>0</v>
      </c>
      <c r="Z7" s="8">
        <v>0</v>
      </c>
      <c r="AA7" s="6">
        <v>0</v>
      </c>
      <c r="AB7" s="5">
        <v>0</v>
      </c>
      <c r="AC7" s="8">
        <v>0</v>
      </c>
      <c r="AD7" s="6">
        <v>0</v>
      </c>
      <c r="AE7" s="5">
        <v>0</v>
      </c>
      <c r="AF7" s="8">
        <v>0</v>
      </c>
      <c r="AG7" s="6">
        <v>0</v>
      </c>
      <c r="AH7" s="5">
        <v>0</v>
      </c>
      <c r="AI7" s="8">
        <f t="shared" si="2"/>
        <v>0</v>
      </c>
      <c r="AJ7" s="6">
        <v>0.46</v>
      </c>
      <c r="AK7" s="5">
        <v>8.52</v>
      </c>
      <c r="AL7" s="8">
        <f t="shared" ref="AL7:AL8" si="11">AK7/AJ7*1000</f>
        <v>18521.73913043478</v>
      </c>
      <c r="AM7" s="6">
        <v>0</v>
      </c>
      <c r="AN7" s="5">
        <v>0</v>
      </c>
      <c r="AO7" s="8">
        <v>0</v>
      </c>
      <c r="AP7" s="6">
        <v>6.7939999999999996</v>
      </c>
      <c r="AQ7" s="5">
        <v>151.87</v>
      </c>
      <c r="AR7" s="8">
        <f t="shared" ref="AR7:AR9" si="12">AQ7/AP7*1000</f>
        <v>22353.547247571387</v>
      </c>
      <c r="AS7" s="6">
        <v>0.42</v>
      </c>
      <c r="AT7" s="5">
        <v>11.24</v>
      </c>
      <c r="AU7" s="8">
        <f t="shared" si="3"/>
        <v>26761.904761904763</v>
      </c>
      <c r="AV7" s="6">
        <v>0</v>
      </c>
      <c r="AW7" s="5">
        <v>0</v>
      </c>
      <c r="AX7" s="8">
        <v>0</v>
      </c>
      <c r="AY7" s="6">
        <v>0</v>
      </c>
      <c r="AZ7" s="5">
        <v>0</v>
      </c>
      <c r="BA7" s="8">
        <v>0</v>
      </c>
      <c r="BB7" s="6">
        <v>0</v>
      </c>
      <c r="BC7" s="5">
        <v>0</v>
      </c>
      <c r="BD7" s="8">
        <f t="shared" si="4"/>
        <v>0</v>
      </c>
      <c r="BE7" s="6">
        <v>0</v>
      </c>
      <c r="BF7" s="5">
        <v>0</v>
      </c>
      <c r="BG7" s="8">
        <v>0</v>
      </c>
      <c r="BH7" s="6">
        <v>0</v>
      </c>
      <c r="BI7" s="5">
        <v>0</v>
      </c>
      <c r="BJ7" s="8">
        <v>0</v>
      </c>
      <c r="BK7" s="6"/>
      <c r="BL7" s="5"/>
      <c r="BM7" s="8"/>
      <c r="BN7" s="6">
        <v>0</v>
      </c>
      <c r="BO7" s="5">
        <v>0</v>
      </c>
      <c r="BP7" s="8">
        <v>0</v>
      </c>
      <c r="BQ7" s="6">
        <v>0</v>
      </c>
      <c r="BR7" s="5">
        <v>0</v>
      </c>
      <c r="BS7" s="8">
        <v>0</v>
      </c>
      <c r="BT7" s="6">
        <v>0</v>
      </c>
      <c r="BU7" s="5">
        <v>0</v>
      </c>
      <c r="BV7" s="8">
        <f t="shared" si="5"/>
        <v>0</v>
      </c>
      <c r="BW7" s="6">
        <v>0</v>
      </c>
      <c r="BX7" s="5">
        <v>0</v>
      </c>
      <c r="BY7" s="8">
        <f t="shared" si="6"/>
        <v>0</v>
      </c>
      <c r="BZ7" s="6">
        <v>0</v>
      </c>
      <c r="CA7" s="5">
        <v>0</v>
      </c>
      <c r="CB7" s="8">
        <v>0</v>
      </c>
      <c r="CC7" s="6">
        <v>0</v>
      </c>
      <c r="CD7" s="5">
        <v>0</v>
      </c>
      <c r="CE7" s="8">
        <v>0</v>
      </c>
      <c r="CF7" s="6">
        <v>33.4</v>
      </c>
      <c r="CG7" s="5">
        <v>398.64</v>
      </c>
      <c r="CH7" s="8">
        <f t="shared" si="7"/>
        <v>11935.329341317365</v>
      </c>
      <c r="CI7" s="6">
        <v>171.34</v>
      </c>
      <c r="CJ7" s="5">
        <v>2530.04</v>
      </c>
      <c r="CK7" s="8">
        <f t="shared" si="8"/>
        <v>14766.195867865063</v>
      </c>
      <c r="CL7" s="9">
        <f t="shared" si="9"/>
        <v>280.21699999999998</v>
      </c>
      <c r="CM7" s="8">
        <f t="shared" si="10"/>
        <v>3817.06</v>
      </c>
    </row>
    <row r="8" spans="1:92" ht="15" customHeight="1" x14ac:dyDescent="0.3">
      <c r="A8" s="44">
        <v>2017</v>
      </c>
      <c r="B8" s="45" t="s">
        <v>4</v>
      </c>
      <c r="C8" s="6">
        <v>0</v>
      </c>
      <c r="D8" s="5">
        <v>0</v>
      </c>
      <c r="E8" s="8">
        <v>0</v>
      </c>
      <c r="F8" s="6">
        <v>46.24</v>
      </c>
      <c r="G8" s="5">
        <v>589.26</v>
      </c>
      <c r="H8" s="8">
        <f t="shared" si="1"/>
        <v>12743.512110726642</v>
      </c>
      <c r="I8" s="6"/>
      <c r="J8" s="5"/>
      <c r="K8" s="8"/>
      <c r="L8" s="6">
        <v>0</v>
      </c>
      <c r="M8" s="5">
        <v>0</v>
      </c>
      <c r="N8" s="8">
        <v>0</v>
      </c>
      <c r="O8" s="6">
        <v>0</v>
      </c>
      <c r="P8" s="5">
        <v>0</v>
      </c>
      <c r="Q8" s="8">
        <v>0</v>
      </c>
      <c r="R8" s="6">
        <v>0</v>
      </c>
      <c r="S8" s="5">
        <v>0</v>
      </c>
      <c r="T8" s="8">
        <v>0</v>
      </c>
      <c r="U8" s="6">
        <v>0</v>
      </c>
      <c r="V8" s="5">
        <v>0</v>
      </c>
      <c r="W8" s="8">
        <v>0</v>
      </c>
      <c r="X8" s="6">
        <v>0</v>
      </c>
      <c r="Y8" s="5">
        <v>0</v>
      </c>
      <c r="Z8" s="8">
        <v>0</v>
      </c>
      <c r="AA8" s="6">
        <v>0</v>
      </c>
      <c r="AB8" s="5">
        <v>0</v>
      </c>
      <c r="AC8" s="8">
        <v>0</v>
      </c>
      <c r="AD8" s="6">
        <v>4</v>
      </c>
      <c r="AE8" s="5">
        <v>50.88</v>
      </c>
      <c r="AF8" s="8">
        <f t="shared" ref="AF8" si="13">AE8/AD8*1000</f>
        <v>12720</v>
      </c>
      <c r="AG8" s="6">
        <v>0</v>
      </c>
      <c r="AH8" s="5">
        <v>0</v>
      </c>
      <c r="AI8" s="8">
        <f t="shared" si="2"/>
        <v>0</v>
      </c>
      <c r="AJ8" s="6">
        <v>26.14</v>
      </c>
      <c r="AK8" s="5">
        <v>366.06</v>
      </c>
      <c r="AL8" s="8">
        <f t="shared" si="11"/>
        <v>14003.825554705432</v>
      </c>
      <c r="AM8" s="6">
        <v>0</v>
      </c>
      <c r="AN8" s="5">
        <v>0</v>
      </c>
      <c r="AO8" s="8">
        <v>0</v>
      </c>
      <c r="AP8" s="6">
        <v>12.88</v>
      </c>
      <c r="AQ8" s="5">
        <v>250.59</v>
      </c>
      <c r="AR8" s="8">
        <f t="shared" si="12"/>
        <v>19455.745341614907</v>
      </c>
      <c r="AS8" s="6">
        <v>2.081</v>
      </c>
      <c r="AT8" s="5">
        <v>75.05</v>
      </c>
      <c r="AU8" s="8">
        <f t="shared" si="3"/>
        <v>36064.392119173477</v>
      </c>
      <c r="AV8" s="6">
        <v>0</v>
      </c>
      <c r="AW8" s="5">
        <v>0</v>
      </c>
      <c r="AX8" s="8">
        <v>0</v>
      </c>
      <c r="AY8" s="6">
        <v>0</v>
      </c>
      <c r="AZ8" s="5">
        <v>0</v>
      </c>
      <c r="BA8" s="8">
        <v>0</v>
      </c>
      <c r="BB8" s="6">
        <v>0</v>
      </c>
      <c r="BC8" s="5">
        <v>0</v>
      </c>
      <c r="BD8" s="8">
        <f t="shared" si="4"/>
        <v>0</v>
      </c>
      <c r="BE8" s="6">
        <v>0</v>
      </c>
      <c r="BF8" s="5">
        <v>0</v>
      </c>
      <c r="BG8" s="8">
        <v>0</v>
      </c>
      <c r="BH8" s="6">
        <v>0</v>
      </c>
      <c r="BI8" s="5">
        <v>0</v>
      </c>
      <c r="BJ8" s="8">
        <v>0</v>
      </c>
      <c r="BK8" s="6"/>
      <c r="BL8" s="5"/>
      <c r="BM8" s="8"/>
      <c r="BN8" s="6">
        <v>0</v>
      </c>
      <c r="BO8" s="5">
        <v>0</v>
      </c>
      <c r="BP8" s="8">
        <v>0</v>
      </c>
      <c r="BQ8" s="6">
        <v>0</v>
      </c>
      <c r="BR8" s="5">
        <v>0</v>
      </c>
      <c r="BS8" s="8">
        <v>0</v>
      </c>
      <c r="BT8" s="6">
        <v>0</v>
      </c>
      <c r="BU8" s="5">
        <v>0</v>
      </c>
      <c r="BV8" s="8">
        <f t="shared" si="5"/>
        <v>0</v>
      </c>
      <c r="BW8" s="6">
        <v>0</v>
      </c>
      <c r="BX8" s="5">
        <v>0</v>
      </c>
      <c r="BY8" s="8">
        <f t="shared" si="6"/>
        <v>0</v>
      </c>
      <c r="BZ8" s="6">
        <v>0</v>
      </c>
      <c r="CA8" s="5">
        <v>0</v>
      </c>
      <c r="CB8" s="8">
        <v>0</v>
      </c>
      <c r="CC8" s="6">
        <v>0</v>
      </c>
      <c r="CD8" s="5">
        <v>0</v>
      </c>
      <c r="CE8" s="8">
        <v>0</v>
      </c>
      <c r="CF8" s="6">
        <v>33.4</v>
      </c>
      <c r="CG8" s="5">
        <v>434.2</v>
      </c>
      <c r="CH8" s="8">
        <f t="shared" si="7"/>
        <v>13000</v>
      </c>
      <c r="CI8" s="6">
        <v>385.56200000000001</v>
      </c>
      <c r="CJ8" s="5">
        <v>5799.41</v>
      </c>
      <c r="CK8" s="8">
        <f t="shared" si="8"/>
        <v>15041.445993121728</v>
      </c>
      <c r="CL8" s="9">
        <f t="shared" si="9"/>
        <v>510.303</v>
      </c>
      <c r="CM8" s="8">
        <f t="shared" si="10"/>
        <v>7565.45</v>
      </c>
    </row>
    <row r="9" spans="1:92" ht="15" customHeight="1" x14ac:dyDescent="0.3">
      <c r="A9" s="44">
        <v>2017</v>
      </c>
      <c r="B9" s="45" t="s">
        <v>5</v>
      </c>
      <c r="C9" s="6">
        <v>0</v>
      </c>
      <c r="D9" s="5">
        <v>0</v>
      </c>
      <c r="E9" s="8">
        <v>0</v>
      </c>
      <c r="F9" s="6">
        <v>35.340000000000003</v>
      </c>
      <c r="G9" s="5">
        <v>506.42</v>
      </c>
      <c r="H9" s="8">
        <f t="shared" si="1"/>
        <v>14329.937747594793</v>
      </c>
      <c r="I9" s="6"/>
      <c r="J9" s="5"/>
      <c r="K9" s="8"/>
      <c r="L9" s="6">
        <v>0</v>
      </c>
      <c r="M9" s="5">
        <v>0</v>
      </c>
      <c r="N9" s="8">
        <v>0</v>
      </c>
      <c r="O9" s="6">
        <v>2</v>
      </c>
      <c r="P9" s="5">
        <v>59.54</v>
      </c>
      <c r="Q9" s="8">
        <f t="shared" ref="Q9" si="14">P9/O9*1000</f>
        <v>29770</v>
      </c>
      <c r="R9" s="6">
        <v>0</v>
      </c>
      <c r="S9" s="5">
        <v>0</v>
      </c>
      <c r="T9" s="8">
        <v>0</v>
      </c>
      <c r="U9" s="6">
        <v>0</v>
      </c>
      <c r="V9" s="5">
        <v>0</v>
      </c>
      <c r="W9" s="8">
        <v>0</v>
      </c>
      <c r="X9" s="6">
        <v>0</v>
      </c>
      <c r="Y9" s="5">
        <v>0</v>
      </c>
      <c r="Z9" s="8">
        <v>0</v>
      </c>
      <c r="AA9" s="6">
        <v>0</v>
      </c>
      <c r="AB9" s="5">
        <v>0</v>
      </c>
      <c r="AC9" s="8">
        <v>0</v>
      </c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f t="shared" si="2"/>
        <v>0</v>
      </c>
      <c r="AJ9" s="6">
        <v>0</v>
      </c>
      <c r="AK9" s="5">
        <v>0</v>
      </c>
      <c r="AL9" s="8">
        <v>0</v>
      </c>
      <c r="AM9" s="6">
        <v>0</v>
      </c>
      <c r="AN9" s="5">
        <v>0</v>
      </c>
      <c r="AO9" s="8">
        <v>0</v>
      </c>
      <c r="AP9" s="6">
        <v>0.73599999999999999</v>
      </c>
      <c r="AQ9" s="5">
        <v>14.32</v>
      </c>
      <c r="AR9" s="8">
        <f t="shared" si="12"/>
        <v>19456.521739130436</v>
      </c>
      <c r="AS9" s="6">
        <v>0.86199999999999999</v>
      </c>
      <c r="AT9" s="5">
        <v>35.74</v>
      </c>
      <c r="AU9" s="8">
        <f t="shared" si="3"/>
        <v>41461.716937354991</v>
      </c>
      <c r="AV9" s="6">
        <v>0</v>
      </c>
      <c r="AW9" s="5">
        <v>0</v>
      </c>
      <c r="AX9" s="8">
        <v>0</v>
      </c>
      <c r="AY9" s="6">
        <v>0</v>
      </c>
      <c r="AZ9" s="5">
        <v>0</v>
      </c>
      <c r="BA9" s="8">
        <v>0</v>
      </c>
      <c r="BB9" s="6">
        <v>0</v>
      </c>
      <c r="BC9" s="5">
        <v>0</v>
      </c>
      <c r="BD9" s="8">
        <f t="shared" si="4"/>
        <v>0</v>
      </c>
      <c r="BE9" s="6">
        <v>0</v>
      </c>
      <c r="BF9" s="5">
        <v>0</v>
      </c>
      <c r="BG9" s="8">
        <v>0</v>
      </c>
      <c r="BH9" s="6">
        <v>0</v>
      </c>
      <c r="BI9" s="5">
        <v>0</v>
      </c>
      <c r="BJ9" s="8">
        <v>0</v>
      </c>
      <c r="BK9" s="6"/>
      <c r="BL9" s="5"/>
      <c r="BM9" s="8"/>
      <c r="BN9" s="6">
        <v>0</v>
      </c>
      <c r="BO9" s="5">
        <v>0</v>
      </c>
      <c r="BP9" s="8">
        <v>0</v>
      </c>
      <c r="BQ9" s="6">
        <v>0</v>
      </c>
      <c r="BR9" s="5">
        <v>0</v>
      </c>
      <c r="BS9" s="8">
        <v>0</v>
      </c>
      <c r="BT9" s="6">
        <v>0</v>
      </c>
      <c r="BU9" s="5">
        <v>0</v>
      </c>
      <c r="BV9" s="8">
        <f t="shared" si="5"/>
        <v>0</v>
      </c>
      <c r="BW9" s="6">
        <v>0</v>
      </c>
      <c r="BX9" s="5">
        <v>0</v>
      </c>
      <c r="BY9" s="8">
        <f t="shared" si="6"/>
        <v>0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>
        <v>0.58399999999999996</v>
      </c>
      <c r="CG9" s="5">
        <v>11.33</v>
      </c>
      <c r="CH9" s="8">
        <f t="shared" si="7"/>
        <v>19400.684931506854</v>
      </c>
      <c r="CI9" s="6">
        <v>224.31800000000001</v>
      </c>
      <c r="CJ9" s="5">
        <v>3838.35</v>
      </c>
      <c r="CK9" s="8">
        <f t="shared" si="8"/>
        <v>17111.199279594148</v>
      </c>
      <c r="CL9" s="9">
        <f t="shared" si="9"/>
        <v>263.84000000000003</v>
      </c>
      <c r="CM9" s="8">
        <f t="shared" si="10"/>
        <v>4465.7</v>
      </c>
    </row>
    <row r="10" spans="1:92" ht="15" customHeight="1" x14ac:dyDescent="0.3">
      <c r="A10" s="44">
        <v>2017</v>
      </c>
      <c r="B10" s="45" t="s">
        <v>6</v>
      </c>
      <c r="C10" s="6">
        <v>0</v>
      </c>
      <c r="D10" s="5">
        <v>0</v>
      </c>
      <c r="E10" s="8">
        <v>0</v>
      </c>
      <c r="F10" s="6">
        <v>71.513999999999996</v>
      </c>
      <c r="G10" s="5">
        <v>993.3</v>
      </c>
      <c r="H10" s="8">
        <f t="shared" si="1"/>
        <v>13889.588052688983</v>
      </c>
      <c r="I10" s="6"/>
      <c r="J10" s="5"/>
      <c r="K10" s="8"/>
      <c r="L10" s="6">
        <v>0</v>
      </c>
      <c r="M10" s="5">
        <v>0</v>
      </c>
      <c r="N10" s="8">
        <v>0</v>
      </c>
      <c r="O10" s="6">
        <v>0</v>
      </c>
      <c r="P10" s="5">
        <v>0</v>
      </c>
      <c r="Q10" s="8">
        <v>0</v>
      </c>
      <c r="R10" s="6">
        <v>0</v>
      </c>
      <c r="S10" s="5">
        <v>0</v>
      </c>
      <c r="T10" s="8">
        <v>0</v>
      </c>
      <c r="U10" s="6">
        <v>0</v>
      </c>
      <c r="V10" s="5">
        <v>0</v>
      </c>
      <c r="W10" s="8">
        <v>0</v>
      </c>
      <c r="X10" s="6">
        <v>0</v>
      </c>
      <c r="Y10" s="5">
        <v>0</v>
      </c>
      <c r="Z10" s="8">
        <v>0</v>
      </c>
      <c r="AA10" s="6">
        <v>0</v>
      </c>
      <c r="AB10" s="5">
        <v>0</v>
      </c>
      <c r="AC10" s="8">
        <v>0</v>
      </c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f t="shared" si="2"/>
        <v>0</v>
      </c>
      <c r="AJ10" s="6">
        <v>0</v>
      </c>
      <c r="AK10" s="5">
        <v>0</v>
      </c>
      <c r="AL10" s="8">
        <v>0</v>
      </c>
      <c r="AM10" s="6">
        <v>0</v>
      </c>
      <c r="AN10" s="5">
        <v>0</v>
      </c>
      <c r="AO10" s="8">
        <v>0</v>
      </c>
      <c r="AP10" s="6">
        <v>0</v>
      </c>
      <c r="AQ10" s="5">
        <v>0</v>
      </c>
      <c r="AR10" s="8">
        <v>0</v>
      </c>
      <c r="AS10" s="6">
        <v>0.435</v>
      </c>
      <c r="AT10" s="5">
        <v>12.21</v>
      </c>
      <c r="AU10" s="8">
        <f t="shared" si="3"/>
        <v>28068.96551724138</v>
      </c>
      <c r="AV10" s="6">
        <v>0</v>
      </c>
      <c r="AW10" s="5">
        <v>0</v>
      </c>
      <c r="AX10" s="8">
        <v>0</v>
      </c>
      <c r="AY10" s="6">
        <v>0</v>
      </c>
      <c r="AZ10" s="5">
        <v>0</v>
      </c>
      <c r="BA10" s="8">
        <v>0</v>
      </c>
      <c r="BB10" s="6">
        <v>0</v>
      </c>
      <c r="BC10" s="5">
        <v>0</v>
      </c>
      <c r="BD10" s="8">
        <f t="shared" si="4"/>
        <v>0</v>
      </c>
      <c r="BE10" s="6">
        <v>0</v>
      </c>
      <c r="BF10" s="5">
        <v>0</v>
      </c>
      <c r="BG10" s="8">
        <v>0</v>
      </c>
      <c r="BH10" s="6">
        <v>0</v>
      </c>
      <c r="BI10" s="5">
        <v>0</v>
      </c>
      <c r="BJ10" s="8">
        <v>0</v>
      </c>
      <c r="BK10" s="6"/>
      <c r="BL10" s="5"/>
      <c r="BM10" s="8"/>
      <c r="BN10" s="6">
        <v>0</v>
      </c>
      <c r="BO10" s="5">
        <v>0</v>
      </c>
      <c r="BP10" s="8">
        <v>0</v>
      </c>
      <c r="BQ10" s="6">
        <v>0</v>
      </c>
      <c r="BR10" s="5">
        <v>0</v>
      </c>
      <c r="BS10" s="8">
        <v>0</v>
      </c>
      <c r="BT10" s="6">
        <v>0</v>
      </c>
      <c r="BU10" s="5">
        <v>0</v>
      </c>
      <c r="BV10" s="8">
        <f t="shared" si="5"/>
        <v>0</v>
      </c>
      <c r="BW10" s="6">
        <v>0</v>
      </c>
      <c r="BX10" s="5">
        <v>0</v>
      </c>
      <c r="BY10" s="8">
        <f t="shared" si="6"/>
        <v>0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>
        <v>3</v>
      </c>
      <c r="CG10" s="5">
        <v>128.4</v>
      </c>
      <c r="CH10" s="8">
        <f t="shared" si="7"/>
        <v>42800.000000000007</v>
      </c>
      <c r="CI10" s="6">
        <v>474.79399999999998</v>
      </c>
      <c r="CJ10" s="5">
        <v>6803.06</v>
      </c>
      <c r="CK10" s="8">
        <f t="shared" si="8"/>
        <v>14328.445599565286</v>
      </c>
      <c r="CL10" s="9">
        <f t="shared" si="9"/>
        <v>549.74299999999994</v>
      </c>
      <c r="CM10" s="8">
        <f t="shared" si="10"/>
        <v>7936.97</v>
      </c>
    </row>
    <row r="11" spans="1:92" ht="15" customHeight="1" x14ac:dyDescent="0.3">
      <c r="A11" s="44">
        <v>2017</v>
      </c>
      <c r="B11" s="45" t="s">
        <v>7</v>
      </c>
      <c r="C11" s="6">
        <v>0</v>
      </c>
      <c r="D11" s="5">
        <v>0</v>
      </c>
      <c r="E11" s="8">
        <v>0</v>
      </c>
      <c r="F11" s="6">
        <v>18.3</v>
      </c>
      <c r="G11" s="5">
        <v>145.52000000000001</v>
      </c>
      <c r="H11" s="8">
        <f t="shared" si="1"/>
        <v>7951.9125683060111</v>
      </c>
      <c r="I11" s="6"/>
      <c r="J11" s="5"/>
      <c r="K11" s="8"/>
      <c r="L11" s="6">
        <v>0</v>
      </c>
      <c r="M11" s="5">
        <v>0</v>
      </c>
      <c r="N11" s="8">
        <v>0</v>
      </c>
      <c r="O11" s="6">
        <v>0</v>
      </c>
      <c r="P11" s="5">
        <v>0</v>
      </c>
      <c r="Q11" s="8">
        <v>0</v>
      </c>
      <c r="R11" s="6">
        <v>0</v>
      </c>
      <c r="S11" s="5">
        <v>0</v>
      </c>
      <c r="T11" s="8">
        <v>0</v>
      </c>
      <c r="U11" s="6">
        <v>0</v>
      </c>
      <c r="V11" s="5">
        <v>0</v>
      </c>
      <c r="W11" s="8">
        <v>0</v>
      </c>
      <c r="X11" s="6">
        <v>0</v>
      </c>
      <c r="Y11" s="5">
        <v>0</v>
      </c>
      <c r="Z11" s="8">
        <v>0</v>
      </c>
      <c r="AA11" s="6">
        <v>0</v>
      </c>
      <c r="AB11" s="5">
        <v>0</v>
      </c>
      <c r="AC11" s="8">
        <v>0</v>
      </c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f t="shared" si="2"/>
        <v>0</v>
      </c>
      <c r="AJ11" s="6">
        <v>0</v>
      </c>
      <c r="AK11" s="5">
        <v>0</v>
      </c>
      <c r="AL11" s="8">
        <v>0</v>
      </c>
      <c r="AM11" s="6">
        <v>0</v>
      </c>
      <c r="AN11" s="5">
        <v>0</v>
      </c>
      <c r="AO11" s="8">
        <v>0</v>
      </c>
      <c r="AP11" s="6">
        <v>0</v>
      </c>
      <c r="AQ11" s="5">
        <v>0</v>
      </c>
      <c r="AR11" s="8">
        <v>0</v>
      </c>
      <c r="AS11" s="6">
        <v>0.95</v>
      </c>
      <c r="AT11" s="5">
        <v>34.9</v>
      </c>
      <c r="AU11" s="8">
        <f t="shared" si="3"/>
        <v>36736.84210526316</v>
      </c>
      <c r="AV11" s="6">
        <v>0</v>
      </c>
      <c r="AW11" s="5">
        <v>0</v>
      </c>
      <c r="AX11" s="8">
        <v>0</v>
      </c>
      <c r="AY11" s="6">
        <v>0</v>
      </c>
      <c r="AZ11" s="5">
        <v>0</v>
      </c>
      <c r="BA11" s="8">
        <v>0</v>
      </c>
      <c r="BB11" s="6">
        <v>0</v>
      </c>
      <c r="BC11" s="5">
        <v>0</v>
      </c>
      <c r="BD11" s="8">
        <f t="shared" si="4"/>
        <v>0</v>
      </c>
      <c r="BE11" s="6">
        <v>0</v>
      </c>
      <c r="BF11" s="5">
        <v>0</v>
      </c>
      <c r="BG11" s="8">
        <v>0</v>
      </c>
      <c r="BH11" s="6">
        <v>0</v>
      </c>
      <c r="BI11" s="5">
        <v>0</v>
      </c>
      <c r="BJ11" s="8">
        <v>0</v>
      </c>
      <c r="BK11" s="6"/>
      <c r="BL11" s="5"/>
      <c r="BM11" s="8"/>
      <c r="BN11" s="6">
        <v>17</v>
      </c>
      <c r="BO11" s="5">
        <v>174.24</v>
      </c>
      <c r="BP11" s="8">
        <f t="shared" ref="BP11" si="15">BO11/BN11*1000</f>
        <v>10249.411764705883</v>
      </c>
      <c r="BQ11" s="6">
        <v>0</v>
      </c>
      <c r="BR11" s="5">
        <v>0</v>
      </c>
      <c r="BS11" s="8">
        <v>0</v>
      </c>
      <c r="BT11" s="6">
        <v>0</v>
      </c>
      <c r="BU11" s="5">
        <v>0</v>
      </c>
      <c r="BV11" s="8">
        <f t="shared" si="5"/>
        <v>0</v>
      </c>
      <c r="BW11" s="6">
        <v>0</v>
      </c>
      <c r="BX11" s="5">
        <v>0</v>
      </c>
      <c r="BY11" s="8">
        <f t="shared" si="6"/>
        <v>0</v>
      </c>
      <c r="BZ11" s="6">
        <v>0</v>
      </c>
      <c r="CA11" s="5">
        <v>0</v>
      </c>
      <c r="CB11" s="8">
        <v>0</v>
      </c>
      <c r="CC11" s="6">
        <v>18</v>
      </c>
      <c r="CD11" s="5">
        <v>174.24</v>
      </c>
      <c r="CE11" s="8">
        <f t="shared" ref="CE11" si="16">CD11/CC11*1000</f>
        <v>9680</v>
      </c>
      <c r="CF11" s="6">
        <v>275.32</v>
      </c>
      <c r="CG11" s="5">
        <v>3408.1</v>
      </c>
      <c r="CH11" s="8">
        <f t="shared" si="7"/>
        <v>12378.686619206741</v>
      </c>
      <c r="CI11" s="6">
        <v>647.84799999999996</v>
      </c>
      <c r="CJ11" s="5">
        <v>8971</v>
      </c>
      <c r="CK11" s="8">
        <f t="shared" si="8"/>
        <v>13847.383954260877</v>
      </c>
      <c r="CL11" s="9">
        <f t="shared" si="9"/>
        <v>977.41799999999989</v>
      </c>
      <c r="CM11" s="8">
        <f t="shared" si="10"/>
        <v>12908</v>
      </c>
    </row>
    <row r="12" spans="1:92" ht="15" customHeight="1" x14ac:dyDescent="0.3">
      <c r="A12" s="44">
        <v>2017</v>
      </c>
      <c r="B12" s="45" t="s">
        <v>8</v>
      </c>
      <c r="C12" s="6">
        <v>0</v>
      </c>
      <c r="D12" s="5">
        <v>0</v>
      </c>
      <c r="E12" s="8">
        <v>0</v>
      </c>
      <c r="F12" s="6">
        <v>1.8660000000000001</v>
      </c>
      <c r="G12" s="5">
        <v>30.58</v>
      </c>
      <c r="H12" s="8">
        <f t="shared" si="1"/>
        <v>16387.995712754553</v>
      </c>
      <c r="I12" s="6"/>
      <c r="J12" s="5"/>
      <c r="K12" s="8"/>
      <c r="L12" s="6">
        <v>0</v>
      </c>
      <c r="M12" s="5">
        <v>0</v>
      </c>
      <c r="N12" s="8">
        <v>0</v>
      </c>
      <c r="O12" s="6">
        <v>0.48499999999999999</v>
      </c>
      <c r="P12" s="5">
        <v>41.64</v>
      </c>
      <c r="Q12" s="8">
        <f t="shared" ref="Q12:Q17" si="17">P12/O12*1000</f>
        <v>85855.670103092794</v>
      </c>
      <c r="R12" s="6">
        <v>0</v>
      </c>
      <c r="S12" s="5">
        <v>0</v>
      </c>
      <c r="T12" s="8">
        <v>0</v>
      </c>
      <c r="U12" s="6">
        <v>0</v>
      </c>
      <c r="V12" s="5">
        <v>0</v>
      </c>
      <c r="W12" s="8">
        <v>0</v>
      </c>
      <c r="X12" s="6">
        <v>0</v>
      </c>
      <c r="Y12" s="5">
        <v>0</v>
      </c>
      <c r="Z12" s="8">
        <v>0</v>
      </c>
      <c r="AA12" s="6">
        <v>57</v>
      </c>
      <c r="AB12" s="5">
        <v>980.9</v>
      </c>
      <c r="AC12" s="8">
        <f t="shared" ref="AC12:AC16" si="18">AB12/AA12*1000</f>
        <v>17208.771929824561</v>
      </c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f t="shared" si="2"/>
        <v>0</v>
      </c>
      <c r="AJ12" s="6">
        <v>7.0000000000000007E-2</v>
      </c>
      <c r="AK12" s="5">
        <v>13.37</v>
      </c>
      <c r="AL12" s="8">
        <f t="shared" ref="AL12:AL17" si="19">AK12/AJ12*1000</f>
        <v>190999.99999999997</v>
      </c>
      <c r="AM12" s="6">
        <v>0</v>
      </c>
      <c r="AN12" s="5">
        <v>0</v>
      </c>
      <c r="AO12" s="8">
        <v>0</v>
      </c>
      <c r="AP12" s="6">
        <v>3</v>
      </c>
      <c r="AQ12" s="5">
        <v>46.14</v>
      </c>
      <c r="AR12" s="8">
        <f t="shared" ref="AR12:AR13" si="20">AQ12/AP12*1000</f>
        <v>15380</v>
      </c>
      <c r="AS12" s="6">
        <v>2.6859999999999999</v>
      </c>
      <c r="AT12" s="5">
        <v>60.69</v>
      </c>
      <c r="AU12" s="8">
        <f t="shared" si="3"/>
        <v>22594.936708860761</v>
      </c>
      <c r="AV12" s="6">
        <v>0</v>
      </c>
      <c r="AW12" s="5">
        <v>0</v>
      </c>
      <c r="AX12" s="8">
        <v>0</v>
      </c>
      <c r="AY12" s="6">
        <v>0</v>
      </c>
      <c r="AZ12" s="5">
        <v>0</v>
      </c>
      <c r="BA12" s="8">
        <v>0</v>
      </c>
      <c r="BB12" s="6">
        <v>0</v>
      </c>
      <c r="BC12" s="5">
        <v>0</v>
      </c>
      <c r="BD12" s="8">
        <f t="shared" si="4"/>
        <v>0</v>
      </c>
      <c r="BE12" s="6">
        <v>0</v>
      </c>
      <c r="BF12" s="5">
        <v>0</v>
      </c>
      <c r="BG12" s="8">
        <v>0</v>
      </c>
      <c r="BH12" s="6">
        <v>0</v>
      </c>
      <c r="BI12" s="5">
        <v>0</v>
      </c>
      <c r="BJ12" s="8">
        <v>0</v>
      </c>
      <c r="BK12" s="6"/>
      <c r="BL12" s="5"/>
      <c r="BM12" s="8"/>
      <c r="BN12" s="6">
        <v>0</v>
      </c>
      <c r="BO12" s="5">
        <v>0</v>
      </c>
      <c r="BP12" s="8">
        <v>0</v>
      </c>
      <c r="BQ12" s="6">
        <v>0</v>
      </c>
      <c r="BR12" s="5">
        <v>0</v>
      </c>
      <c r="BS12" s="8">
        <v>0</v>
      </c>
      <c r="BT12" s="6">
        <v>0</v>
      </c>
      <c r="BU12" s="5">
        <v>0</v>
      </c>
      <c r="BV12" s="8">
        <f t="shared" si="5"/>
        <v>0</v>
      </c>
      <c r="BW12" s="6">
        <v>0</v>
      </c>
      <c r="BX12" s="5">
        <v>0</v>
      </c>
      <c r="BY12" s="8">
        <f t="shared" si="6"/>
        <v>0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>
        <v>390.012</v>
      </c>
      <c r="CG12" s="5">
        <v>4690.71</v>
      </c>
      <c r="CH12" s="8">
        <f t="shared" si="7"/>
        <v>12027.091474108489</v>
      </c>
      <c r="CI12" s="6">
        <v>510.53800000000001</v>
      </c>
      <c r="CJ12" s="5">
        <v>7276.05</v>
      </c>
      <c r="CK12" s="8">
        <f t="shared" si="8"/>
        <v>14251.730527404425</v>
      </c>
      <c r="CL12" s="9">
        <f t="shared" si="9"/>
        <v>965.65700000000004</v>
      </c>
      <c r="CM12" s="8">
        <f t="shared" si="10"/>
        <v>13140.080000000002</v>
      </c>
    </row>
    <row r="13" spans="1:92" ht="15" customHeight="1" x14ac:dyDescent="0.3">
      <c r="A13" s="44">
        <v>2017</v>
      </c>
      <c r="B13" s="45" t="s">
        <v>9</v>
      </c>
      <c r="C13" s="6">
        <v>0</v>
      </c>
      <c r="D13" s="5">
        <v>0</v>
      </c>
      <c r="E13" s="8">
        <v>0</v>
      </c>
      <c r="F13" s="6">
        <v>0.8</v>
      </c>
      <c r="G13" s="5">
        <v>14.6</v>
      </c>
      <c r="H13" s="8">
        <f t="shared" si="1"/>
        <v>18250</v>
      </c>
      <c r="I13" s="6"/>
      <c r="J13" s="5"/>
      <c r="K13" s="8"/>
      <c r="L13" s="6">
        <v>0</v>
      </c>
      <c r="M13" s="5">
        <v>0</v>
      </c>
      <c r="N13" s="8">
        <v>0</v>
      </c>
      <c r="O13" s="6">
        <v>4.9550000000000001</v>
      </c>
      <c r="P13" s="5">
        <v>93.36</v>
      </c>
      <c r="Q13" s="8">
        <f t="shared" si="17"/>
        <v>18841.574167507566</v>
      </c>
      <c r="R13" s="6">
        <v>0</v>
      </c>
      <c r="S13" s="5">
        <v>0</v>
      </c>
      <c r="T13" s="8">
        <v>0</v>
      </c>
      <c r="U13" s="6">
        <v>0</v>
      </c>
      <c r="V13" s="5">
        <v>0</v>
      </c>
      <c r="W13" s="8">
        <v>0</v>
      </c>
      <c r="X13" s="6">
        <v>0</v>
      </c>
      <c r="Y13" s="5">
        <v>0</v>
      </c>
      <c r="Z13" s="8">
        <v>0</v>
      </c>
      <c r="AA13" s="6">
        <v>0</v>
      </c>
      <c r="AB13" s="5">
        <v>0</v>
      </c>
      <c r="AC13" s="8">
        <v>0</v>
      </c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f t="shared" si="2"/>
        <v>0</v>
      </c>
      <c r="AJ13" s="6">
        <v>0.06</v>
      </c>
      <c r="AK13" s="5">
        <v>8.69</v>
      </c>
      <c r="AL13" s="8">
        <f t="shared" si="19"/>
        <v>144833.33333333334</v>
      </c>
      <c r="AM13" s="6">
        <v>0</v>
      </c>
      <c r="AN13" s="5">
        <v>0</v>
      </c>
      <c r="AO13" s="8">
        <v>0</v>
      </c>
      <c r="AP13" s="6">
        <v>0.8</v>
      </c>
      <c r="AQ13" s="5">
        <v>11.6</v>
      </c>
      <c r="AR13" s="8">
        <f t="shared" si="20"/>
        <v>14499.999999999998</v>
      </c>
      <c r="AS13" s="6">
        <v>12.164999999999999</v>
      </c>
      <c r="AT13" s="5">
        <v>131.94999999999999</v>
      </c>
      <c r="AU13" s="8">
        <f t="shared" si="3"/>
        <v>10846.691327579121</v>
      </c>
      <c r="AV13" s="6">
        <v>0</v>
      </c>
      <c r="AW13" s="5">
        <v>0</v>
      </c>
      <c r="AX13" s="8">
        <v>0</v>
      </c>
      <c r="AY13" s="6">
        <v>0</v>
      </c>
      <c r="AZ13" s="5">
        <v>0</v>
      </c>
      <c r="BA13" s="8">
        <v>0</v>
      </c>
      <c r="BB13" s="6">
        <v>0</v>
      </c>
      <c r="BC13" s="5">
        <v>0</v>
      </c>
      <c r="BD13" s="8">
        <f t="shared" si="4"/>
        <v>0</v>
      </c>
      <c r="BE13" s="6">
        <v>0.3</v>
      </c>
      <c r="BF13" s="5">
        <v>7.0000000000000007E-2</v>
      </c>
      <c r="BG13" s="8">
        <f t="shared" ref="BG13" si="21">BF13/BE13*1000</f>
        <v>233.33333333333337</v>
      </c>
      <c r="BH13" s="6">
        <v>0.3</v>
      </c>
      <c r="BI13" s="5">
        <v>0</v>
      </c>
      <c r="BJ13" s="8">
        <f t="shared" ref="BJ13" si="22">BI13/BH13*1000</f>
        <v>0</v>
      </c>
      <c r="BK13" s="6"/>
      <c r="BL13" s="5"/>
      <c r="BM13" s="8"/>
      <c r="BN13" s="6">
        <v>0</v>
      </c>
      <c r="BO13" s="5">
        <v>0</v>
      </c>
      <c r="BP13" s="8">
        <v>0</v>
      </c>
      <c r="BQ13" s="6">
        <v>0</v>
      </c>
      <c r="BR13" s="5">
        <v>0</v>
      </c>
      <c r="BS13" s="8">
        <v>0</v>
      </c>
      <c r="BT13" s="6">
        <v>0</v>
      </c>
      <c r="BU13" s="5">
        <v>0</v>
      </c>
      <c r="BV13" s="8">
        <f t="shared" si="5"/>
        <v>0</v>
      </c>
      <c r="BW13" s="6">
        <v>0</v>
      </c>
      <c r="BX13" s="5">
        <v>0</v>
      </c>
      <c r="BY13" s="8">
        <f t="shared" si="6"/>
        <v>0</v>
      </c>
      <c r="BZ13" s="6">
        <v>66.661000000000001</v>
      </c>
      <c r="CA13" s="5">
        <v>869.2</v>
      </c>
      <c r="CB13" s="8">
        <f t="shared" ref="CB13:CB16" si="23">CA13/BZ13*1000</f>
        <v>13039.108324207557</v>
      </c>
      <c r="CC13" s="6">
        <v>0</v>
      </c>
      <c r="CD13" s="5">
        <v>0</v>
      </c>
      <c r="CE13" s="8">
        <v>0</v>
      </c>
      <c r="CF13" s="6">
        <v>200.048</v>
      </c>
      <c r="CG13" s="5">
        <v>2564.38</v>
      </c>
      <c r="CH13" s="8">
        <f t="shared" si="7"/>
        <v>12818.823482364232</v>
      </c>
      <c r="CI13" s="6">
        <v>377.87099999999998</v>
      </c>
      <c r="CJ13" s="5">
        <v>5012.34</v>
      </c>
      <c r="CK13" s="8">
        <f t="shared" si="8"/>
        <v>13264.685567296776</v>
      </c>
      <c r="CL13" s="9">
        <f t="shared" si="9"/>
        <v>663.65999999999985</v>
      </c>
      <c r="CM13" s="8">
        <f t="shared" si="10"/>
        <v>8706.19</v>
      </c>
    </row>
    <row r="14" spans="1:92" ht="15" customHeight="1" x14ac:dyDescent="0.3">
      <c r="A14" s="44">
        <v>2017</v>
      </c>
      <c r="B14" s="45" t="s">
        <v>10</v>
      </c>
      <c r="C14" s="6">
        <v>0</v>
      </c>
      <c r="D14" s="5">
        <v>0</v>
      </c>
      <c r="E14" s="8">
        <v>0</v>
      </c>
      <c r="F14" s="6">
        <v>3.7</v>
      </c>
      <c r="G14" s="5">
        <v>56.54</v>
      </c>
      <c r="H14" s="8">
        <f t="shared" ref="H14:H17" si="24">G14/F14*1000</f>
        <v>15281.08108108108</v>
      </c>
      <c r="I14" s="6"/>
      <c r="J14" s="5"/>
      <c r="K14" s="8"/>
      <c r="L14" s="6">
        <v>0</v>
      </c>
      <c r="M14" s="5">
        <v>0</v>
      </c>
      <c r="N14" s="8">
        <v>0</v>
      </c>
      <c r="O14" s="6">
        <v>3.6999999999999998E-2</v>
      </c>
      <c r="P14" s="5">
        <v>0.78</v>
      </c>
      <c r="Q14" s="8">
        <f t="shared" si="17"/>
        <v>21081.081081081084</v>
      </c>
      <c r="R14" s="6">
        <v>0</v>
      </c>
      <c r="S14" s="5">
        <v>0</v>
      </c>
      <c r="T14" s="8">
        <v>0</v>
      </c>
      <c r="U14" s="6">
        <v>0</v>
      </c>
      <c r="V14" s="5">
        <v>0</v>
      </c>
      <c r="W14" s="8">
        <v>0</v>
      </c>
      <c r="X14" s="6">
        <v>0</v>
      </c>
      <c r="Y14" s="5">
        <v>0</v>
      </c>
      <c r="Z14" s="8">
        <v>0</v>
      </c>
      <c r="AA14" s="6">
        <v>0</v>
      </c>
      <c r="AB14" s="5">
        <v>0</v>
      </c>
      <c r="AC14" s="8">
        <v>0</v>
      </c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f t="shared" si="2"/>
        <v>0</v>
      </c>
      <c r="AJ14" s="6">
        <v>24.96</v>
      </c>
      <c r="AK14" s="5">
        <v>355.6</v>
      </c>
      <c r="AL14" s="8">
        <f t="shared" si="19"/>
        <v>14246.794871794873</v>
      </c>
      <c r="AM14" s="6">
        <v>0</v>
      </c>
      <c r="AN14" s="5">
        <v>0</v>
      </c>
      <c r="AO14" s="8">
        <v>0</v>
      </c>
      <c r="AP14" s="6">
        <v>0.68400000000000005</v>
      </c>
      <c r="AQ14" s="5">
        <v>13.51</v>
      </c>
      <c r="AR14" s="8">
        <f t="shared" ref="AR14:AR16" si="25">AQ14/AP14*1000</f>
        <v>19751.46198830409</v>
      </c>
      <c r="AS14" s="6">
        <v>4.8209999999999997</v>
      </c>
      <c r="AT14" s="5">
        <v>81.5</v>
      </c>
      <c r="AU14" s="8">
        <f t="shared" ref="AU14:AU17" si="26">AT14/AS14*1000</f>
        <v>16905.206388716037</v>
      </c>
      <c r="AV14" s="6">
        <v>0</v>
      </c>
      <c r="AW14" s="5">
        <v>0</v>
      </c>
      <c r="AX14" s="8">
        <v>0</v>
      </c>
      <c r="AY14" s="6">
        <v>34.119999999999997</v>
      </c>
      <c r="AZ14" s="5">
        <v>443.22</v>
      </c>
      <c r="BA14" s="8">
        <f t="shared" ref="BA14" si="27">AZ14/AY14*1000</f>
        <v>12990.035169988278</v>
      </c>
      <c r="BB14" s="6">
        <v>0</v>
      </c>
      <c r="BC14" s="5">
        <v>0</v>
      </c>
      <c r="BD14" s="8">
        <f t="shared" si="4"/>
        <v>0</v>
      </c>
      <c r="BE14" s="6">
        <v>0</v>
      </c>
      <c r="BF14" s="5">
        <v>0</v>
      </c>
      <c r="BG14" s="8">
        <v>0</v>
      </c>
      <c r="BH14" s="6">
        <v>0</v>
      </c>
      <c r="BI14" s="5">
        <v>0</v>
      </c>
      <c r="BJ14" s="8">
        <v>0</v>
      </c>
      <c r="BK14" s="6"/>
      <c r="BL14" s="5"/>
      <c r="BM14" s="8"/>
      <c r="BN14" s="6">
        <v>0</v>
      </c>
      <c r="BO14" s="5">
        <v>0</v>
      </c>
      <c r="BP14" s="8">
        <v>0</v>
      </c>
      <c r="BQ14" s="6">
        <v>0</v>
      </c>
      <c r="BR14" s="5">
        <v>0</v>
      </c>
      <c r="BS14" s="8">
        <v>0</v>
      </c>
      <c r="BT14" s="6">
        <v>0</v>
      </c>
      <c r="BU14" s="5">
        <v>0</v>
      </c>
      <c r="BV14" s="8">
        <f t="shared" si="5"/>
        <v>0</v>
      </c>
      <c r="BW14" s="6">
        <v>0</v>
      </c>
      <c r="BX14" s="5">
        <v>0</v>
      </c>
      <c r="BY14" s="8">
        <f t="shared" si="6"/>
        <v>0</v>
      </c>
      <c r="BZ14" s="6">
        <v>28.48</v>
      </c>
      <c r="CA14" s="5">
        <v>361.7</v>
      </c>
      <c r="CB14" s="8">
        <f t="shared" si="23"/>
        <v>12700.140449438202</v>
      </c>
      <c r="CC14" s="6">
        <v>35.200000000000003</v>
      </c>
      <c r="CD14" s="5">
        <v>443.52</v>
      </c>
      <c r="CE14" s="8">
        <f t="shared" ref="CE14" si="28">CD14/CC14*1000</f>
        <v>12599.999999999998</v>
      </c>
      <c r="CF14" s="6">
        <v>198.988</v>
      </c>
      <c r="CG14" s="5">
        <v>2457.5100000000002</v>
      </c>
      <c r="CH14" s="8">
        <f t="shared" ref="CH14:CH17" si="29">CG14/CF14*1000</f>
        <v>12350.041208515087</v>
      </c>
      <c r="CI14" s="6">
        <v>669.73800000000006</v>
      </c>
      <c r="CJ14" s="5">
        <v>9887.76</v>
      </c>
      <c r="CK14" s="8">
        <f t="shared" ref="CK14:CK17" si="30">CJ14/CI14*1000</f>
        <v>14763.623984304309</v>
      </c>
      <c r="CL14" s="9">
        <f t="shared" si="9"/>
        <v>1000.7280000000001</v>
      </c>
      <c r="CM14" s="8">
        <f t="shared" si="10"/>
        <v>14101.640000000001</v>
      </c>
    </row>
    <row r="15" spans="1:92" ht="15" customHeight="1" x14ac:dyDescent="0.3">
      <c r="A15" s="44">
        <v>2017</v>
      </c>
      <c r="B15" s="45" t="s">
        <v>11</v>
      </c>
      <c r="C15" s="6">
        <v>0</v>
      </c>
      <c r="D15" s="5">
        <v>0</v>
      </c>
      <c r="E15" s="8">
        <v>0</v>
      </c>
      <c r="F15" s="6">
        <v>0</v>
      </c>
      <c r="G15" s="5">
        <v>0</v>
      </c>
      <c r="H15" s="8">
        <v>0</v>
      </c>
      <c r="I15" s="6"/>
      <c r="J15" s="5"/>
      <c r="K15" s="8"/>
      <c r="L15" s="6">
        <v>0</v>
      </c>
      <c r="M15" s="5">
        <v>0</v>
      </c>
      <c r="N15" s="8">
        <v>0</v>
      </c>
      <c r="O15" s="6">
        <v>0</v>
      </c>
      <c r="P15" s="5">
        <v>0</v>
      </c>
      <c r="Q15" s="8">
        <v>0</v>
      </c>
      <c r="R15" s="6">
        <v>0</v>
      </c>
      <c r="S15" s="5">
        <v>0</v>
      </c>
      <c r="T15" s="8">
        <v>0</v>
      </c>
      <c r="U15" s="6">
        <v>0</v>
      </c>
      <c r="V15" s="5">
        <v>0</v>
      </c>
      <c r="W15" s="8">
        <v>0</v>
      </c>
      <c r="X15" s="6">
        <v>0</v>
      </c>
      <c r="Y15" s="5">
        <v>0</v>
      </c>
      <c r="Z15" s="8">
        <v>0</v>
      </c>
      <c r="AA15" s="6">
        <v>0</v>
      </c>
      <c r="AB15" s="5">
        <v>0</v>
      </c>
      <c r="AC15" s="8">
        <v>0</v>
      </c>
      <c r="AD15" s="6">
        <v>0</v>
      </c>
      <c r="AE15" s="5">
        <v>0</v>
      </c>
      <c r="AF15" s="8">
        <v>0</v>
      </c>
      <c r="AG15" s="6">
        <v>0</v>
      </c>
      <c r="AH15" s="5">
        <v>0</v>
      </c>
      <c r="AI15" s="8">
        <f t="shared" si="2"/>
        <v>0</v>
      </c>
      <c r="AJ15" s="6">
        <v>0</v>
      </c>
      <c r="AK15" s="5">
        <v>0</v>
      </c>
      <c r="AL15" s="8">
        <v>0</v>
      </c>
      <c r="AM15" s="6">
        <v>0</v>
      </c>
      <c r="AN15" s="5">
        <v>0</v>
      </c>
      <c r="AO15" s="8">
        <v>0</v>
      </c>
      <c r="AP15" s="6">
        <v>0</v>
      </c>
      <c r="AQ15" s="5">
        <v>0</v>
      </c>
      <c r="AR15" s="8">
        <v>0</v>
      </c>
      <c r="AS15" s="6">
        <v>0.74</v>
      </c>
      <c r="AT15" s="5">
        <v>29.03</v>
      </c>
      <c r="AU15" s="8">
        <f t="shared" si="26"/>
        <v>39229.729729729734</v>
      </c>
      <c r="AV15" s="6">
        <v>0</v>
      </c>
      <c r="AW15" s="5">
        <v>0</v>
      </c>
      <c r="AX15" s="8">
        <v>0</v>
      </c>
      <c r="AY15" s="6">
        <v>0</v>
      </c>
      <c r="AZ15" s="5">
        <v>0</v>
      </c>
      <c r="BA15" s="8">
        <v>0</v>
      </c>
      <c r="BB15" s="6">
        <v>0</v>
      </c>
      <c r="BC15" s="5">
        <v>0</v>
      </c>
      <c r="BD15" s="8">
        <f t="shared" si="4"/>
        <v>0</v>
      </c>
      <c r="BE15" s="6">
        <v>0</v>
      </c>
      <c r="BF15" s="5">
        <v>0</v>
      </c>
      <c r="BG15" s="8">
        <v>0</v>
      </c>
      <c r="BH15" s="6">
        <v>0</v>
      </c>
      <c r="BI15" s="5">
        <v>0</v>
      </c>
      <c r="BJ15" s="8">
        <v>0</v>
      </c>
      <c r="BK15" s="6"/>
      <c r="BL15" s="5"/>
      <c r="BM15" s="8"/>
      <c r="BN15" s="6">
        <v>0</v>
      </c>
      <c r="BO15" s="5">
        <v>0</v>
      </c>
      <c r="BP15" s="8">
        <v>0</v>
      </c>
      <c r="BQ15" s="6">
        <v>1E-3</v>
      </c>
      <c r="BR15" s="5">
        <v>0.01</v>
      </c>
      <c r="BS15" s="8">
        <f>BR15/BQ15*1000</f>
        <v>10000</v>
      </c>
      <c r="BT15" s="6">
        <v>0</v>
      </c>
      <c r="BU15" s="5">
        <v>0</v>
      </c>
      <c r="BV15" s="8">
        <f t="shared" si="5"/>
        <v>0</v>
      </c>
      <c r="BW15" s="6">
        <v>0</v>
      </c>
      <c r="BX15" s="5">
        <v>0</v>
      </c>
      <c r="BY15" s="8">
        <f t="shared" si="6"/>
        <v>0</v>
      </c>
      <c r="BZ15" s="6">
        <v>130.87799999999999</v>
      </c>
      <c r="CA15" s="5">
        <v>1737.05</v>
      </c>
      <c r="CB15" s="8">
        <f t="shared" si="23"/>
        <v>13272.284111921026</v>
      </c>
      <c r="CC15" s="6">
        <v>0</v>
      </c>
      <c r="CD15" s="5">
        <v>0</v>
      </c>
      <c r="CE15" s="8">
        <v>0</v>
      </c>
      <c r="CF15" s="6">
        <v>205.04</v>
      </c>
      <c r="CG15" s="5">
        <v>2592.66</v>
      </c>
      <c r="CH15" s="8">
        <f t="shared" si="29"/>
        <v>12644.654701521655</v>
      </c>
      <c r="CI15" s="6">
        <v>664.53800000000001</v>
      </c>
      <c r="CJ15" s="5">
        <v>9667.31</v>
      </c>
      <c r="CK15" s="8">
        <f t="shared" si="30"/>
        <v>14547.414895762169</v>
      </c>
      <c r="CL15" s="9">
        <f t="shared" si="9"/>
        <v>1001.1969999999999</v>
      </c>
      <c r="CM15" s="8">
        <f t="shared" si="10"/>
        <v>14026.06</v>
      </c>
    </row>
    <row r="16" spans="1:92" ht="15" customHeight="1" x14ac:dyDescent="0.3">
      <c r="A16" s="44">
        <v>2017</v>
      </c>
      <c r="B16" s="45" t="s">
        <v>12</v>
      </c>
      <c r="C16" s="6">
        <v>0</v>
      </c>
      <c r="D16" s="5">
        <v>0</v>
      </c>
      <c r="E16" s="8">
        <v>0</v>
      </c>
      <c r="F16" s="6">
        <v>3.6379999999999999</v>
      </c>
      <c r="G16" s="5">
        <v>57.6</v>
      </c>
      <c r="H16" s="8">
        <f t="shared" si="24"/>
        <v>15832.87520615723</v>
      </c>
      <c r="I16" s="6"/>
      <c r="J16" s="5"/>
      <c r="K16" s="8"/>
      <c r="L16" s="6">
        <v>0</v>
      </c>
      <c r="M16" s="5">
        <v>0</v>
      </c>
      <c r="N16" s="8">
        <v>0</v>
      </c>
      <c r="O16" s="6">
        <v>0.17199999999999999</v>
      </c>
      <c r="P16" s="5">
        <v>4.6500000000000004</v>
      </c>
      <c r="Q16" s="8">
        <f t="shared" si="17"/>
        <v>27034.883720930236</v>
      </c>
      <c r="R16" s="6">
        <v>0</v>
      </c>
      <c r="S16" s="5">
        <v>0</v>
      </c>
      <c r="T16" s="8">
        <v>0</v>
      </c>
      <c r="U16" s="6">
        <v>0</v>
      </c>
      <c r="V16" s="5">
        <v>0</v>
      </c>
      <c r="W16" s="8">
        <v>0</v>
      </c>
      <c r="X16" s="6">
        <v>0</v>
      </c>
      <c r="Y16" s="5">
        <v>0</v>
      </c>
      <c r="Z16" s="8">
        <v>0</v>
      </c>
      <c r="AA16" s="6">
        <v>19</v>
      </c>
      <c r="AB16" s="5">
        <v>388.92</v>
      </c>
      <c r="AC16" s="8">
        <f t="shared" si="18"/>
        <v>20469.473684210527</v>
      </c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f t="shared" si="2"/>
        <v>0</v>
      </c>
      <c r="AJ16" s="6">
        <v>28</v>
      </c>
      <c r="AK16" s="5">
        <v>364.53</v>
      </c>
      <c r="AL16" s="8">
        <f t="shared" si="19"/>
        <v>13018.928571428571</v>
      </c>
      <c r="AM16" s="6">
        <v>0</v>
      </c>
      <c r="AN16" s="5">
        <v>0</v>
      </c>
      <c r="AO16" s="8">
        <v>0</v>
      </c>
      <c r="AP16" s="6">
        <v>3</v>
      </c>
      <c r="AQ16" s="5">
        <v>43.89</v>
      </c>
      <c r="AR16" s="8">
        <f t="shared" si="25"/>
        <v>14630</v>
      </c>
      <c r="AS16" s="6">
        <v>0.879</v>
      </c>
      <c r="AT16" s="5">
        <v>37.299999999999997</v>
      </c>
      <c r="AU16" s="8">
        <f t="shared" si="26"/>
        <v>42434.584755403863</v>
      </c>
      <c r="AV16" s="6">
        <v>0</v>
      </c>
      <c r="AW16" s="5">
        <v>0</v>
      </c>
      <c r="AX16" s="8">
        <v>0</v>
      </c>
      <c r="AY16" s="6">
        <v>0</v>
      </c>
      <c r="AZ16" s="5">
        <v>0</v>
      </c>
      <c r="BA16" s="8">
        <v>0</v>
      </c>
      <c r="BB16" s="6">
        <v>0</v>
      </c>
      <c r="BC16" s="5">
        <v>0</v>
      </c>
      <c r="BD16" s="8">
        <f t="shared" si="4"/>
        <v>0</v>
      </c>
      <c r="BE16" s="6">
        <v>0</v>
      </c>
      <c r="BF16" s="5">
        <v>0</v>
      </c>
      <c r="BG16" s="8">
        <v>0</v>
      </c>
      <c r="BH16" s="6">
        <v>0</v>
      </c>
      <c r="BI16" s="5">
        <v>0</v>
      </c>
      <c r="BJ16" s="8">
        <v>0</v>
      </c>
      <c r="BK16" s="6"/>
      <c r="BL16" s="5"/>
      <c r="BM16" s="8"/>
      <c r="BN16" s="6">
        <v>0</v>
      </c>
      <c r="BO16" s="5">
        <v>0</v>
      </c>
      <c r="BP16" s="8">
        <v>0</v>
      </c>
      <c r="BQ16" s="6">
        <v>0</v>
      </c>
      <c r="BR16" s="5">
        <v>0</v>
      </c>
      <c r="BS16" s="8">
        <v>0</v>
      </c>
      <c r="BT16" s="6">
        <v>0</v>
      </c>
      <c r="BU16" s="5">
        <v>0</v>
      </c>
      <c r="BV16" s="8">
        <f t="shared" si="5"/>
        <v>0</v>
      </c>
      <c r="BW16" s="6">
        <v>0</v>
      </c>
      <c r="BX16" s="5">
        <v>0</v>
      </c>
      <c r="BY16" s="8">
        <f t="shared" si="6"/>
        <v>0</v>
      </c>
      <c r="BZ16" s="6">
        <v>41.015999999999998</v>
      </c>
      <c r="CA16" s="5">
        <v>549.55999999999995</v>
      </c>
      <c r="CB16" s="8">
        <f t="shared" si="23"/>
        <v>13398.673688316754</v>
      </c>
      <c r="CC16" s="6">
        <v>0</v>
      </c>
      <c r="CD16" s="5">
        <v>0</v>
      </c>
      <c r="CE16" s="8">
        <v>0</v>
      </c>
      <c r="CF16" s="6">
        <v>173.84800000000001</v>
      </c>
      <c r="CG16" s="5">
        <v>2550.9</v>
      </c>
      <c r="CH16" s="8">
        <f t="shared" si="29"/>
        <v>14673.162762873315</v>
      </c>
      <c r="CI16" s="6">
        <v>497.18700000000001</v>
      </c>
      <c r="CJ16" s="5">
        <v>8407.09</v>
      </c>
      <c r="CK16" s="8">
        <f t="shared" si="30"/>
        <v>16909.311788119961</v>
      </c>
      <c r="CL16" s="9">
        <f t="shared" si="9"/>
        <v>766.74</v>
      </c>
      <c r="CM16" s="8">
        <f t="shared" si="10"/>
        <v>12404.44</v>
      </c>
    </row>
    <row r="17" spans="1:91" ht="15" customHeight="1" x14ac:dyDescent="0.3">
      <c r="A17" s="44">
        <v>2017</v>
      </c>
      <c r="B17" s="45" t="s">
        <v>13</v>
      </c>
      <c r="C17" s="6">
        <v>0</v>
      </c>
      <c r="D17" s="5">
        <v>0</v>
      </c>
      <c r="E17" s="8">
        <v>0</v>
      </c>
      <c r="F17" s="6">
        <v>33.799999999999997</v>
      </c>
      <c r="G17" s="5">
        <v>424.36</v>
      </c>
      <c r="H17" s="8">
        <f t="shared" si="24"/>
        <v>12555.029585798819</v>
      </c>
      <c r="I17" s="6"/>
      <c r="J17" s="5"/>
      <c r="K17" s="8"/>
      <c r="L17" s="6">
        <v>0</v>
      </c>
      <c r="M17" s="5">
        <v>0</v>
      </c>
      <c r="N17" s="8">
        <v>0</v>
      </c>
      <c r="O17" s="6">
        <v>8.1859999999999999</v>
      </c>
      <c r="P17" s="5">
        <v>118.09</v>
      </c>
      <c r="Q17" s="8">
        <f t="shared" si="17"/>
        <v>14425.849010505741</v>
      </c>
      <c r="R17" s="6">
        <v>0</v>
      </c>
      <c r="S17" s="5">
        <v>0</v>
      </c>
      <c r="T17" s="8">
        <v>0</v>
      </c>
      <c r="U17" s="6">
        <v>0</v>
      </c>
      <c r="V17" s="5">
        <v>0</v>
      </c>
      <c r="W17" s="8">
        <v>0</v>
      </c>
      <c r="X17" s="6">
        <v>0</v>
      </c>
      <c r="Y17" s="5">
        <v>0</v>
      </c>
      <c r="Z17" s="8">
        <v>0</v>
      </c>
      <c r="AA17" s="6">
        <v>0</v>
      </c>
      <c r="AB17" s="5">
        <v>0</v>
      </c>
      <c r="AC17" s="8">
        <v>0</v>
      </c>
      <c r="AD17" s="6">
        <v>44.201999999999998</v>
      </c>
      <c r="AE17" s="5">
        <v>582.08000000000004</v>
      </c>
      <c r="AF17" s="8">
        <f t="shared" ref="AF17" si="31">AE17/AD17*1000</f>
        <v>13168.634903398039</v>
      </c>
      <c r="AG17" s="6">
        <v>0</v>
      </c>
      <c r="AH17" s="5">
        <v>0</v>
      </c>
      <c r="AI17" s="8">
        <f t="shared" si="2"/>
        <v>0</v>
      </c>
      <c r="AJ17" s="6">
        <v>3.22</v>
      </c>
      <c r="AK17" s="5">
        <v>58.44</v>
      </c>
      <c r="AL17" s="8">
        <f t="shared" si="19"/>
        <v>18149.068322981366</v>
      </c>
      <c r="AM17" s="6">
        <v>19.899999999999999</v>
      </c>
      <c r="AN17" s="5">
        <v>362.08</v>
      </c>
      <c r="AO17" s="8">
        <f t="shared" ref="AO17" si="32">AN17/AM17*1000</f>
        <v>18194.974874371859</v>
      </c>
      <c r="AP17" s="6">
        <v>0</v>
      </c>
      <c r="AQ17" s="5">
        <v>0</v>
      </c>
      <c r="AR17" s="8">
        <v>0</v>
      </c>
      <c r="AS17" s="6">
        <v>3.0019999999999998</v>
      </c>
      <c r="AT17" s="5">
        <v>209.17</v>
      </c>
      <c r="AU17" s="8">
        <f t="shared" si="26"/>
        <v>69676.882078614261</v>
      </c>
      <c r="AV17" s="6">
        <v>0</v>
      </c>
      <c r="AW17" s="5">
        <v>0</v>
      </c>
      <c r="AX17" s="8">
        <v>0</v>
      </c>
      <c r="AY17" s="6">
        <v>0</v>
      </c>
      <c r="AZ17" s="5">
        <v>0</v>
      </c>
      <c r="BA17" s="8">
        <v>0</v>
      </c>
      <c r="BB17" s="6">
        <v>0</v>
      </c>
      <c r="BC17" s="5">
        <v>0</v>
      </c>
      <c r="BD17" s="8">
        <f t="shared" si="4"/>
        <v>0</v>
      </c>
      <c r="BE17" s="6">
        <v>0</v>
      </c>
      <c r="BF17" s="5">
        <v>0</v>
      </c>
      <c r="BG17" s="8">
        <v>0</v>
      </c>
      <c r="BH17" s="6">
        <v>0</v>
      </c>
      <c r="BI17" s="5">
        <v>0</v>
      </c>
      <c r="BJ17" s="8">
        <v>0</v>
      </c>
      <c r="BK17" s="6"/>
      <c r="BL17" s="5"/>
      <c r="BM17" s="8"/>
      <c r="BN17" s="6">
        <v>0</v>
      </c>
      <c r="BO17" s="5">
        <v>0</v>
      </c>
      <c r="BP17" s="8">
        <v>0</v>
      </c>
      <c r="BQ17" s="6">
        <v>0</v>
      </c>
      <c r="BR17" s="5">
        <v>0</v>
      </c>
      <c r="BS17" s="8">
        <v>0</v>
      </c>
      <c r="BT17" s="6">
        <v>0</v>
      </c>
      <c r="BU17" s="5">
        <v>0</v>
      </c>
      <c r="BV17" s="8">
        <f t="shared" si="5"/>
        <v>0</v>
      </c>
      <c r="BW17" s="6">
        <v>0</v>
      </c>
      <c r="BX17" s="5">
        <v>0</v>
      </c>
      <c r="BY17" s="8">
        <f t="shared" si="6"/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>
        <v>66.617999999999995</v>
      </c>
      <c r="CG17" s="5">
        <v>810.19</v>
      </c>
      <c r="CH17" s="8">
        <f t="shared" si="29"/>
        <v>12161.728061484884</v>
      </c>
      <c r="CI17" s="6">
        <v>904.322</v>
      </c>
      <c r="CJ17" s="5">
        <v>13807.29</v>
      </c>
      <c r="CK17" s="8">
        <f t="shared" si="30"/>
        <v>15268.112464365571</v>
      </c>
      <c r="CL17" s="9">
        <f t="shared" si="9"/>
        <v>1083.25</v>
      </c>
      <c r="CM17" s="8">
        <f t="shared" si="10"/>
        <v>16371.7</v>
      </c>
    </row>
    <row r="18" spans="1:91" ht="15" customHeight="1" thickBot="1" x14ac:dyDescent="0.35">
      <c r="A18" s="49"/>
      <c r="B18" s="50" t="s">
        <v>14</v>
      </c>
      <c r="C18" s="48">
        <f>SUM(C6:C17)</f>
        <v>8.4000000000000005E-2</v>
      </c>
      <c r="D18" s="36">
        <f>SUM(D6:D17)</f>
        <v>2.02</v>
      </c>
      <c r="E18" s="38"/>
      <c r="F18" s="48">
        <f>SUM(F6:F17)</f>
        <v>287.77700000000004</v>
      </c>
      <c r="G18" s="36">
        <f>SUM(G6:G17)</f>
        <v>3604.95</v>
      </c>
      <c r="H18" s="38"/>
      <c r="I18" s="48"/>
      <c r="J18" s="36"/>
      <c r="K18" s="38"/>
      <c r="L18" s="48">
        <f>SUM(L6:L17)</f>
        <v>0</v>
      </c>
      <c r="M18" s="36">
        <f>SUM(M6:M17)</f>
        <v>0</v>
      </c>
      <c r="N18" s="38"/>
      <c r="O18" s="48">
        <f>SUM(O6:O17)</f>
        <v>15.834999999999999</v>
      </c>
      <c r="P18" s="36">
        <f>SUM(P6:P17)</f>
        <v>318.06000000000006</v>
      </c>
      <c r="Q18" s="38"/>
      <c r="R18" s="48">
        <f>SUM(R6:R17)</f>
        <v>0</v>
      </c>
      <c r="S18" s="36">
        <f>SUM(S6:S17)</f>
        <v>0</v>
      </c>
      <c r="T18" s="38"/>
      <c r="U18" s="48">
        <f>SUM(U6:U17)</f>
        <v>0</v>
      </c>
      <c r="V18" s="36">
        <f>SUM(V6:V17)</f>
        <v>0</v>
      </c>
      <c r="W18" s="38"/>
      <c r="X18" s="48">
        <f>SUM(X6:X17)</f>
        <v>0</v>
      </c>
      <c r="Y18" s="36">
        <f>SUM(Y6:Y17)</f>
        <v>0</v>
      </c>
      <c r="Z18" s="38"/>
      <c r="AA18" s="48">
        <f>SUM(AA6:AA17)</f>
        <v>76</v>
      </c>
      <c r="AB18" s="36">
        <f>SUM(AB6:AB17)</f>
        <v>1369.82</v>
      </c>
      <c r="AC18" s="38"/>
      <c r="AD18" s="48">
        <f>SUM(AD6:AD17)</f>
        <v>48.201999999999998</v>
      </c>
      <c r="AE18" s="36">
        <f>SUM(AE6:AE17)</f>
        <v>632.96</v>
      </c>
      <c r="AF18" s="38"/>
      <c r="AG18" s="48">
        <f t="shared" ref="AG18:AH18" si="33">SUM(AG6:AG17)</f>
        <v>0</v>
      </c>
      <c r="AH18" s="36">
        <f t="shared" si="33"/>
        <v>0</v>
      </c>
      <c r="AI18" s="38"/>
      <c r="AJ18" s="48">
        <f>SUM(AJ6:AJ17)</f>
        <v>82.91</v>
      </c>
      <c r="AK18" s="36">
        <f>SUM(AK6:AK17)</f>
        <v>1175.21</v>
      </c>
      <c r="AL18" s="38"/>
      <c r="AM18" s="48">
        <f>SUM(AM6:AM17)</f>
        <v>19.899999999999999</v>
      </c>
      <c r="AN18" s="36">
        <f>SUM(AN6:AN17)</f>
        <v>362.08</v>
      </c>
      <c r="AO18" s="38"/>
      <c r="AP18" s="48">
        <f>SUM(AP6:AP17)</f>
        <v>27.894000000000002</v>
      </c>
      <c r="AQ18" s="36">
        <f>SUM(AQ6:AQ17)</f>
        <v>531.92000000000007</v>
      </c>
      <c r="AR18" s="38"/>
      <c r="AS18" s="48">
        <f>SUM(AS6:AS17)</f>
        <v>29.59</v>
      </c>
      <c r="AT18" s="36">
        <f>SUM(AT6:AT17)</f>
        <v>728.67</v>
      </c>
      <c r="AU18" s="38"/>
      <c r="AV18" s="48">
        <f>SUM(AV6:AV17)</f>
        <v>0</v>
      </c>
      <c r="AW18" s="36">
        <f>SUM(AW6:AW17)</f>
        <v>0</v>
      </c>
      <c r="AX18" s="38"/>
      <c r="AY18" s="48">
        <f>SUM(AY6:AY17)</f>
        <v>34.119999999999997</v>
      </c>
      <c r="AZ18" s="36">
        <f>SUM(AZ6:AZ17)</f>
        <v>443.22</v>
      </c>
      <c r="BA18" s="38"/>
      <c r="BB18" s="48">
        <f t="shared" ref="BB18:BC18" si="34">SUM(BB6:BB17)</f>
        <v>0</v>
      </c>
      <c r="BC18" s="36">
        <f t="shared" si="34"/>
        <v>0</v>
      </c>
      <c r="BD18" s="38"/>
      <c r="BE18" s="48">
        <f>SUM(BE6:BE17)</f>
        <v>0.3</v>
      </c>
      <c r="BF18" s="36">
        <f>SUM(BF6:BF17)</f>
        <v>7.0000000000000007E-2</v>
      </c>
      <c r="BG18" s="38"/>
      <c r="BH18" s="48">
        <f>SUM(BH6:BH17)</f>
        <v>0.3</v>
      </c>
      <c r="BI18" s="36">
        <f>SUM(BI6:BI17)</f>
        <v>0</v>
      </c>
      <c r="BJ18" s="38"/>
      <c r="BK18" s="48"/>
      <c r="BL18" s="36"/>
      <c r="BM18" s="38"/>
      <c r="BN18" s="48">
        <f>SUM(BN6:BN17)</f>
        <v>17</v>
      </c>
      <c r="BO18" s="36">
        <f>SUM(BO6:BO17)</f>
        <v>174.24</v>
      </c>
      <c r="BP18" s="38"/>
      <c r="BQ18" s="48">
        <f>SUM(BQ6:BQ17)</f>
        <v>1E-3</v>
      </c>
      <c r="BR18" s="36">
        <f>SUM(BR6:BR17)</f>
        <v>0.01</v>
      </c>
      <c r="BS18" s="38"/>
      <c r="BT18" s="48">
        <f t="shared" ref="BT18:BU18" si="35">SUM(BT6:BT17)</f>
        <v>0</v>
      </c>
      <c r="BU18" s="36">
        <f t="shared" si="35"/>
        <v>0</v>
      </c>
      <c r="BV18" s="38"/>
      <c r="BW18" s="48">
        <f t="shared" ref="BW18:BX18" si="36">SUM(BW6:BW17)</f>
        <v>0</v>
      </c>
      <c r="BX18" s="36">
        <f t="shared" si="36"/>
        <v>0</v>
      </c>
      <c r="BY18" s="38"/>
      <c r="BZ18" s="48">
        <f>SUM(BZ6:BZ17)</f>
        <v>267.03500000000003</v>
      </c>
      <c r="CA18" s="36">
        <f>SUM(CA6:CA17)</f>
        <v>3517.5099999999998</v>
      </c>
      <c r="CB18" s="38"/>
      <c r="CC18" s="48">
        <f>SUM(CC6:CC17)</f>
        <v>53.2</v>
      </c>
      <c r="CD18" s="36">
        <f>SUM(CD6:CD17)</f>
        <v>617.76</v>
      </c>
      <c r="CE18" s="38"/>
      <c r="CF18" s="48">
        <f>SUM(CF6:CF17)</f>
        <v>1681.058</v>
      </c>
      <c r="CG18" s="36">
        <f>SUM(CG6:CG17)</f>
        <v>21434.7</v>
      </c>
      <c r="CH18" s="38"/>
      <c r="CI18" s="48">
        <f>SUM(CI6:CI17)</f>
        <v>6070.6239999999998</v>
      </c>
      <c r="CJ18" s="36">
        <f>SUM(CJ6:CJ17)</f>
        <v>89899.49000000002</v>
      </c>
      <c r="CK18" s="38"/>
      <c r="CL18" s="37">
        <f t="shared" si="9"/>
        <v>8711.5299999999988</v>
      </c>
      <c r="CM18" s="38">
        <f t="shared" si="10"/>
        <v>124812.69000000002</v>
      </c>
    </row>
    <row r="19" spans="1:91" ht="15" customHeight="1" x14ac:dyDescent="0.3">
      <c r="A19" s="42">
        <v>2018</v>
      </c>
      <c r="B19" s="43" t="s">
        <v>2</v>
      </c>
      <c r="C19" s="11">
        <v>0</v>
      </c>
      <c r="D19" s="10">
        <v>0</v>
      </c>
      <c r="E19" s="12">
        <v>0</v>
      </c>
      <c r="F19" s="11">
        <v>94.7</v>
      </c>
      <c r="G19" s="10">
        <v>1167.6400000000001</v>
      </c>
      <c r="H19" s="12">
        <f t="shared" ref="H19:H30" si="37">G19/F19*1000</f>
        <v>12329.883843717002</v>
      </c>
      <c r="I19" s="11"/>
      <c r="J19" s="10"/>
      <c r="K19" s="12"/>
      <c r="L19" s="11">
        <v>0</v>
      </c>
      <c r="M19" s="10">
        <v>0</v>
      </c>
      <c r="N19" s="12">
        <v>0</v>
      </c>
      <c r="O19" s="11">
        <v>0.26200000000000001</v>
      </c>
      <c r="P19" s="10">
        <v>5.5</v>
      </c>
      <c r="Q19" s="12">
        <f t="shared" ref="Q19:Q30" si="38">P19/O19*1000</f>
        <v>20992.366412213742</v>
      </c>
      <c r="R19" s="11">
        <v>0</v>
      </c>
      <c r="S19" s="10">
        <v>0</v>
      </c>
      <c r="T19" s="12">
        <v>0</v>
      </c>
      <c r="U19" s="6">
        <v>0</v>
      </c>
      <c r="V19" s="5">
        <v>0</v>
      </c>
      <c r="W19" s="8">
        <v>0</v>
      </c>
      <c r="X19" s="11">
        <v>0</v>
      </c>
      <c r="Y19" s="10">
        <v>0</v>
      </c>
      <c r="Z19" s="12">
        <v>0</v>
      </c>
      <c r="AA19" s="11">
        <v>0</v>
      </c>
      <c r="AB19" s="10">
        <v>0</v>
      </c>
      <c r="AC19" s="12">
        <v>0</v>
      </c>
      <c r="AD19" s="11">
        <v>1.8180000000000001</v>
      </c>
      <c r="AE19" s="10">
        <v>25.67</v>
      </c>
      <c r="AF19" s="12">
        <f t="shared" ref="AF19:AF29" si="39">AE19/AD19*1000</f>
        <v>14119.911991199122</v>
      </c>
      <c r="AG19" s="11">
        <v>0</v>
      </c>
      <c r="AH19" s="10">
        <v>0</v>
      </c>
      <c r="AI19" s="12">
        <f t="shared" ref="AI19:AI30" si="40">IF(AG19=0,0,AH19/AG19*1000)</f>
        <v>0</v>
      </c>
      <c r="AJ19" s="11">
        <v>0</v>
      </c>
      <c r="AK19" s="10">
        <v>0</v>
      </c>
      <c r="AL19" s="12">
        <v>0</v>
      </c>
      <c r="AM19" s="11">
        <v>0</v>
      </c>
      <c r="AN19" s="10">
        <v>0</v>
      </c>
      <c r="AO19" s="12">
        <v>0</v>
      </c>
      <c r="AP19" s="11">
        <v>0</v>
      </c>
      <c r="AQ19" s="10">
        <v>0</v>
      </c>
      <c r="AR19" s="12">
        <v>0</v>
      </c>
      <c r="AS19" s="11">
        <v>31.725999999999999</v>
      </c>
      <c r="AT19" s="10">
        <v>425.77</v>
      </c>
      <c r="AU19" s="12">
        <f t="shared" ref="AU19:AU30" si="41">AT19/AS19*1000</f>
        <v>13420.223160814472</v>
      </c>
      <c r="AV19" s="11">
        <v>0</v>
      </c>
      <c r="AW19" s="10">
        <v>0</v>
      </c>
      <c r="AX19" s="12">
        <v>0</v>
      </c>
      <c r="AY19" s="11">
        <v>0</v>
      </c>
      <c r="AZ19" s="10">
        <v>0</v>
      </c>
      <c r="BA19" s="12">
        <v>0</v>
      </c>
      <c r="BB19" s="11">
        <v>0</v>
      </c>
      <c r="BC19" s="10">
        <v>0</v>
      </c>
      <c r="BD19" s="12">
        <f t="shared" ref="BD19:BD30" si="42">IF(BB19=0,0,BC19/BB19*1000)</f>
        <v>0</v>
      </c>
      <c r="BE19" s="11">
        <v>0</v>
      </c>
      <c r="BF19" s="10">
        <v>0</v>
      </c>
      <c r="BG19" s="12">
        <v>0</v>
      </c>
      <c r="BH19" s="11">
        <v>0</v>
      </c>
      <c r="BI19" s="10">
        <v>0</v>
      </c>
      <c r="BJ19" s="12">
        <v>0</v>
      </c>
      <c r="BK19" s="11"/>
      <c r="BL19" s="10"/>
      <c r="BM19" s="12"/>
      <c r="BN19" s="11">
        <v>0</v>
      </c>
      <c r="BO19" s="10">
        <v>0</v>
      </c>
      <c r="BP19" s="12">
        <v>0</v>
      </c>
      <c r="BQ19" s="11">
        <v>0</v>
      </c>
      <c r="BR19" s="10">
        <v>0</v>
      </c>
      <c r="BS19" s="12">
        <v>0</v>
      </c>
      <c r="BT19" s="11">
        <v>0</v>
      </c>
      <c r="BU19" s="10">
        <v>0</v>
      </c>
      <c r="BV19" s="12">
        <f t="shared" ref="BV19:BV30" si="43">IF(BT19=0,0,BU19/BT19*1000)</f>
        <v>0</v>
      </c>
      <c r="BW19" s="11">
        <v>0</v>
      </c>
      <c r="BX19" s="10">
        <v>0</v>
      </c>
      <c r="BY19" s="12">
        <f t="shared" ref="BY19:BY30" si="44">IF(BW19=0,0,BX19/BW19*1000)</f>
        <v>0</v>
      </c>
      <c r="BZ19" s="11">
        <v>0</v>
      </c>
      <c r="CA19" s="10">
        <v>0</v>
      </c>
      <c r="CB19" s="12">
        <v>0</v>
      </c>
      <c r="CC19" s="11">
        <v>0</v>
      </c>
      <c r="CD19" s="10">
        <v>0</v>
      </c>
      <c r="CE19" s="12">
        <v>0</v>
      </c>
      <c r="CF19" s="11">
        <v>34.075000000000003</v>
      </c>
      <c r="CG19" s="10">
        <v>423.47</v>
      </c>
      <c r="CH19" s="12">
        <f t="shared" ref="CH19:CH30" si="45">CG19/CF19*1000</f>
        <v>12427.586206896551</v>
      </c>
      <c r="CI19" s="11">
        <v>340.28399999999999</v>
      </c>
      <c r="CJ19" s="10">
        <v>4848.6899999999996</v>
      </c>
      <c r="CK19" s="12">
        <f t="shared" ref="CK19:CK30" si="46">CJ19/CI19*1000</f>
        <v>14248.950876326831</v>
      </c>
      <c r="CL19" s="35">
        <f t="shared" ref="CL19:CL31" si="47">C19+F19+AA19+AD19+AJ19+AP19+AS19+BN19+O19+CC19+CF19+CI19+BZ19+BE19+AY19+BQ19+AM19+BK19+L19+X19</f>
        <v>502.86500000000001</v>
      </c>
      <c r="CM19" s="12">
        <f t="shared" ref="CM19:CM31" si="48">D19+G19+AB19+AE19+AK19+AQ19+AT19+BO19+P19+CD19+CG19+CJ19+CA19+BF19+AZ19+BR19+AN19+BL19+M19+Y19</f>
        <v>6896.74</v>
      </c>
    </row>
    <row r="20" spans="1:91" ht="15" customHeight="1" x14ac:dyDescent="0.3">
      <c r="A20" s="44">
        <v>2018</v>
      </c>
      <c r="B20" s="45" t="s">
        <v>3</v>
      </c>
      <c r="C20" s="6">
        <v>0</v>
      </c>
      <c r="D20" s="5">
        <v>0</v>
      </c>
      <c r="E20" s="8">
        <v>0</v>
      </c>
      <c r="F20" s="6">
        <v>40.46</v>
      </c>
      <c r="G20" s="5">
        <v>466.75</v>
      </c>
      <c r="H20" s="8">
        <f t="shared" si="37"/>
        <v>11536.085022244191</v>
      </c>
      <c r="I20" s="6"/>
      <c r="J20" s="5"/>
      <c r="K20" s="8"/>
      <c r="L20" s="6">
        <v>0</v>
      </c>
      <c r="M20" s="5">
        <v>0</v>
      </c>
      <c r="N20" s="8">
        <v>0</v>
      </c>
      <c r="O20" s="6">
        <v>5.8780000000000001</v>
      </c>
      <c r="P20" s="5">
        <v>74.7</v>
      </c>
      <c r="Q20" s="8">
        <f t="shared" si="38"/>
        <v>12708.404219122151</v>
      </c>
      <c r="R20" s="6">
        <v>0</v>
      </c>
      <c r="S20" s="5">
        <v>0</v>
      </c>
      <c r="T20" s="8">
        <v>0</v>
      </c>
      <c r="U20" s="6">
        <v>0</v>
      </c>
      <c r="V20" s="5">
        <v>0</v>
      </c>
      <c r="W20" s="8">
        <v>0</v>
      </c>
      <c r="X20" s="6">
        <v>0</v>
      </c>
      <c r="Y20" s="5">
        <v>0</v>
      </c>
      <c r="Z20" s="8">
        <v>0</v>
      </c>
      <c r="AA20" s="6">
        <v>19</v>
      </c>
      <c r="AB20" s="5">
        <v>387.96</v>
      </c>
      <c r="AC20" s="8">
        <f t="shared" ref="AC20:AC30" si="49">AB20/AA20*1000</f>
        <v>20418.94736842105</v>
      </c>
      <c r="AD20" s="6">
        <v>31.16</v>
      </c>
      <c r="AE20" s="5">
        <v>341.2</v>
      </c>
      <c r="AF20" s="8">
        <f t="shared" si="39"/>
        <v>10949.935815147624</v>
      </c>
      <c r="AG20" s="6">
        <v>0</v>
      </c>
      <c r="AH20" s="5">
        <v>0</v>
      </c>
      <c r="AI20" s="8">
        <f t="shared" si="40"/>
        <v>0</v>
      </c>
      <c r="AJ20" s="6">
        <v>28</v>
      </c>
      <c r="AK20" s="5">
        <v>339.4</v>
      </c>
      <c r="AL20" s="8">
        <f t="shared" ref="AL20:AL29" si="50">AK20/AJ20*1000</f>
        <v>12121.428571428571</v>
      </c>
      <c r="AM20" s="6">
        <v>0</v>
      </c>
      <c r="AN20" s="5">
        <v>0</v>
      </c>
      <c r="AO20" s="8">
        <v>0</v>
      </c>
      <c r="AP20" s="6">
        <v>0</v>
      </c>
      <c r="AQ20" s="5">
        <v>0</v>
      </c>
      <c r="AR20" s="8">
        <v>0</v>
      </c>
      <c r="AS20" s="6">
        <v>32.18</v>
      </c>
      <c r="AT20" s="5">
        <v>433.08</v>
      </c>
      <c r="AU20" s="8">
        <f t="shared" si="41"/>
        <v>13458.048477315102</v>
      </c>
      <c r="AV20" s="6">
        <v>0</v>
      </c>
      <c r="AW20" s="5">
        <v>0</v>
      </c>
      <c r="AX20" s="8">
        <v>0</v>
      </c>
      <c r="AY20" s="6">
        <v>0</v>
      </c>
      <c r="AZ20" s="5">
        <v>0</v>
      </c>
      <c r="BA20" s="8">
        <v>0</v>
      </c>
      <c r="BB20" s="6">
        <v>0</v>
      </c>
      <c r="BC20" s="5">
        <v>0</v>
      </c>
      <c r="BD20" s="8">
        <f t="shared" si="42"/>
        <v>0</v>
      </c>
      <c r="BE20" s="6">
        <v>0</v>
      </c>
      <c r="BF20" s="5">
        <v>0</v>
      </c>
      <c r="BG20" s="8">
        <v>0</v>
      </c>
      <c r="BH20" s="6">
        <v>0.76800000000000002</v>
      </c>
      <c r="BI20" s="5">
        <v>17.190000000000001</v>
      </c>
      <c r="BJ20" s="8">
        <f t="shared" ref="BJ20" si="51">BI20/BH20*1000</f>
        <v>22382.8125</v>
      </c>
      <c r="BK20" s="6"/>
      <c r="BL20" s="5"/>
      <c r="BM20" s="8"/>
      <c r="BN20" s="6">
        <v>0</v>
      </c>
      <c r="BO20" s="5">
        <v>0</v>
      </c>
      <c r="BP20" s="8">
        <v>0</v>
      </c>
      <c r="BQ20" s="6">
        <v>0</v>
      </c>
      <c r="BR20" s="5">
        <v>0</v>
      </c>
      <c r="BS20" s="8">
        <v>0</v>
      </c>
      <c r="BT20" s="6">
        <v>0</v>
      </c>
      <c r="BU20" s="5">
        <v>0</v>
      </c>
      <c r="BV20" s="8">
        <f t="shared" si="43"/>
        <v>0</v>
      </c>
      <c r="BW20" s="6">
        <v>0</v>
      </c>
      <c r="BX20" s="5">
        <v>0</v>
      </c>
      <c r="BY20" s="8">
        <f t="shared" si="44"/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>
        <v>0</v>
      </c>
      <c r="CG20" s="5">
        <v>0</v>
      </c>
      <c r="CH20" s="8">
        <v>0</v>
      </c>
      <c r="CI20" s="6">
        <v>341.072</v>
      </c>
      <c r="CJ20" s="5">
        <v>5347.3</v>
      </c>
      <c r="CK20" s="8">
        <f t="shared" si="46"/>
        <v>15677.921377304498</v>
      </c>
      <c r="CL20" s="9">
        <f t="shared" si="47"/>
        <v>497.75</v>
      </c>
      <c r="CM20" s="8">
        <f t="shared" si="48"/>
        <v>7390.39</v>
      </c>
    </row>
    <row r="21" spans="1:91" ht="15" customHeight="1" x14ac:dyDescent="0.3">
      <c r="A21" s="44">
        <v>2018</v>
      </c>
      <c r="B21" s="45" t="s">
        <v>4</v>
      </c>
      <c r="C21" s="6">
        <v>0</v>
      </c>
      <c r="D21" s="5">
        <v>0</v>
      </c>
      <c r="E21" s="8">
        <v>0</v>
      </c>
      <c r="F21" s="6">
        <v>49.723999999999997</v>
      </c>
      <c r="G21" s="5">
        <v>630.55999999999995</v>
      </c>
      <c r="H21" s="8">
        <f t="shared" si="37"/>
        <v>12681.200225243343</v>
      </c>
      <c r="I21" s="6"/>
      <c r="J21" s="5"/>
      <c r="K21" s="8"/>
      <c r="L21" s="6">
        <v>0</v>
      </c>
      <c r="M21" s="5">
        <v>0</v>
      </c>
      <c r="N21" s="8">
        <v>0</v>
      </c>
      <c r="O21" s="6">
        <v>0.41199999999999998</v>
      </c>
      <c r="P21" s="5">
        <v>12.65</v>
      </c>
      <c r="Q21" s="8">
        <f t="shared" si="38"/>
        <v>30703.883495145634</v>
      </c>
      <c r="R21" s="6">
        <v>0</v>
      </c>
      <c r="S21" s="5">
        <v>0</v>
      </c>
      <c r="T21" s="8">
        <v>0</v>
      </c>
      <c r="U21" s="6">
        <v>0</v>
      </c>
      <c r="V21" s="5">
        <v>0</v>
      </c>
      <c r="W21" s="8">
        <v>0</v>
      </c>
      <c r="X21" s="6">
        <v>0</v>
      </c>
      <c r="Y21" s="5">
        <v>0</v>
      </c>
      <c r="Z21" s="8">
        <v>0</v>
      </c>
      <c r="AA21" s="6">
        <v>0</v>
      </c>
      <c r="AB21" s="5">
        <v>0</v>
      </c>
      <c r="AC21" s="8">
        <v>0</v>
      </c>
      <c r="AD21" s="6">
        <v>34.006</v>
      </c>
      <c r="AE21" s="5">
        <v>377.31</v>
      </c>
      <c r="AF21" s="8">
        <f t="shared" si="39"/>
        <v>11095.394930306416</v>
      </c>
      <c r="AG21" s="6">
        <v>0</v>
      </c>
      <c r="AH21" s="5">
        <v>0</v>
      </c>
      <c r="AI21" s="8">
        <f t="shared" si="40"/>
        <v>0</v>
      </c>
      <c r="AJ21" s="6">
        <v>52.96</v>
      </c>
      <c r="AK21" s="5">
        <v>680.46</v>
      </c>
      <c r="AL21" s="8">
        <f t="shared" si="50"/>
        <v>12848.564954682781</v>
      </c>
      <c r="AM21" s="6">
        <v>0</v>
      </c>
      <c r="AN21" s="5">
        <v>0</v>
      </c>
      <c r="AO21" s="8">
        <v>0</v>
      </c>
      <c r="AP21" s="6">
        <v>0</v>
      </c>
      <c r="AQ21" s="5">
        <v>0</v>
      </c>
      <c r="AR21" s="8">
        <v>0</v>
      </c>
      <c r="AS21" s="6">
        <v>0.42899999999999999</v>
      </c>
      <c r="AT21" s="5">
        <v>15.93</v>
      </c>
      <c r="AU21" s="8">
        <f t="shared" si="41"/>
        <v>37132.867132867133</v>
      </c>
      <c r="AV21" s="6">
        <v>0</v>
      </c>
      <c r="AW21" s="5">
        <v>0</v>
      </c>
      <c r="AX21" s="8">
        <v>0</v>
      </c>
      <c r="AY21" s="6">
        <v>0</v>
      </c>
      <c r="AZ21" s="5">
        <v>0</v>
      </c>
      <c r="BA21" s="8">
        <v>0</v>
      </c>
      <c r="BB21" s="6">
        <v>0</v>
      </c>
      <c r="BC21" s="5">
        <v>0</v>
      </c>
      <c r="BD21" s="8">
        <f t="shared" si="42"/>
        <v>0</v>
      </c>
      <c r="BE21" s="6">
        <v>0</v>
      </c>
      <c r="BF21" s="5">
        <v>0</v>
      </c>
      <c r="BG21" s="8">
        <v>0</v>
      </c>
      <c r="BH21" s="6">
        <v>0</v>
      </c>
      <c r="BI21" s="5">
        <v>0</v>
      </c>
      <c r="BJ21" s="8">
        <v>0</v>
      </c>
      <c r="BK21" s="6"/>
      <c r="BL21" s="5"/>
      <c r="BM21" s="8"/>
      <c r="BN21" s="6">
        <v>0</v>
      </c>
      <c r="BO21" s="5">
        <v>0</v>
      </c>
      <c r="BP21" s="8">
        <v>0</v>
      </c>
      <c r="BQ21" s="6">
        <v>0</v>
      </c>
      <c r="BR21" s="5">
        <v>0</v>
      </c>
      <c r="BS21" s="8">
        <v>0</v>
      </c>
      <c r="BT21" s="6">
        <v>0</v>
      </c>
      <c r="BU21" s="5">
        <v>0</v>
      </c>
      <c r="BV21" s="8">
        <f t="shared" si="43"/>
        <v>0</v>
      </c>
      <c r="BW21" s="6">
        <v>0</v>
      </c>
      <c r="BX21" s="5">
        <v>0</v>
      </c>
      <c r="BY21" s="8">
        <f t="shared" si="44"/>
        <v>0</v>
      </c>
      <c r="BZ21" s="6">
        <v>32.22</v>
      </c>
      <c r="CA21" s="5">
        <v>387.61</v>
      </c>
      <c r="CB21" s="8">
        <f t="shared" ref="CB21:CB27" si="52">CA21/BZ21*1000</f>
        <v>12030.105524518935</v>
      </c>
      <c r="CC21" s="6">
        <v>0</v>
      </c>
      <c r="CD21" s="5">
        <v>0</v>
      </c>
      <c r="CE21" s="8">
        <v>0</v>
      </c>
      <c r="CF21" s="6">
        <v>147.833</v>
      </c>
      <c r="CG21" s="5">
        <v>1855.73</v>
      </c>
      <c r="CH21" s="8">
        <f t="shared" si="45"/>
        <v>12552.880615288874</v>
      </c>
      <c r="CI21" s="6">
        <v>429.14400000000001</v>
      </c>
      <c r="CJ21" s="5">
        <v>6028.6</v>
      </c>
      <c r="CK21" s="8">
        <f t="shared" si="46"/>
        <v>14047.965251756987</v>
      </c>
      <c r="CL21" s="9">
        <f t="shared" si="47"/>
        <v>746.72800000000007</v>
      </c>
      <c r="CM21" s="8">
        <f t="shared" si="48"/>
        <v>9988.8500000000022</v>
      </c>
    </row>
    <row r="22" spans="1:91" ht="15" customHeight="1" x14ac:dyDescent="0.3">
      <c r="A22" s="44">
        <v>2018</v>
      </c>
      <c r="B22" s="45" t="s">
        <v>5</v>
      </c>
      <c r="C22" s="6">
        <v>0</v>
      </c>
      <c r="D22" s="5">
        <v>0</v>
      </c>
      <c r="E22" s="8">
        <v>0</v>
      </c>
      <c r="F22" s="6">
        <v>68.155000000000001</v>
      </c>
      <c r="G22" s="5">
        <v>812.04</v>
      </c>
      <c r="H22" s="8">
        <f t="shared" si="37"/>
        <v>11914.606411855329</v>
      </c>
      <c r="I22" s="6"/>
      <c r="J22" s="5"/>
      <c r="K22" s="8"/>
      <c r="L22" s="6">
        <v>0</v>
      </c>
      <c r="M22" s="5">
        <v>0</v>
      </c>
      <c r="N22" s="8">
        <v>0</v>
      </c>
      <c r="O22" s="6">
        <v>0.21199999999999999</v>
      </c>
      <c r="P22" s="5">
        <v>5.9</v>
      </c>
      <c r="Q22" s="8">
        <f t="shared" si="38"/>
        <v>27830.188679245286</v>
      </c>
      <c r="R22" s="6">
        <v>0</v>
      </c>
      <c r="S22" s="5">
        <v>0</v>
      </c>
      <c r="T22" s="8">
        <v>0</v>
      </c>
      <c r="U22" s="6">
        <v>0</v>
      </c>
      <c r="V22" s="5">
        <v>0</v>
      </c>
      <c r="W22" s="8">
        <v>0</v>
      </c>
      <c r="X22" s="6">
        <v>0</v>
      </c>
      <c r="Y22" s="5">
        <v>0</v>
      </c>
      <c r="Z22" s="8">
        <v>0</v>
      </c>
      <c r="AA22" s="6">
        <v>53.040999999999997</v>
      </c>
      <c r="AB22" s="5">
        <v>1021.84</v>
      </c>
      <c r="AC22" s="8">
        <f t="shared" si="49"/>
        <v>19265.096811900228</v>
      </c>
      <c r="AD22" s="6">
        <v>0.90900000000000003</v>
      </c>
      <c r="AE22" s="5">
        <v>12.84</v>
      </c>
      <c r="AF22" s="8">
        <f t="shared" si="39"/>
        <v>14125.412541254125</v>
      </c>
      <c r="AG22" s="6">
        <v>0</v>
      </c>
      <c r="AH22" s="5">
        <v>0</v>
      </c>
      <c r="AI22" s="8">
        <f t="shared" si="40"/>
        <v>0</v>
      </c>
      <c r="AJ22" s="6">
        <v>2.024</v>
      </c>
      <c r="AK22" s="5">
        <v>36.729999999999997</v>
      </c>
      <c r="AL22" s="8">
        <f t="shared" si="50"/>
        <v>18147.233201581028</v>
      </c>
      <c r="AM22" s="6">
        <v>0</v>
      </c>
      <c r="AN22" s="5">
        <v>0</v>
      </c>
      <c r="AO22" s="8">
        <v>0</v>
      </c>
      <c r="AP22" s="6">
        <v>12.88</v>
      </c>
      <c r="AQ22" s="5">
        <v>125.29</v>
      </c>
      <c r="AR22" s="8">
        <f t="shared" ref="AR22:AR30" si="53">AQ22/AP22*1000</f>
        <v>9727.4844720496894</v>
      </c>
      <c r="AS22" s="6">
        <v>34.793999999999997</v>
      </c>
      <c r="AT22" s="5">
        <v>494.35</v>
      </c>
      <c r="AU22" s="8">
        <f t="shared" si="41"/>
        <v>14207.909409668335</v>
      </c>
      <c r="AV22" s="6">
        <v>0</v>
      </c>
      <c r="AW22" s="5">
        <v>0</v>
      </c>
      <c r="AX22" s="8">
        <v>0</v>
      </c>
      <c r="AY22" s="6">
        <v>0</v>
      </c>
      <c r="AZ22" s="5">
        <v>0</v>
      </c>
      <c r="BA22" s="8">
        <v>0</v>
      </c>
      <c r="BB22" s="6">
        <v>0</v>
      </c>
      <c r="BC22" s="5">
        <v>0</v>
      </c>
      <c r="BD22" s="8">
        <f t="shared" si="42"/>
        <v>0</v>
      </c>
      <c r="BE22" s="6">
        <v>0</v>
      </c>
      <c r="BF22" s="5">
        <v>0</v>
      </c>
      <c r="BG22" s="8">
        <v>0</v>
      </c>
      <c r="BH22" s="6">
        <v>0</v>
      </c>
      <c r="BI22" s="5">
        <v>0</v>
      </c>
      <c r="BJ22" s="8">
        <v>0</v>
      </c>
      <c r="BK22" s="6"/>
      <c r="BL22" s="5"/>
      <c r="BM22" s="8"/>
      <c r="BN22" s="6">
        <v>0</v>
      </c>
      <c r="BO22" s="5">
        <v>0</v>
      </c>
      <c r="BP22" s="8">
        <v>0</v>
      </c>
      <c r="BQ22" s="6">
        <v>0</v>
      </c>
      <c r="BR22" s="5">
        <v>0</v>
      </c>
      <c r="BS22" s="8">
        <v>0</v>
      </c>
      <c r="BT22" s="6">
        <v>0</v>
      </c>
      <c r="BU22" s="5">
        <v>0</v>
      </c>
      <c r="BV22" s="8">
        <f t="shared" si="43"/>
        <v>0</v>
      </c>
      <c r="BW22" s="6">
        <v>0</v>
      </c>
      <c r="BX22" s="5">
        <v>0</v>
      </c>
      <c r="BY22" s="8">
        <f t="shared" si="44"/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>
        <v>197.94399999999999</v>
      </c>
      <c r="CG22" s="5">
        <v>2301.38</v>
      </c>
      <c r="CH22" s="8">
        <f t="shared" si="45"/>
        <v>11626.419593420362</v>
      </c>
      <c r="CI22" s="6">
        <v>295.988</v>
      </c>
      <c r="CJ22" s="5">
        <v>3985.79</v>
      </c>
      <c r="CK22" s="8">
        <f t="shared" si="46"/>
        <v>13466.052677811262</v>
      </c>
      <c r="CL22" s="9">
        <f t="shared" si="47"/>
        <v>665.94699999999989</v>
      </c>
      <c r="CM22" s="8">
        <f t="shared" si="48"/>
        <v>8796.16</v>
      </c>
    </row>
    <row r="23" spans="1:91" ht="15" customHeight="1" x14ac:dyDescent="0.3">
      <c r="A23" s="44">
        <v>2018</v>
      </c>
      <c r="B23" s="45" t="s">
        <v>6</v>
      </c>
      <c r="C23" s="6">
        <v>0</v>
      </c>
      <c r="D23" s="5">
        <v>0</v>
      </c>
      <c r="E23" s="8">
        <v>0</v>
      </c>
      <c r="F23" s="6">
        <v>41.383000000000003</v>
      </c>
      <c r="G23" s="5">
        <v>491.9</v>
      </c>
      <c r="H23" s="8">
        <f t="shared" si="37"/>
        <v>11886.523451658892</v>
      </c>
      <c r="I23" s="6"/>
      <c r="J23" s="5"/>
      <c r="K23" s="8"/>
      <c r="L23" s="6">
        <v>0</v>
      </c>
      <c r="M23" s="5">
        <v>0</v>
      </c>
      <c r="N23" s="8">
        <v>0</v>
      </c>
      <c r="O23" s="6">
        <v>0.125</v>
      </c>
      <c r="P23" s="5">
        <v>5.15</v>
      </c>
      <c r="Q23" s="8">
        <f t="shared" si="38"/>
        <v>41200</v>
      </c>
      <c r="R23" s="6">
        <v>0</v>
      </c>
      <c r="S23" s="5">
        <v>0</v>
      </c>
      <c r="T23" s="8">
        <v>0</v>
      </c>
      <c r="U23" s="6">
        <v>0</v>
      </c>
      <c r="V23" s="5">
        <v>0</v>
      </c>
      <c r="W23" s="8">
        <v>0</v>
      </c>
      <c r="X23" s="6">
        <v>0</v>
      </c>
      <c r="Y23" s="5">
        <v>0</v>
      </c>
      <c r="Z23" s="8">
        <v>0</v>
      </c>
      <c r="AA23" s="6">
        <v>96.778999999999996</v>
      </c>
      <c r="AB23" s="5">
        <v>1905.91</v>
      </c>
      <c r="AC23" s="8">
        <f t="shared" si="49"/>
        <v>19693.425226547086</v>
      </c>
      <c r="AD23" s="6">
        <v>27.48</v>
      </c>
      <c r="AE23" s="5">
        <v>281.52999999999997</v>
      </c>
      <c r="AF23" s="8">
        <f t="shared" si="39"/>
        <v>10244.905385735079</v>
      </c>
      <c r="AG23" s="6">
        <v>0</v>
      </c>
      <c r="AH23" s="5">
        <v>0</v>
      </c>
      <c r="AI23" s="8">
        <f t="shared" si="40"/>
        <v>0</v>
      </c>
      <c r="AJ23" s="6">
        <v>0</v>
      </c>
      <c r="AK23" s="5">
        <v>0</v>
      </c>
      <c r="AL23" s="8">
        <v>0</v>
      </c>
      <c r="AM23" s="6">
        <v>0</v>
      </c>
      <c r="AN23" s="5">
        <v>0</v>
      </c>
      <c r="AO23" s="8">
        <v>0</v>
      </c>
      <c r="AP23" s="6">
        <v>13.5</v>
      </c>
      <c r="AQ23" s="5">
        <v>253.76</v>
      </c>
      <c r="AR23" s="8">
        <f t="shared" si="53"/>
        <v>18797.037037037036</v>
      </c>
      <c r="AS23" s="6">
        <v>33.18</v>
      </c>
      <c r="AT23" s="5">
        <v>429.63</v>
      </c>
      <c r="AU23" s="8">
        <f t="shared" si="41"/>
        <v>12948.462929475587</v>
      </c>
      <c r="AV23" s="6">
        <v>0</v>
      </c>
      <c r="AW23" s="5">
        <v>0</v>
      </c>
      <c r="AX23" s="8">
        <v>0</v>
      </c>
      <c r="AY23" s="6">
        <v>0</v>
      </c>
      <c r="AZ23" s="5">
        <v>0</v>
      </c>
      <c r="BA23" s="8">
        <v>0</v>
      </c>
      <c r="BB23" s="6">
        <v>0</v>
      </c>
      <c r="BC23" s="5">
        <v>0</v>
      </c>
      <c r="BD23" s="8">
        <f t="shared" si="42"/>
        <v>0</v>
      </c>
      <c r="BE23" s="6">
        <v>0</v>
      </c>
      <c r="BF23" s="5">
        <v>0</v>
      </c>
      <c r="BG23" s="8">
        <v>0</v>
      </c>
      <c r="BH23" s="6">
        <v>0</v>
      </c>
      <c r="BI23" s="5">
        <v>0</v>
      </c>
      <c r="BJ23" s="8">
        <v>0</v>
      </c>
      <c r="BK23" s="6"/>
      <c r="BL23" s="5"/>
      <c r="BM23" s="8"/>
      <c r="BN23" s="6">
        <v>0</v>
      </c>
      <c r="BO23" s="5">
        <v>0</v>
      </c>
      <c r="BP23" s="8">
        <v>0</v>
      </c>
      <c r="BQ23" s="6">
        <v>0</v>
      </c>
      <c r="BR23" s="5">
        <v>0</v>
      </c>
      <c r="BS23" s="8">
        <v>0</v>
      </c>
      <c r="BT23" s="6">
        <v>0</v>
      </c>
      <c r="BU23" s="5">
        <v>0</v>
      </c>
      <c r="BV23" s="8">
        <f t="shared" si="43"/>
        <v>0</v>
      </c>
      <c r="BW23" s="6">
        <v>0</v>
      </c>
      <c r="BX23" s="5">
        <v>0</v>
      </c>
      <c r="BY23" s="8">
        <f t="shared" si="44"/>
        <v>0</v>
      </c>
      <c r="BZ23" s="6">
        <v>0</v>
      </c>
      <c r="CA23" s="5">
        <v>0</v>
      </c>
      <c r="CB23" s="8">
        <v>0</v>
      </c>
      <c r="CC23" s="6">
        <v>0</v>
      </c>
      <c r="CD23" s="5">
        <v>0</v>
      </c>
      <c r="CE23" s="8">
        <v>0</v>
      </c>
      <c r="CF23" s="6">
        <v>137.82599999999999</v>
      </c>
      <c r="CG23" s="5">
        <v>1607.58</v>
      </c>
      <c r="CH23" s="8">
        <f t="shared" si="45"/>
        <v>11663.837011884549</v>
      </c>
      <c r="CI23" s="6">
        <v>450.55399999999997</v>
      </c>
      <c r="CJ23" s="5">
        <v>5463.85</v>
      </c>
      <c r="CK23" s="8">
        <f t="shared" si="46"/>
        <v>12126.959254606552</v>
      </c>
      <c r="CL23" s="9">
        <f t="shared" si="47"/>
        <v>800.827</v>
      </c>
      <c r="CM23" s="8">
        <f t="shared" si="48"/>
        <v>10439.310000000001</v>
      </c>
    </row>
    <row r="24" spans="1:91" ht="15" customHeight="1" x14ac:dyDescent="0.3">
      <c r="A24" s="44">
        <v>2018</v>
      </c>
      <c r="B24" s="45" t="s">
        <v>7</v>
      </c>
      <c r="C24" s="6">
        <v>0</v>
      </c>
      <c r="D24" s="5">
        <v>0</v>
      </c>
      <c r="E24" s="8">
        <v>0</v>
      </c>
      <c r="F24" s="6">
        <v>149.69</v>
      </c>
      <c r="G24" s="5">
        <v>1878.2159999999999</v>
      </c>
      <c r="H24" s="8">
        <f t="shared" si="37"/>
        <v>12547.371233883359</v>
      </c>
      <c r="I24" s="6"/>
      <c r="J24" s="5"/>
      <c r="K24" s="8"/>
      <c r="L24" s="6">
        <v>0</v>
      </c>
      <c r="M24" s="5">
        <v>0</v>
      </c>
      <c r="N24" s="8">
        <v>0</v>
      </c>
      <c r="O24" s="6">
        <v>0</v>
      </c>
      <c r="P24" s="5">
        <v>0</v>
      </c>
      <c r="Q24" s="8">
        <v>0</v>
      </c>
      <c r="R24" s="6">
        <v>0</v>
      </c>
      <c r="S24" s="5">
        <v>0</v>
      </c>
      <c r="T24" s="8">
        <v>0</v>
      </c>
      <c r="U24" s="6">
        <v>0</v>
      </c>
      <c r="V24" s="5">
        <v>0</v>
      </c>
      <c r="W24" s="8">
        <v>0</v>
      </c>
      <c r="X24" s="6">
        <v>0</v>
      </c>
      <c r="Y24" s="5">
        <v>0</v>
      </c>
      <c r="Z24" s="8">
        <v>0</v>
      </c>
      <c r="AA24" s="6">
        <v>77.510000000000005</v>
      </c>
      <c r="AB24" s="5">
        <v>1514.4690000000001</v>
      </c>
      <c r="AC24" s="8">
        <f t="shared" si="49"/>
        <v>19539.014320732807</v>
      </c>
      <c r="AD24" s="6">
        <v>2.8479999999999999</v>
      </c>
      <c r="AE24" s="5">
        <v>42.905999999999999</v>
      </c>
      <c r="AF24" s="8">
        <f t="shared" si="39"/>
        <v>15065.308988764045</v>
      </c>
      <c r="AG24" s="6">
        <v>0</v>
      </c>
      <c r="AH24" s="5">
        <v>0</v>
      </c>
      <c r="AI24" s="8">
        <f t="shared" si="40"/>
        <v>0</v>
      </c>
      <c r="AJ24" s="6">
        <v>0</v>
      </c>
      <c r="AK24" s="5">
        <v>0</v>
      </c>
      <c r="AL24" s="8">
        <v>0</v>
      </c>
      <c r="AM24" s="6">
        <v>0</v>
      </c>
      <c r="AN24" s="5">
        <v>0</v>
      </c>
      <c r="AO24" s="8">
        <v>0</v>
      </c>
      <c r="AP24" s="6">
        <v>0</v>
      </c>
      <c r="AQ24" s="5">
        <v>0</v>
      </c>
      <c r="AR24" s="8">
        <v>0</v>
      </c>
      <c r="AS24" s="6">
        <v>33.437199999999997</v>
      </c>
      <c r="AT24" s="5">
        <v>423.726</v>
      </c>
      <c r="AU24" s="8">
        <f t="shared" si="41"/>
        <v>12672.29313459261</v>
      </c>
      <c r="AV24" s="6">
        <v>0</v>
      </c>
      <c r="AW24" s="5">
        <v>0</v>
      </c>
      <c r="AX24" s="8">
        <v>0</v>
      </c>
      <c r="AY24" s="6">
        <v>0</v>
      </c>
      <c r="AZ24" s="5">
        <v>0</v>
      </c>
      <c r="BA24" s="8">
        <v>0</v>
      </c>
      <c r="BB24" s="6">
        <v>0</v>
      </c>
      <c r="BC24" s="5">
        <v>0</v>
      </c>
      <c r="BD24" s="8">
        <f t="shared" si="42"/>
        <v>0</v>
      </c>
      <c r="BE24" s="6">
        <v>0</v>
      </c>
      <c r="BF24" s="5">
        <v>0</v>
      </c>
      <c r="BG24" s="8">
        <v>0</v>
      </c>
      <c r="BH24" s="6">
        <v>0</v>
      </c>
      <c r="BI24" s="5">
        <v>0</v>
      </c>
      <c r="BJ24" s="8">
        <v>0</v>
      </c>
      <c r="BK24" s="6"/>
      <c r="BL24" s="5"/>
      <c r="BM24" s="8"/>
      <c r="BN24" s="6">
        <v>0</v>
      </c>
      <c r="BO24" s="5">
        <v>0</v>
      </c>
      <c r="BP24" s="8">
        <v>0</v>
      </c>
      <c r="BQ24" s="6">
        <v>0</v>
      </c>
      <c r="BR24" s="5">
        <v>0</v>
      </c>
      <c r="BS24" s="8">
        <v>0</v>
      </c>
      <c r="BT24" s="6">
        <v>0</v>
      </c>
      <c r="BU24" s="5">
        <v>0</v>
      </c>
      <c r="BV24" s="8">
        <f t="shared" si="43"/>
        <v>0</v>
      </c>
      <c r="BW24" s="6">
        <v>0</v>
      </c>
      <c r="BX24" s="5">
        <v>0</v>
      </c>
      <c r="BY24" s="8">
        <f t="shared" si="44"/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>
        <v>70.022350000000003</v>
      </c>
      <c r="CG24" s="5">
        <v>798.13599999999997</v>
      </c>
      <c r="CH24" s="8">
        <f t="shared" si="45"/>
        <v>11398.303541654914</v>
      </c>
      <c r="CI24" s="6">
        <v>274.22120000000001</v>
      </c>
      <c r="CJ24" s="5">
        <v>4123.1949999999997</v>
      </c>
      <c r="CK24" s="8">
        <f t="shared" si="46"/>
        <v>15036.018367653558</v>
      </c>
      <c r="CL24" s="9">
        <f t="shared" si="47"/>
        <v>607.72874999999999</v>
      </c>
      <c r="CM24" s="8">
        <f t="shared" si="48"/>
        <v>8780.6479999999992</v>
      </c>
    </row>
    <row r="25" spans="1:91" ht="15" customHeight="1" x14ac:dyDescent="0.3">
      <c r="A25" s="44">
        <v>2018</v>
      </c>
      <c r="B25" s="45" t="s">
        <v>8</v>
      </c>
      <c r="C25" s="6">
        <v>0</v>
      </c>
      <c r="D25" s="5">
        <v>0</v>
      </c>
      <c r="E25" s="8">
        <v>0</v>
      </c>
      <c r="F25" s="6">
        <v>68.926419999999993</v>
      </c>
      <c r="G25" s="5">
        <v>926.40099999999995</v>
      </c>
      <c r="H25" s="8">
        <f t="shared" si="37"/>
        <v>13440.434016448266</v>
      </c>
      <c r="I25" s="6"/>
      <c r="J25" s="5"/>
      <c r="K25" s="8"/>
      <c r="L25" s="6">
        <v>0</v>
      </c>
      <c r="M25" s="5">
        <v>0</v>
      </c>
      <c r="N25" s="8">
        <v>0</v>
      </c>
      <c r="O25" s="6">
        <v>36.515999999999998</v>
      </c>
      <c r="P25" s="5">
        <v>501.38900000000001</v>
      </c>
      <c r="Q25" s="8">
        <f t="shared" si="38"/>
        <v>13730.666009420529</v>
      </c>
      <c r="R25" s="6">
        <v>0</v>
      </c>
      <c r="S25" s="5">
        <v>0</v>
      </c>
      <c r="T25" s="8">
        <v>0</v>
      </c>
      <c r="U25" s="6">
        <v>0</v>
      </c>
      <c r="V25" s="5">
        <v>0</v>
      </c>
      <c r="W25" s="8">
        <v>0</v>
      </c>
      <c r="X25" s="6">
        <v>0</v>
      </c>
      <c r="Y25" s="5">
        <v>0</v>
      </c>
      <c r="Z25" s="8">
        <v>0</v>
      </c>
      <c r="AA25" s="6">
        <v>37.53</v>
      </c>
      <c r="AB25" s="5">
        <v>732.16099999999994</v>
      </c>
      <c r="AC25" s="8">
        <f t="shared" si="49"/>
        <v>19508.686384225948</v>
      </c>
      <c r="AD25" s="6">
        <v>28.1</v>
      </c>
      <c r="AE25" s="5">
        <v>297.86</v>
      </c>
      <c r="AF25" s="8">
        <f t="shared" si="39"/>
        <v>10600</v>
      </c>
      <c r="AG25" s="6">
        <v>0</v>
      </c>
      <c r="AH25" s="5">
        <v>0</v>
      </c>
      <c r="AI25" s="8">
        <f t="shared" si="40"/>
        <v>0</v>
      </c>
      <c r="AJ25" s="6">
        <v>33</v>
      </c>
      <c r="AK25" s="5">
        <v>400.60399999999998</v>
      </c>
      <c r="AL25" s="8">
        <f t="shared" si="50"/>
        <v>12139.515151515152</v>
      </c>
      <c r="AM25" s="6">
        <v>0</v>
      </c>
      <c r="AN25" s="5">
        <v>0</v>
      </c>
      <c r="AO25" s="8">
        <v>0</v>
      </c>
      <c r="AP25" s="6">
        <v>0</v>
      </c>
      <c r="AQ25" s="5">
        <v>0</v>
      </c>
      <c r="AR25" s="8">
        <v>0</v>
      </c>
      <c r="AS25" s="6">
        <v>0.39339999999999997</v>
      </c>
      <c r="AT25" s="5">
        <v>18.626000000000001</v>
      </c>
      <c r="AU25" s="8">
        <f t="shared" si="41"/>
        <v>47346.212506354859</v>
      </c>
      <c r="AV25" s="6">
        <v>0</v>
      </c>
      <c r="AW25" s="5">
        <v>0</v>
      </c>
      <c r="AX25" s="8">
        <v>0</v>
      </c>
      <c r="AY25" s="6">
        <v>0</v>
      </c>
      <c r="AZ25" s="5">
        <v>0</v>
      </c>
      <c r="BA25" s="8">
        <v>0</v>
      </c>
      <c r="BB25" s="6">
        <v>0</v>
      </c>
      <c r="BC25" s="5">
        <v>0</v>
      </c>
      <c r="BD25" s="8">
        <f t="shared" si="42"/>
        <v>0</v>
      </c>
      <c r="BE25" s="6">
        <v>0</v>
      </c>
      <c r="BF25" s="5">
        <v>0</v>
      </c>
      <c r="BG25" s="8">
        <v>0</v>
      </c>
      <c r="BH25" s="6">
        <v>0</v>
      </c>
      <c r="BI25" s="5">
        <v>0</v>
      </c>
      <c r="BJ25" s="8">
        <v>0</v>
      </c>
      <c r="BK25" s="6"/>
      <c r="BL25" s="5"/>
      <c r="BM25" s="8"/>
      <c r="BN25" s="6">
        <v>0</v>
      </c>
      <c r="BO25" s="5">
        <v>0</v>
      </c>
      <c r="BP25" s="8">
        <v>0</v>
      </c>
      <c r="BQ25" s="6">
        <v>0</v>
      </c>
      <c r="BR25" s="5">
        <v>0</v>
      </c>
      <c r="BS25" s="8">
        <v>0</v>
      </c>
      <c r="BT25" s="6">
        <v>0</v>
      </c>
      <c r="BU25" s="5">
        <v>0</v>
      </c>
      <c r="BV25" s="8">
        <f t="shared" si="43"/>
        <v>0</v>
      </c>
      <c r="BW25" s="6">
        <v>0</v>
      </c>
      <c r="BX25" s="5">
        <v>0</v>
      </c>
      <c r="BY25" s="8">
        <f t="shared" si="44"/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>
        <v>53.56</v>
      </c>
      <c r="CG25" s="5">
        <v>628.45299999999997</v>
      </c>
      <c r="CH25" s="8">
        <f t="shared" si="45"/>
        <v>11733.625840179237</v>
      </c>
      <c r="CI25" s="6">
        <v>507.48728000000006</v>
      </c>
      <c r="CJ25" s="5">
        <v>6892.0919999999996</v>
      </c>
      <c r="CK25" s="8">
        <f t="shared" si="46"/>
        <v>13580.817237429083</v>
      </c>
      <c r="CL25" s="9">
        <f t="shared" si="47"/>
        <v>765.51310000000012</v>
      </c>
      <c r="CM25" s="8">
        <f t="shared" si="48"/>
        <v>10397.585999999999</v>
      </c>
    </row>
    <row r="26" spans="1:91" ht="15" customHeight="1" x14ac:dyDescent="0.3">
      <c r="A26" s="44">
        <v>2018</v>
      </c>
      <c r="B26" s="45" t="s">
        <v>9</v>
      </c>
      <c r="C26" s="6">
        <v>0</v>
      </c>
      <c r="D26" s="5">
        <v>0</v>
      </c>
      <c r="E26" s="8">
        <v>0</v>
      </c>
      <c r="F26" s="6">
        <v>68.498800000000003</v>
      </c>
      <c r="G26" s="5">
        <v>879.05799999999999</v>
      </c>
      <c r="H26" s="8">
        <f t="shared" si="37"/>
        <v>12833.188318627479</v>
      </c>
      <c r="I26" s="6"/>
      <c r="J26" s="5"/>
      <c r="K26" s="8"/>
      <c r="L26" s="6">
        <v>0</v>
      </c>
      <c r="M26" s="5">
        <v>0</v>
      </c>
      <c r="N26" s="8">
        <v>0</v>
      </c>
      <c r="O26" s="6">
        <v>6.2640000000000002</v>
      </c>
      <c r="P26" s="5">
        <v>79.372</v>
      </c>
      <c r="Q26" s="8">
        <f t="shared" si="38"/>
        <v>12671.136653895275</v>
      </c>
      <c r="R26" s="6">
        <v>0</v>
      </c>
      <c r="S26" s="5">
        <v>0</v>
      </c>
      <c r="T26" s="8">
        <v>0</v>
      </c>
      <c r="U26" s="6">
        <v>0</v>
      </c>
      <c r="V26" s="5">
        <v>0</v>
      </c>
      <c r="W26" s="8">
        <v>0</v>
      </c>
      <c r="X26" s="6">
        <v>0</v>
      </c>
      <c r="Y26" s="5">
        <v>0</v>
      </c>
      <c r="Z26" s="8">
        <v>0</v>
      </c>
      <c r="AA26" s="6">
        <v>39.04</v>
      </c>
      <c r="AB26" s="5">
        <v>762.25</v>
      </c>
      <c r="AC26" s="8">
        <f t="shared" si="49"/>
        <v>19524.846311475412</v>
      </c>
      <c r="AD26" s="6">
        <v>0.45400000000000001</v>
      </c>
      <c r="AE26" s="5">
        <v>7.4279999999999999</v>
      </c>
      <c r="AF26" s="8">
        <f t="shared" si="39"/>
        <v>16361.23348017621</v>
      </c>
      <c r="AG26" s="6">
        <v>0</v>
      </c>
      <c r="AH26" s="5">
        <v>0</v>
      </c>
      <c r="AI26" s="8">
        <f t="shared" si="40"/>
        <v>0</v>
      </c>
      <c r="AJ26" s="6">
        <v>0</v>
      </c>
      <c r="AK26" s="5">
        <v>0</v>
      </c>
      <c r="AL26" s="8">
        <v>0</v>
      </c>
      <c r="AM26" s="6">
        <v>0</v>
      </c>
      <c r="AN26" s="5">
        <v>0</v>
      </c>
      <c r="AO26" s="8">
        <v>0</v>
      </c>
      <c r="AP26" s="6">
        <v>0</v>
      </c>
      <c r="AQ26" s="5">
        <v>0</v>
      </c>
      <c r="AR26" s="8">
        <v>0</v>
      </c>
      <c r="AS26" s="6">
        <v>63.4392</v>
      </c>
      <c r="AT26" s="5">
        <v>793.43499999999995</v>
      </c>
      <c r="AU26" s="8">
        <f t="shared" si="41"/>
        <v>12507.014590347922</v>
      </c>
      <c r="AV26" s="6">
        <v>0</v>
      </c>
      <c r="AW26" s="5">
        <v>0</v>
      </c>
      <c r="AX26" s="8">
        <v>0</v>
      </c>
      <c r="AY26" s="6">
        <v>0</v>
      </c>
      <c r="AZ26" s="5">
        <v>0</v>
      </c>
      <c r="BA26" s="8">
        <v>0</v>
      </c>
      <c r="BB26" s="6">
        <v>0</v>
      </c>
      <c r="BC26" s="5">
        <v>0</v>
      </c>
      <c r="BD26" s="8">
        <f t="shared" si="42"/>
        <v>0</v>
      </c>
      <c r="BE26" s="6">
        <v>0</v>
      </c>
      <c r="BF26" s="5">
        <v>0</v>
      </c>
      <c r="BG26" s="8">
        <v>0</v>
      </c>
      <c r="BH26" s="6">
        <v>0</v>
      </c>
      <c r="BI26" s="5">
        <v>0</v>
      </c>
      <c r="BJ26" s="8">
        <v>0</v>
      </c>
      <c r="BK26" s="6"/>
      <c r="BL26" s="5"/>
      <c r="BM26" s="8"/>
      <c r="BN26" s="6">
        <v>0</v>
      </c>
      <c r="BO26" s="5">
        <v>0</v>
      </c>
      <c r="BP26" s="8">
        <v>0</v>
      </c>
      <c r="BQ26" s="6">
        <v>0</v>
      </c>
      <c r="BR26" s="5">
        <v>0</v>
      </c>
      <c r="BS26" s="8">
        <v>0</v>
      </c>
      <c r="BT26" s="6">
        <v>0</v>
      </c>
      <c r="BU26" s="5">
        <v>0</v>
      </c>
      <c r="BV26" s="8">
        <f t="shared" si="43"/>
        <v>0</v>
      </c>
      <c r="BW26" s="6">
        <v>0</v>
      </c>
      <c r="BX26" s="5">
        <v>0</v>
      </c>
      <c r="BY26" s="8">
        <f t="shared" si="44"/>
        <v>0</v>
      </c>
      <c r="BZ26" s="6">
        <v>33.159999999999997</v>
      </c>
      <c r="CA26" s="5">
        <v>333.25799999999998</v>
      </c>
      <c r="CB26" s="8">
        <f t="shared" si="52"/>
        <v>10050</v>
      </c>
      <c r="CC26" s="6">
        <v>0</v>
      </c>
      <c r="CD26" s="5">
        <v>0</v>
      </c>
      <c r="CE26" s="8">
        <v>0</v>
      </c>
      <c r="CF26" s="6">
        <v>128.34200000000001</v>
      </c>
      <c r="CG26" s="5">
        <v>1360.3910000000001</v>
      </c>
      <c r="CH26" s="8">
        <f t="shared" si="45"/>
        <v>10599.733524489255</v>
      </c>
      <c r="CI26" s="6">
        <v>690.65475000000004</v>
      </c>
      <c r="CJ26" s="5">
        <v>9065.26</v>
      </c>
      <c r="CK26" s="8">
        <f t="shared" si="46"/>
        <v>13125.602915204738</v>
      </c>
      <c r="CL26" s="9">
        <f t="shared" si="47"/>
        <v>1029.85275</v>
      </c>
      <c r="CM26" s="8">
        <f t="shared" si="48"/>
        <v>13280.451999999999</v>
      </c>
    </row>
    <row r="27" spans="1:91" ht="15" customHeight="1" x14ac:dyDescent="0.3">
      <c r="A27" s="44">
        <v>2018</v>
      </c>
      <c r="B27" s="45" t="s">
        <v>10</v>
      </c>
      <c r="C27" s="6">
        <v>0</v>
      </c>
      <c r="D27" s="5">
        <v>0</v>
      </c>
      <c r="E27" s="8">
        <v>0</v>
      </c>
      <c r="F27" s="6">
        <v>76.94323</v>
      </c>
      <c r="G27" s="5">
        <v>978.36800000000005</v>
      </c>
      <c r="H27" s="8">
        <f t="shared" si="37"/>
        <v>12715.452678552747</v>
      </c>
      <c r="I27" s="6"/>
      <c r="J27" s="5"/>
      <c r="K27" s="8"/>
      <c r="L27" s="6">
        <v>0.108</v>
      </c>
      <c r="M27" s="5">
        <v>28.312000000000001</v>
      </c>
      <c r="N27" s="8">
        <f t="shared" ref="N27" si="54">M27/L27*1000</f>
        <v>262148.14814814815</v>
      </c>
      <c r="O27" s="6">
        <v>2.3872800000000001</v>
      </c>
      <c r="P27" s="5">
        <v>35.125</v>
      </c>
      <c r="Q27" s="8">
        <f t="shared" si="38"/>
        <v>14713.397674340673</v>
      </c>
      <c r="R27" s="6">
        <v>0</v>
      </c>
      <c r="S27" s="5">
        <v>0</v>
      </c>
      <c r="T27" s="8">
        <v>0</v>
      </c>
      <c r="U27" s="6">
        <v>0</v>
      </c>
      <c r="V27" s="5">
        <v>0</v>
      </c>
      <c r="W27" s="8">
        <v>0</v>
      </c>
      <c r="X27" s="6">
        <v>0</v>
      </c>
      <c r="Y27" s="5">
        <v>0</v>
      </c>
      <c r="Z27" s="8">
        <v>0</v>
      </c>
      <c r="AA27" s="6">
        <v>70.34</v>
      </c>
      <c r="AB27" s="5">
        <v>1343.6859999999999</v>
      </c>
      <c r="AC27" s="8">
        <f t="shared" si="49"/>
        <v>19102.729599090133</v>
      </c>
      <c r="AD27" s="6">
        <v>29.414000000000001</v>
      </c>
      <c r="AE27" s="5">
        <v>338.61099999999999</v>
      </c>
      <c r="AF27" s="8">
        <f t="shared" si="39"/>
        <v>11511.899095668728</v>
      </c>
      <c r="AG27" s="6">
        <v>0</v>
      </c>
      <c r="AH27" s="5">
        <v>0</v>
      </c>
      <c r="AI27" s="8">
        <f t="shared" si="40"/>
        <v>0</v>
      </c>
      <c r="AJ27" s="6">
        <v>0</v>
      </c>
      <c r="AK27" s="5">
        <v>0</v>
      </c>
      <c r="AL27" s="8">
        <v>0</v>
      </c>
      <c r="AM27" s="6">
        <v>0</v>
      </c>
      <c r="AN27" s="5">
        <v>0</v>
      </c>
      <c r="AO27" s="8">
        <v>0</v>
      </c>
      <c r="AP27" s="6">
        <v>10.5</v>
      </c>
      <c r="AQ27" s="5">
        <v>100.291</v>
      </c>
      <c r="AR27" s="8">
        <f t="shared" si="53"/>
        <v>9551.5238095238092</v>
      </c>
      <c r="AS27" s="6">
        <v>33.01108</v>
      </c>
      <c r="AT27" s="5">
        <v>414.18700000000001</v>
      </c>
      <c r="AU27" s="8">
        <f t="shared" si="41"/>
        <v>12546.908492542505</v>
      </c>
      <c r="AV27" s="6">
        <v>0</v>
      </c>
      <c r="AW27" s="5">
        <v>0</v>
      </c>
      <c r="AX27" s="8">
        <v>0</v>
      </c>
      <c r="AY27" s="6">
        <v>0</v>
      </c>
      <c r="AZ27" s="5">
        <v>0</v>
      </c>
      <c r="BA27" s="8">
        <v>0</v>
      </c>
      <c r="BB27" s="6">
        <v>0</v>
      </c>
      <c r="BC27" s="5">
        <v>0</v>
      </c>
      <c r="BD27" s="8">
        <f t="shared" si="42"/>
        <v>0</v>
      </c>
      <c r="BE27" s="6">
        <v>0</v>
      </c>
      <c r="BF27" s="5">
        <v>0</v>
      </c>
      <c r="BG27" s="8">
        <v>0</v>
      </c>
      <c r="BH27" s="6">
        <v>0</v>
      </c>
      <c r="BI27" s="5">
        <v>0</v>
      </c>
      <c r="BJ27" s="8">
        <v>0</v>
      </c>
      <c r="BK27" s="6"/>
      <c r="BL27" s="5"/>
      <c r="BM27" s="8"/>
      <c r="BN27" s="6">
        <v>0</v>
      </c>
      <c r="BO27" s="5">
        <v>0</v>
      </c>
      <c r="BP27" s="8">
        <v>0</v>
      </c>
      <c r="BQ27" s="6">
        <v>0</v>
      </c>
      <c r="BR27" s="5">
        <v>0</v>
      </c>
      <c r="BS27" s="8">
        <v>0</v>
      </c>
      <c r="BT27" s="6">
        <v>0</v>
      </c>
      <c r="BU27" s="5">
        <v>0</v>
      </c>
      <c r="BV27" s="8">
        <f t="shared" si="43"/>
        <v>0</v>
      </c>
      <c r="BW27" s="6">
        <v>0</v>
      </c>
      <c r="BX27" s="5">
        <v>0</v>
      </c>
      <c r="BY27" s="8">
        <f t="shared" si="44"/>
        <v>0</v>
      </c>
      <c r="BZ27" s="6">
        <v>0.90900000000000003</v>
      </c>
      <c r="CA27" s="5">
        <v>14.707000000000001</v>
      </c>
      <c r="CB27" s="8">
        <f t="shared" si="52"/>
        <v>16179.317931793179</v>
      </c>
      <c r="CC27" s="6">
        <v>0</v>
      </c>
      <c r="CD27" s="5">
        <v>0</v>
      </c>
      <c r="CE27" s="8">
        <v>0</v>
      </c>
      <c r="CF27" s="6">
        <v>171.49799999999999</v>
      </c>
      <c r="CG27" s="5">
        <v>2007.068</v>
      </c>
      <c r="CH27" s="8">
        <f t="shared" si="45"/>
        <v>11703.156888126976</v>
      </c>
      <c r="CI27" s="6">
        <v>344.93700000000001</v>
      </c>
      <c r="CJ27" s="5">
        <v>4996.3239999999996</v>
      </c>
      <c r="CK27" s="8">
        <f t="shared" si="46"/>
        <v>14484.743590858619</v>
      </c>
      <c r="CL27" s="9">
        <f t="shared" si="47"/>
        <v>740.0475899999999</v>
      </c>
      <c r="CM27" s="8">
        <f t="shared" si="48"/>
        <v>10256.679</v>
      </c>
    </row>
    <row r="28" spans="1:91" ht="15" customHeight="1" x14ac:dyDescent="0.3">
      <c r="A28" s="44">
        <v>2018</v>
      </c>
      <c r="B28" s="45" t="s">
        <v>11</v>
      </c>
      <c r="C28" s="6">
        <v>0</v>
      </c>
      <c r="D28" s="5">
        <v>0</v>
      </c>
      <c r="E28" s="8">
        <v>0</v>
      </c>
      <c r="F28" s="6">
        <v>41.180320000000002</v>
      </c>
      <c r="G28" s="5">
        <v>505.85700000000003</v>
      </c>
      <c r="H28" s="8">
        <f t="shared" si="37"/>
        <v>12283.950197570102</v>
      </c>
      <c r="I28" s="6"/>
      <c r="J28" s="5"/>
      <c r="K28" s="8"/>
      <c r="L28" s="6">
        <v>0</v>
      </c>
      <c r="M28" s="5">
        <v>0</v>
      </c>
      <c r="N28" s="8">
        <v>0</v>
      </c>
      <c r="O28" s="6">
        <v>3.54366</v>
      </c>
      <c r="P28" s="5">
        <v>86.757999999999996</v>
      </c>
      <c r="Q28" s="8">
        <f t="shared" si="38"/>
        <v>24482.597088885501</v>
      </c>
      <c r="R28" s="6">
        <v>0</v>
      </c>
      <c r="S28" s="5">
        <v>0</v>
      </c>
      <c r="T28" s="8">
        <v>0</v>
      </c>
      <c r="U28" s="6">
        <v>0</v>
      </c>
      <c r="V28" s="5">
        <v>0</v>
      </c>
      <c r="W28" s="8">
        <v>0</v>
      </c>
      <c r="X28" s="6">
        <v>0</v>
      </c>
      <c r="Y28" s="5">
        <v>0</v>
      </c>
      <c r="Z28" s="8">
        <v>0</v>
      </c>
      <c r="AA28" s="6">
        <v>0</v>
      </c>
      <c r="AB28" s="5">
        <v>0</v>
      </c>
      <c r="AC28" s="8">
        <v>0</v>
      </c>
      <c r="AD28" s="6">
        <v>2.7280000000000002</v>
      </c>
      <c r="AE28" s="5">
        <v>47.331000000000003</v>
      </c>
      <c r="AF28" s="8">
        <f t="shared" si="39"/>
        <v>17350.073313782992</v>
      </c>
      <c r="AG28" s="6">
        <v>0</v>
      </c>
      <c r="AH28" s="5">
        <v>0</v>
      </c>
      <c r="AI28" s="8">
        <f t="shared" si="40"/>
        <v>0</v>
      </c>
      <c r="AJ28" s="6">
        <v>33</v>
      </c>
      <c r="AK28" s="5">
        <v>416.87</v>
      </c>
      <c r="AL28" s="8">
        <f t="shared" si="50"/>
        <v>12632.424242424242</v>
      </c>
      <c r="AM28" s="6">
        <v>0</v>
      </c>
      <c r="AN28" s="5">
        <v>0</v>
      </c>
      <c r="AO28" s="8">
        <v>0</v>
      </c>
      <c r="AP28" s="6">
        <v>0</v>
      </c>
      <c r="AQ28" s="5">
        <v>0</v>
      </c>
      <c r="AR28" s="8">
        <v>0</v>
      </c>
      <c r="AS28" s="6">
        <v>32.289209999999997</v>
      </c>
      <c r="AT28" s="5">
        <v>399.005</v>
      </c>
      <c r="AU28" s="8">
        <f t="shared" si="41"/>
        <v>12357.223976678279</v>
      </c>
      <c r="AV28" s="6">
        <v>0</v>
      </c>
      <c r="AW28" s="5">
        <v>0</v>
      </c>
      <c r="AX28" s="8">
        <v>0</v>
      </c>
      <c r="AY28" s="6">
        <v>0</v>
      </c>
      <c r="AZ28" s="5">
        <v>0</v>
      </c>
      <c r="BA28" s="8">
        <v>0</v>
      </c>
      <c r="BB28" s="6">
        <v>0</v>
      </c>
      <c r="BC28" s="5">
        <v>0</v>
      </c>
      <c r="BD28" s="8">
        <f t="shared" si="42"/>
        <v>0</v>
      </c>
      <c r="BE28" s="6">
        <v>0</v>
      </c>
      <c r="BF28" s="5">
        <v>0</v>
      </c>
      <c r="BG28" s="8">
        <v>0</v>
      </c>
      <c r="BH28" s="6">
        <v>0</v>
      </c>
      <c r="BI28" s="5">
        <v>0</v>
      </c>
      <c r="BJ28" s="8">
        <v>0</v>
      </c>
      <c r="BK28" s="6"/>
      <c r="BL28" s="5"/>
      <c r="BM28" s="8"/>
      <c r="BN28" s="6">
        <v>0</v>
      </c>
      <c r="BO28" s="5">
        <v>0</v>
      </c>
      <c r="BP28" s="8">
        <v>0</v>
      </c>
      <c r="BQ28" s="6">
        <v>0</v>
      </c>
      <c r="BR28" s="5">
        <v>0</v>
      </c>
      <c r="BS28" s="8">
        <v>0</v>
      </c>
      <c r="BT28" s="6">
        <v>0</v>
      </c>
      <c r="BU28" s="5">
        <v>0</v>
      </c>
      <c r="BV28" s="8">
        <f t="shared" si="43"/>
        <v>0</v>
      </c>
      <c r="BW28" s="6">
        <v>0</v>
      </c>
      <c r="BX28" s="5">
        <v>0</v>
      </c>
      <c r="BY28" s="8">
        <f t="shared" si="44"/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>
        <v>94.882999999999996</v>
      </c>
      <c r="CG28" s="5">
        <v>1152.6579999999999</v>
      </c>
      <c r="CH28" s="8">
        <f t="shared" si="45"/>
        <v>12148.203577036982</v>
      </c>
      <c r="CI28" s="6">
        <v>883.33600000000001</v>
      </c>
      <c r="CJ28" s="5">
        <v>9248.0609999999997</v>
      </c>
      <c r="CK28" s="8">
        <f t="shared" si="46"/>
        <v>10469.471412916489</v>
      </c>
      <c r="CL28" s="9">
        <f t="shared" si="47"/>
        <v>1090.96019</v>
      </c>
      <c r="CM28" s="8">
        <f t="shared" si="48"/>
        <v>11856.54</v>
      </c>
    </row>
    <row r="29" spans="1:91" ht="15" customHeight="1" x14ac:dyDescent="0.3">
      <c r="A29" s="44">
        <v>2018</v>
      </c>
      <c r="B29" s="45" t="s">
        <v>12</v>
      </c>
      <c r="C29" s="6">
        <v>0</v>
      </c>
      <c r="D29" s="5">
        <v>0</v>
      </c>
      <c r="E29" s="8">
        <v>0</v>
      </c>
      <c r="F29" s="6">
        <v>31.599810000000002</v>
      </c>
      <c r="G29" s="5">
        <v>530.44799999999998</v>
      </c>
      <c r="H29" s="8">
        <f t="shared" si="37"/>
        <v>16786.430044990775</v>
      </c>
      <c r="I29" s="6"/>
      <c r="J29" s="5"/>
      <c r="K29" s="8"/>
      <c r="L29" s="6">
        <v>0</v>
      </c>
      <c r="M29" s="5">
        <v>0</v>
      </c>
      <c r="N29" s="8">
        <v>0</v>
      </c>
      <c r="O29" s="6">
        <v>4</v>
      </c>
      <c r="P29" s="5">
        <v>55.625</v>
      </c>
      <c r="Q29" s="8">
        <f t="shared" si="38"/>
        <v>13906.25</v>
      </c>
      <c r="R29" s="6">
        <v>0</v>
      </c>
      <c r="S29" s="5">
        <v>0</v>
      </c>
      <c r="T29" s="8">
        <v>0</v>
      </c>
      <c r="U29" s="6">
        <v>0</v>
      </c>
      <c r="V29" s="5">
        <v>0</v>
      </c>
      <c r="W29" s="8">
        <v>0</v>
      </c>
      <c r="X29" s="6">
        <v>0.35</v>
      </c>
      <c r="Y29" s="5">
        <v>65.456999999999994</v>
      </c>
      <c r="Z29" s="8">
        <f t="shared" ref="Z29" si="55">Y29/X29*1000</f>
        <v>187019.99999999997</v>
      </c>
      <c r="AA29" s="6">
        <v>0</v>
      </c>
      <c r="AB29" s="5">
        <v>0</v>
      </c>
      <c r="AC29" s="8">
        <v>0</v>
      </c>
      <c r="AD29" s="6">
        <v>29.12</v>
      </c>
      <c r="AE29" s="5">
        <v>317.40800000000002</v>
      </c>
      <c r="AF29" s="8">
        <f t="shared" si="39"/>
        <v>10900</v>
      </c>
      <c r="AG29" s="6">
        <v>0</v>
      </c>
      <c r="AH29" s="5">
        <v>0</v>
      </c>
      <c r="AI29" s="8">
        <f t="shared" si="40"/>
        <v>0</v>
      </c>
      <c r="AJ29" s="6">
        <v>33</v>
      </c>
      <c r="AK29" s="5">
        <v>416.87</v>
      </c>
      <c r="AL29" s="8">
        <f t="shared" si="50"/>
        <v>12632.424242424242</v>
      </c>
      <c r="AM29" s="6">
        <v>0</v>
      </c>
      <c r="AN29" s="5">
        <v>0</v>
      </c>
      <c r="AO29" s="8">
        <v>0</v>
      </c>
      <c r="AP29" s="6">
        <v>0</v>
      </c>
      <c r="AQ29" s="5">
        <v>0</v>
      </c>
      <c r="AR29" s="8">
        <v>0</v>
      </c>
      <c r="AS29" s="6">
        <v>38.261400000000002</v>
      </c>
      <c r="AT29" s="5">
        <v>478.58800000000002</v>
      </c>
      <c r="AU29" s="8">
        <f t="shared" si="41"/>
        <v>12508.376588415478</v>
      </c>
      <c r="AV29" s="6">
        <v>0</v>
      </c>
      <c r="AW29" s="5">
        <v>0</v>
      </c>
      <c r="AX29" s="8">
        <v>0</v>
      </c>
      <c r="AY29" s="6">
        <v>0</v>
      </c>
      <c r="AZ29" s="5">
        <v>0</v>
      </c>
      <c r="BA29" s="8">
        <v>0</v>
      </c>
      <c r="BB29" s="6">
        <v>0</v>
      </c>
      <c r="BC29" s="5">
        <v>0</v>
      </c>
      <c r="BD29" s="8">
        <f t="shared" si="42"/>
        <v>0</v>
      </c>
      <c r="BE29" s="6">
        <v>0</v>
      </c>
      <c r="BF29" s="5">
        <v>0</v>
      </c>
      <c r="BG29" s="8">
        <v>0</v>
      </c>
      <c r="BH29" s="6">
        <v>0</v>
      </c>
      <c r="BI29" s="5">
        <v>0</v>
      </c>
      <c r="BJ29" s="8">
        <v>0</v>
      </c>
      <c r="BK29" s="6"/>
      <c r="BL29" s="5"/>
      <c r="BM29" s="8"/>
      <c r="BN29" s="6">
        <v>0</v>
      </c>
      <c r="BO29" s="5">
        <v>0</v>
      </c>
      <c r="BP29" s="8">
        <v>0</v>
      </c>
      <c r="BQ29" s="6">
        <v>0</v>
      </c>
      <c r="BR29" s="5">
        <v>0</v>
      </c>
      <c r="BS29" s="8">
        <v>0</v>
      </c>
      <c r="BT29" s="6">
        <v>0</v>
      </c>
      <c r="BU29" s="5">
        <v>0</v>
      </c>
      <c r="BV29" s="8">
        <f t="shared" si="43"/>
        <v>0</v>
      </c>
      <c r="BW29" s="6">
        <v>0</v>
      </c>
      <c r="BX29" s="5">
        <v>0</v>
      </c>
      <c r="BY29" s="8">
        <f t="shared" si="44"/>
        <v>0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>
        <v>262.75099999999998</v>
      </c>
      <c r="CG29" s="5">
        <v>3063.8649999999998</v>
      </c>
      <c r="CH29" s="8">
        <f t="shared" si="45"/>
        <v>11660.71680031665</v>
      </c>
      <c r="CI29" s="6">
        <v>1125.1232</v>
      </c>
      <c r="CJ29" s="5">
        <v>12975.424999999999</v>
      </c>
      <c r="CK29" s="8">
        <f t="shared" si="46"/>
        <v>11532.448179897099</v>
      </c>
      <c r="CL29" s="9">
        <f t="shared" si="47"/>
        <v>1524.20541</v>
      </c>
      <c r="CM29" s="8">
        <f t="shared" si="48"/>
        <v>17903.685999999998</v>
      </c>
    </row>
    <row r="30" spans="1:91" ht="15" customHeight="1" x14ac:dyDescent="0.3">
      <c r="A30" s="44">
        <v>2018</v>
      </c>
      <c r="B30" s="45" t="s">
        <v>13</v>
      </c>
      <c r="C30" s="6">
        <v>0</v>
      </c>
      <c r="D30" s="5">
        <v>0</v>
      </c>
      <c r="E30" s="8">
        <v>0</v>
      </c>
      <c r="F30" s="6">
        <v>63.349559999999997</v>
      </c>
      <c r="G30" s="5">
        <v>801.41499999999996</v>
      </c>
      <c r="H30" s="8">
        <f t="shared" si="37"/>
        <v>12650.679815297848</v>
      </c>
      <c r="I30" s="6"/>
      <c r="J30" s="5"/>
      <c r="K30" s="8"/>
      <c r="L30" s="6">
        <v>0</v>
      </c>
      <c r="M30" s="5">
        <v>0</v>
      </c>
      <c r="N30" s="8">
        <v>0</v>
      </c>
      <c r="O30" s="6">
        <v>2.8747699999999998</v>
      </c>
      <c r="P30" s="5">
        <v>87.674000000000007</v>
      </c>
      <c r="Q30" s="8">
        <f t="shared" si="38"/>
        <v>30497.744167359477</v>
      </c>
      <c r="R30" s="6">
        <v>2</v>
      </c>
      <c r="S30" s="5">
        <v>86.587000000000003</v>
      </c>
      <c r="T30" s="8">
        <f t="shared" ref="T30" si="56">S30/R30*1000</f>
        <v>43293.5</v>
      </c>
      <c r="U30" s="6">
        <v>0</v>
      </c>
      <c r="V30" s="5">
        <v>0</v>
      </c>
      <c r="W30" s="8">
        <v>0</v>
      </c>
      <c r="X30" s="6">
        <v>0</v>
      </c>
      <c r="Y30" s="5">
        <v>0</v>
      </c>
      <c r="Z30" s="8">
        <v>0</v>
      </c>
      <c r="AA30" s="6">
        <v>40.658589999999997</v>
      </c>
      <c r="AB30" s="5">
        <v>861.40599999999995</v>
      </c>
      <c r="AC30" s="8">
        <f t="shared" si="49"/>
        <v>21186.322496672903</v>
      </c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f t="shared" si="40"/>
        <v>0</v>
      </c>
      <c r="AJ30" s="6">
        <v>0</v>
      </c>
      <c r="AK30" s="5">
        <v>0</v>
      </c>
      <c r="AL30" s="8">
        <v>0</v>
      </c>
      <c r="AM30" s="6">
        <v>0</v>
      </c>
      <c r="AN30" s="5">
        <v>0</v>
      </c>
      <c r="AO30" s="8">
        <v>0</v>
      </c>
      <c r="AP30" s="6">
        <v>25.83</v>
      </c>
      <c r="AQ30" s="5">
        <v>438.43200000000002</v>
      </c>
      <c r="AR30" s="8">
        <f t="shared" si="53"/>
        <v>16973.751451800232</v>
      </c>
      <c r="AS30" s="6">
        <v>0.73420000000000007</v>
      </c>
      <c r="AT30" s="5">
        <v>33.316000000000003</v>
      </c>
      <c r="AU30" s="8">
        <f t="shared" si="41"/>
        <v>45377.281394715334</v>
      </c>
      <c r="AV30" s="6">
        <v>0</v>
      </c>
      <c r="AW30" s="5">
        <v>0</v>
      </c>
      <c r="AX30" s="8">
        <v>0</v>
      </c>
      <c r="AY30" s="6">
        <v>0</v>
      </c>
      <c r="AZ30" s="5">
        <v>0</v>
      </c>
      <c r="BA30" s="8">
        <v>0</v>
      </c>
      <c r="BB30" s="6">
        <v>0</v>
      </c>
      <c r="BC30" s="5">
        <v>0</v>
      </c>
      <c r="BD30" s="8">
        <f t="shared" si="42"/>
        <v>0</v>
      </c>
      <c r="BE30" s="6">
        <v>0</v>
      </c>
      <c r="BF30" s="5">
        <v>0</v>
      </c>
      <c r="BG30" s="8">
        <v>0</v>
      </c>
      <c r="BH30" s="6">
        <v>0</v>
      </c>
      <c r="BI30" s="5">
        <v>0</v>
      </c>
      <c r="BJ30" s="8">
        <v>0</v>
      </c>
      <c r="BK30" s="6"/>
      <c r="BL30" s="5"/>
      <c r="BM30" s="8"/>
      <c r="BN30" s="6">
        <v>0</v>
      </c>
      <c r="BO30" s="5">
        <v>0</v>
      </c>
      <c r="BP30" s="8">
        <v>0</v>
      </c>
      <c r="BQ30" s="6">
        <v>0</v>
      </c>
      <c r="BR30" s="5">
        <v>0</v>
      </c>
      <c r="BS30" s="8">
        <v>0</v>
      </c>
      <c r="BT30" s="6">
        <v>0</v>
      </c>
      <c r="BU30" s="5">
        <v>0</v>
      </c>
      <c r="BV30" s="8">
        <f t="shared" si="43"/>
        <v>0</v>
      </c>
      <c r="BW30" s="6">
        <v>0</v>
      </c>
      <c r="BX30" s="5">
        <v>0</v>
      </c>
      <c r="BY30" s="8">
        <f t="shared" si="44"/>
        <v>0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>
        <v>132.81299999999999</v>
      </c>
      <c r="CG30" s="5">
        <v>1511.4939999999999</v>
      </c>
      <c r="CH30" s="8">
        <f t="shared" si="45"/>
        <v>11380.617861203345</v>
      </c>
      <c r="CI30" s="6">
        <v>1035.4565400000001</v>
      </c>
      <c r="CJ30" s="5">
        <v>13591.266</v>
      </c>
      <c r="CK30" s="8">
        <f t="shared" si="46"/>
        <v>13125.868131558664</v>
      </c>
      <c r="CL30" s="9">
        <f t="shared" si="47"/>
        <v>1301.71666</v>
      </c>
      <c r="CM30" s="8">
        <f t="shared" si="48"/>
        <v>17325.002999999997</v>
      </c>
    </row>
    <row r="31" spans="1:91" ht="15" customHeight="1" thickBot="1" x14ac:dyDescent="0.35">
      <c r="A31" s="49"/>
      <c r="B31" s="50" t="s">
        <v>14</v>
      </c>
      <c r="C31" s="48">
        <f>SUM(C19:C30)</f>
        <v>0</v>
      </c>
      <c r="D31" s="36">
        <f>SUM(D19:D30)</f>
        <v>0</v>
      </c>
      <c r="E31" s="38"/>
      <c r="F31" s="48">
        <f>SUM(F19:F30)</f>
        <v>794.61014</v>
      </c>
      <c r="G31" s="36">
        <f>SUM(G19:G30)</f>
        <v>10068.652999999998</v>
      </c>
      <c r="H31" s="38"/>
      <c r="I31" s="48"/>
      <c r="J31" s="36"/>
      <c r="K31" s="38"/>
      <c r="L31" s="48">
        <f>SUM(L19:L30)</f>
        <v>0.108</v>
      </c>
      <c r="M31" s="36">
        <f>SUM(M19:M30)</f>
        <v>28.312000000000001</v>
      </c>
      <c r="N31" s="38"/>
      <c r="O31" s="48">
        <f>SUM(O19:O30)</f>
        <v>62.474710000000002</v>
      </c>
      <c r="P31" s="36">
        <f>SUM(P19:P30)</f>
        <v>949.84299999999996</v>
      </c>
      <c r="Q31" s="38"/>
      <c r="R31" s="48">
        <f>SUM(R19:R30)</f>
        <v>2</v>
      </c>
      <c r="S31" s="36">
        <f>SUM(S19:S30)</f>
        <v>86.587000000000003</v>
      </c>
      <c r="T31" s="38"/>
      <c r="U31" s="48">
        <f>SUM(U19:U30)</f>
        <v>0</v>
      </c>
      <c r="V31" s="36">
        <f>SUM(V19:V30)</f>
        <v>0</v>
      </c>
      <c r="W31" s="38"/>
      <c r="X31" s="48">
        <f>SUM(X19:X30)</f>
        <v>0.35</v>
      </c>
      <c r="Y31" s="36">
        <f>SUM(Y19:Y30)</f>
        <v>65.456999999999994</v>
      </c>
      <c r="Z31" s="38"/>
      <c r="AA31" s="48">
        <f>SUM(AA19:AA30)</f>
        <v>433.89859000000001</v>
      </c>
      <c r="AB31" s="36">
        <f>SUM(AB19:AB30)</f>
        <v>8529.6820000000007</v>
      </c>
      <c r="AC31" s="38"/>
      <c r="AD31" s="48">
        <f>SUM(AD19:AD30)</f>
        <v>188.03700000000003</v>
      </c>
      <c r="AE31" s="36">
        <f>SUM(AE19:AE30)</f>
        <v>2090.0940000000005</v>
      </c>
      <c r="AF31" s="38"/>
      <c r="AG31" s="48">
        <f t="shared" ref="AG31:AH31" si="57">SUM(AG19:AG30)</f>
        <v>0</v>
      </c>
      <c r="AH31" s="36">
        <f t="shared" si="57"/>
        <v>0</v>
      </c>
      <c r="AI31" s="38"/>
      <c r="AJ31" s="48">
        <f>SUM(AJ19:AJ30)</f>
        <v>181.98400000000001</v>
      </c>
      <c r="AK31" s="36">
        <f>SUM(AK19:AK30)</f>
        <v>2290.9339999999997</v>
      </c>
      <c r="AL31" s="38"/>
      <c r="AM31" s="48">
        <f>SUM(AM19:AM30)</f>
        <v>0</v>
      </c>
      <c r="AN31" s="36">
        <f>SUM(AN19:AN30)</f>
        <v>0</v>
      </c>
      <c r="AO31" s="38"/>
      <c r="AP31" s="48">
        <f>SUM(AP19:AP30)</f>
        <v>62.71</v>
      </c>
      <c r="AQ31" s="36">
        <f>SUM(AQ19:AQ30)</f>
        <v>917.77300000000002</v>
      </c>
      <c r="AR31" s="38"/>
      <c r="AS31" s="48">
        <f>SUM(AS19:AS30)</f>
        <v>333.87468999999999</v>
      </c>
      <c r="AT31" s="36">
        <f>SUM(AT19:AT30)</f>
        <v>4359.643</v>
      </c>
      <c r="AU31" s="38"/>
      <c r="AV31" s="48">
        <f>SUM(AV19:AV30)</f>
        <v>0</v>
      </c>
      <c r="AW31" s="36">
        <f>SUM(AW19:AW30)</f>
        <v>0</v>
      </c>
      <c r="AX31" s="38"/>
      <c r="AY31" s="48">
        <f>SUM(AY19:AY30)</f>
        <v>0</v>
      </c>
      <c r="AZ31" s="36">
        <f>SUM(AZ19:AZ30)</f>
        <v>0</v>
      </c>
      <c r="BA31" s="38"/>
      <c r="BB31" s="48">
        <f t="shared" ref="BB31:BC31" si="58">SUM(BB19:BB30)</f>
        <v>0</v>
      </c>
      <c r="BC31" s="36">
        <f t="shared" si="58"/>
        <v>0</v>
      </c>
      <c r="BD31" s="38"/>
      <c r="BE31" s="48">
        <f>SUM(BE19:BE30)</f>
        <v>0</v>
      </c>
      <c r="BF31" s="36">
        <f>SUM(BF19:BF30)</f>
        <v>0</v>
      </c>
      <c r="BG31" s="38"/>
      <c r="BH31" s="48">
        <f>SUM(BH19:BH30)</f>
        <v>0.76800000000000002</v>
      </c>
      <c r="BI31" s="36">
        <f>SUM(BI19:BI30)</f>
        <v>17.190000000000001</v>
      </c>
      <c r="BJ31" s="38"/>
      <c r="BK31" s="48"/>
      <c r="BL31" s="36"/>
      <c r="BM31" s="38"/>
      <c r="BN31" s="48">
        <f>SUM(BN19:BN30)</f>
        <v>0</v>
      </c>
      <c r="BO31" s="36">
        <f>SUM(BO19:BO30)</f>
        <v>0</v>
      </c>
      <c r="BP31" s="38"/>
      <c r="BQ31" s="48">
        <f>SUM(BQ19:BQ30)</f>
        <v>0</v>
      </c>
      <c r="BR31" s="36">
        <f>SUM(BR19:BR30)</f>
        <v>0</v>
      </c>
      <c r="BS31" s="38"/>
      <c r="BT31" s="48">
        <f t="shared" ref="BT31:BU31" si="59">SUM(BT19:BT30)</f>
        <v>0</v>
      </c>
      <c r="BU31" s="36">
        <f t="shared" si="59"/>
        <v>0</v>
      </c>
      <c r="BV31" s="38"/>
      <c r="BW31" s="48">
        <f t="shared" ref="BW31:BX31" si="60">SUM(BW19:BW30)</f>
        <v>0</v>
      </c>
      <c r="BX31" s="36">
        <f t="shared" si="60"/>
        <v>0</v>
      </c>
      <c r="BY31" s="38"/>
      <c r="BZ31" s="48">
        <f>SUM(BZ19:BZ30)</f>
        <v>66.289000000000001</v>
      </c>
      <c r="CA31" s="36">
        <f>SUM(CA19:CA30)</f>
        <v>735.57499999999993</v>
      </c>
      <c r="CB31" s="38"/>
      <c r="CC31" s="48">
        <f>SUM(CC19:CC30)</f>
        <v>0</v>
      </c>
      <c r="CD31" s="36">
        <f>SUM(CD19:CD30)</f>
        <v>0</v>
      </c>
      <c r="CE31" s="38"/>
      <c r="CF31" s="48">
        <f>SUM(CF19:CF30)</f>
        <v>1431.5473499999998</v>
      </c>
      <c r="CG31" s="36">
        <f>SUM(CG19:CG30)</f>
        <v>16710.224999999999</v>
      </c>
      <c r="CH31" s="38"/>
      <c r="CI31" s="48">
        <f>SUM(CI19:CI30)</f>
        <v>6718.2579699999997</v>
      </c>
      <c r="CJ31" s="36">
        <f>SUM(CJ19:CJ30)</f>
        <v>86565.853000000003</v>
      </c>
      <c r="CK31" s="38"/>
      <c r="CL31" s="37">
        <f t="shared" si="47"/>
        <v>10274.141450000001</v>
      </c>
      <c r="CM31" s="38">
        <f t="shared" si="48"/>
        <v>133312.04400000002</v>
      </c>
    </row>
    <row r="32" spans="1:91" ht="15" customHeight="1" x14ac:dyDescent="0.3">
      <c r="A32" s="44">
        <v>2019</v>
      </c>
      <c r="B32" s="43" t="s">
        <v>2</v>
      </c>
      <c r="C32" s="6">
        <v>0</v>
      </c>
      <c r="D32" s="5">
        <v>0</v>
      </c>
      <c r="E32" s="8">
        <v>0</v>
      </c>
      <c r="F32" s="6">
        <v>36.639000000000003</v>
      </c>
      <c r="G32" s="5">
        <v>425.24099999999999</v>
      </c>
      <c r="H32" s="8">
        <f t="shared" ref="H32:H43" si="61">G32/F32*1000</f>
        <v>11606.239253254727</v>
      </c>
      <c r="I32" s="6"/>
      <c r="J32" s="5"/>
      <c r="K32" s="8"/>
      <c r="L32" s="6">
        <v>0</v>
      </c>
      <c r="M32" s="5">
        <v>0</v>
      </c>
      <c r="N32" s="8">
        <v>0</v>
      </c>
      <c r="O32" s="6">
        <v>1.9171199999999999</v>
      </c>
      <c r="P32" s="5">
        <v>28.61</v>
      </c>
      <c r="Q32" s="8">
        <f t="shared" ref="Q32:Q43" si="62">P32/O32*1000</f>
        <v>14923.426806876982</v>
      </c>
      <c r="R32" s="6">
        <v>0</v>
      </c>
      <c r="S32" s="5">
        <v>0</v>
      </c>
      <c r="T32" s="8">
        <v>0</v>
      </c>
      <c r="U32" s="6">
        <v>0</v>
      </c>
      <c r="V32" s="5">
        <v>0</v>
      </c>
      <c r="W32" s="8">
        <v>0</v>
      </c>
      <c r="X32" s="6">
        <v>0</v>
      </c>
      <c r="Y32" s="5">
        <v>0</v>
      </c>
      <c r="Z32" s="8">
        <v>0</v>
      </c>
      <c r="AA32" s="6">
        <v>1.6E-2</v>
      </c>
      <c r="AB32" s="5">
        <v>0.36099999999999999</v>
      </c>
      <c r="AC32" s="8">
        <f t="shared" ref="AC32:AC41" si="63">AB32/AA32*1000</f>
        <v>22562.5</v>
      </c>
      <c r="AD32" s="6">
        <v>31.867999999999999</v>
      </c>
      <c r="AE32" s="5">
        <v>363.834</v>
      </c>
      <c r="AF32" s="8">
        <f t="shared" ref="AF32:AF43" si="64">AE32/AD32*1000</f>
        <v>11416.907242374797</v>
      </c>
      <c r="AG32" s="6">
        <v>0</v>
      </c>
      <c r="AH32" s="5">
        <v>0</v>
      </c>
      <c r="AI32" s="8">
        <f t="shared" ref="AI32:AI43" si="65">IF(AG32=0,0,AH32/AG32*1000)</f>
        <v>0</v>
      </c>
      <c r="AJ32" s="6">
        <v>0</v>
      </c>
      <c r="AK32" s="5">
        <v>0</v>
      </c>
      <c r="AL32" s="8">
        <v>0</v>
      </c>
      <c r="AM32" s="6">
        <v>0</v>
      </c>
      <c r="AN32" s="5">
        <v>0</v>
      </c>
      <c r="AO32" s="8">
        <v>0</v>
      </c>
      <c r="AP32" s="6">
        <v>33.674999999999997</v>
      </c>
      <c r="AQ32" s="5">
        <v>398.613</v>
      </c>
      <c r="AR32" s="8">
        <f t="shared" ref="AR32:AR43" si="66">AQ32/AP32*1000</f>
        <v>11837.06013363029</v>
      </c>
      <c r="AS32" s="6">
        <v>32.671399999999998</v>
      </c>
      <c r="AT32" s="5">
        <v>408.40300000000002</v>
      </c>
      <c r="AU32" s="8">
        <f t="shared" ref="AU32:AU43" si="67">AT32/AS32*1000</f>
        <v>12500.321382003833</v>
      </c>
      <c r="AV32" s="6">
        <v>0</v>
      </c>
      <c r="AW32" s="5">
        <v>0</v>
      </c>
      <c r="AX32" s="8">
        <v>0</v>
      </c>
      <c r="AY32" s="6">
        <v>0</v>
      </c>
      <c r="AZ32" s="5">
        <v>0</v>
      </c>
      <c r="BA32" s="8">
        <v>0</v>
      </c>
      <c r="BB32" s="6">
        <v>0</v>
      </c>
      <c r="BC32" s="5">
        <v>0</v>
      </c>
      <c r="BD32" s="8">
        <f t="shared" ref="BD32:BD43" si="68">IF(BB32=0,0,BC32/BB32*1000)</f>
        <v>0</v>
      </c>
      <c r="BE32" s="6">
        <v>0</v>
      </c>
      <c r="BF32" s="5">
        <v>0</v>
      </c>
      <c r="BG32" s="8">
        <v>0</v>
      </c>
      <c r="BH32" s="6">
        <v>0</v>
      </c>
      <c r="BI32" s="5">
        <v>0</v>
      </c>
      <c r="BJ32" s="8">
        <v>0</v>
      </c>
      <c r="BK32" s="6"/>
      <c r="BL32" s="5"/>
      <c r="BM32" s="8"/>
      <c r="BN32" s="6">
        <v>0</v>
      </c>
      <c r="BO32" s="5">
        <v>0</v>
      </c>
      <c r="BP32" s="8">
        <v>0</v>
      </c>
      <c r="BQ32" s="6">
        <v>0</v>
      </c>
      <c r="BR32" s="5">
        <v>0</v>
      </c>
      <c r="BS32" s="8">
        <v>0</v>
      </c>
      <c r="BT32" s="6">
        <v>0</v>
      </c>
      <c r="BU32" s="5">
        <v>0</v>
      </c>
      <c r="BV32" s="8">
        <f t="shared" ref="BV32:BV43" si="69">IF(BT32=0,0,BU32/BT32*1000)</f>
        <v>0</v>
      </c>
      <c r="BW32" s="6">
        <v>0</v>
      </c>
      <c r="BX32" s="5">
        <v>0</v>
      </c>
      <c r="BY32" s="8">
        <f t="shared" ref="BY32:BY43" si="70">IF(BW32=0,0,BX32/BW32*1000)</f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>
        <v>100.2</v>
      </c>
      <c r="CG32" s="5">
        <v>1115.97</v>
      </c>
      <c r="CH32" s="8">
        <f t="shared" ref="CH32:CH43" si="71">CG32/CF32*1000</f>
        <v>11137.425149700599</v>
      </c>
      <c r="CI32" s="6">
        <v>462.45378000000005</v>
      </c>
      <c r="CJ32" s="5">
        <v>6153.0510000000004</v>
      </c>
      <c r="CK32" s="8">
        <f t="shared" ref="CK32:CK43" si="72">CJ32/CI32*1000</f>
        <v>13305.223713383853</v>
      </c>
      <c r="CL32" s="9">
        <f t="shared" ref="CL32:CL38" si="73">C32+F32+AA32+AD32+AJ32+AP32+AS32+BN32+O32+CC32+CF32+CI32+BZ32+BE32+AY32+BQ32+AM32+BK32+L32+X32+AV32</f>
        <v>699.44029999999998</v>
      </c>
      <c r="CM32" s="8">
        <f t="shared" ref="CM32:CM38" si="74">D32+G32+AB32+AE32+AK32+AQ32+AT32+BO32+P32+CD32+CG32+CJ32+CA32+BF32+AZ32+BR32+AN32+BL32+M32+Y32+AW32</f>
        <v>8894.0830000000005</v>
      </c>
    </row>
    <row r="33" spans="1:91" ht="15" customHeight="1" x14ac:dyDescent="0.3">
      <c r="A33" s="44">
        <v>2019</v>
      </c>
      <c r="B33" s="45" t="s">
        <v>3</v>
      </c>
      <c r="C33" s="6">
        <v>0</v>
      </c>
      <c r="D33" s="5">
        <v>0</v>
      </c>
      <c r="E33" s="8">
        <v>0</v>
      </c>
      <c r="F33" s="6">
        <v>68.293000000000006</v>
      </c>
      <c r="G33" s="5">
        <v>780.28</v>
      </c>
      <c r="H33" s="8">
        <f t="shared" si="61"/>
        <v>11425.47552457792</v>
      </c>
      <c r="I33" s="6"/>
      <c r="J33" s="5"/>
      <c r="K33" s="51"/>
      <c r="L33" s="6">
        <v>0.02</v>
      </c>
      <c r="M33" s="5">
        <v>34.884</v>
      </c>
      <c r="N33" s="51">
        <f t="shared" ref="N33:N41" si="75">M33/L33*1000</f>
        <v>1744200</v>
      </c>
      <c r="O33" s="6">
        <v>25.729029999999998</v>
      </c>
      <c r="P33" s="5">
        <v>336.15800000000002</v>
      </c>
      <c r="Q33" s="8">
        <f t="shared" si="62"/>
        <v>13065.319602021533</v>
      </c>
      <c r="R33" s="6">
        <v>0</v>
      </c>
      <c r="S33" s="5">
        <v>0</v>
      </c>
      <c r="T33" s="8">
        <v>0</v>
      </c>
      <c r="U33" s="6">
        <v>0</v>
      </c>
      <c r="V33" s="5">
        <v>0</v>
      </c>
      <c r="W33" s="8">
        <v>0</v>
      </c>
      <c r="X33" s="6">
        <v>0</v>
      </c>
      <c r="Y33" s="5">
        <v>0</v>
      </c>
      <c r="Z33" s="8">
        <v>0</v>
      </c>
      <c r="AA33" s="6">
        <v>39.200000000000003</v>
      </c>
      <c r="AB33" s="5">
        <v>742.55</v>
      </c>
      <c r="AC33" s="8">
        <f t="shared" si="63"/>
        <v>18942.602040816324</v>
      </c>
      <c r="AD33" s="6">
        <v>15.462</v>
      </c>
      <c r="AE33" s="5">
        <v>201.017</v>
      </c>
      <c r="AF33" s="8">
        <f t="shared" si="64"/>
        <v>13000.711421549606</v>
      </c>
      <c r="AG33" s="6">
        <v>0</v>
      </c>
      <c r="AH33" s="5">
        <v>0</v>
      </c>
      <c r="AI33" s="8">
        <f t="shared" si="65"/>
        <v>0</v>
      </c>
      <c r="AJ33" s="6">
        <v>0</v>
      </c>
      <c r="AK33" s="5">
        <v>0</v>
      </c>
      <c r="AL33" s="8">
        <v>0</v>
      </c>
      <c r="AM33" s="6">
        <v>0</v>
      </c>
      <c r="AN33" s="5">
        <v>0</v>
      </c>
      <c r="AO33" s="8">
        <v>0</v>
      </c>
      <c r="AP33" s="6">
        <v>3.6</v>
      </c>
      <c r="AQ33" s="5">
        <v>55.441000000000003</v>
      </c>
      <c r="AR33" s="8">
        <f t="shared" si="66"/>
        <v>15400.277777777777</v>
      </c>
      <c r="AS33" s="6">
        <v>64.710660000000004</v>
      </c>
      <c r="AT33" s="5">
        <v>778.32299999999998</v>
      </c>
      <c r="AU33" s="8">
        <f t="shared" si="67"/>
        <v>12027.740097226639</v>
      </c>
      <c r="AV33" s="6">
        <v>0</v>
      </c>
      <c r="AW33" s="5">
        <v>0</v>
      </c>
      <c r="AX33" s="8">
        <v>0</v>
      </c>
      <c r="AY33" s="6">
        <v>0</v>
      </c>
      <c r="AZ33" s="5">
        <v>0</v>
      </c>
      <c r="BA33" s="8">
        <v>0</v>
      </c>
      <c r="BB33" s="6">
        <v>0</v>
      </c>
      <c r="BC33" s="5">
        <v>0</v>
      </c>
      <c r="BD33" s="8">
        <f t="shared" si="68"/>
        <v>0</v>
      </c>
      <c r="BE33" s="6">
        <v>0</v>
      </c>
      <c r="BF33" s="5">
        <v>0</v>
      </c>
      <c r="BG33" s="8">
        <v>0</v>
      </c>
      <c r="BH33" s="6">
        <v>0</v>
      </c>
      <c r="BI33" s="5">
        <v>0</v>
      </c>
      <c r="BJ33" s="8">
        <v>0</v>
      </c>
      <c r="BK33" s="6"/>
      <c r="BL33" s="5"/>
      <c r="BM33" s="8"/>
      <c r="BN33" s="6">
        <v>0</v>
      </c>
      <c r="BO33" s="5">
        <v>0</v>
      </c>
      <c r="BP33" s="8">
        <v>0</v>
      </c>
      <c r="BQ33" s="6">
        <v>0</v>
      </c>
      <c r="BR33" s="5">
        <v>0</v>
      </c>
      <c r="BS33" s="8">
        <v>0</v>
      </c>
      <c r="BT33" s="6">
        <v>0</v>
      </c>
      <c r="BU33" s="5">
        <v>0</v>
      </c>
      <c r="BV33" s="8">
        <f t="shared" si="69"/>
        <v>0</v>
      </c>
      <c r="BW33" s="6">
        <v>0</v>
      </c>
      <c r="BX33" s="5">
        <v>0</v>
      </c>
      <c r="BY33" s="8">
        <f t="shared" si="70"/>
        <v>0</v>
      </c>
      <c r="BZ33" s="6">
        <v>0</v>
      </c>
      <c r="CA33" s="5">
        <v>0</v>
      </c>
      <c r="CB33" s="8">
        <v>0</v>
      </c>
      <c r="CC33" s="6">
        <v>0</v>
      </c>
      <c r="CD33" s="5">
        <v>0</v>
      </c>
      <c r="CE33" s="8">
        <v>0</v>
      </c>
      <c r="CF33" s="6">
        <v>190.4256</v>
      </c>
      <c r="CG33" s="5">
        <v>2091.8159999999998</v>
      </c>
      <c r="CH33" s="8">
        <f t="shared" si="71"/>
        <v>10984.951603145793</v>
      </c>
      <c r="CI33" s="6">
        <v>273.76378000000005</v>
      </c>
      <c r="CJ33" s="5">
        <v>3688.1280000000002</v>
      </c>
      <c r="CK33" s="8">
        <f t="shared" si="72"/>
        <v>13471.93554969178</v>
      </c>
      <c r="CL33" s="9">
        <f t="shared" si="73"/>
        <v>681.20407</v>
      </c>
      <c r="CM33" s="8">
        <f t="shared" si="74"/>
        <v>8708.5969999999998</v>
      </c>
    </row>
    <row r="34" spans="1:91" ht="15" customHeight="1" x14ac:dyDescent="0.3">
      <c r="A34" s="44">
        <v>2019</v>
      </c>
      <c r="B34" s="45" t="s">
        <v>4</v>
      </c>
      <c r="C34" s="6">
        <v>0</v>
      </c>
      <c r="D34" s="5">
        <v>0</v>
      </c>
      <c r="E34" s="8">
        <v>0</v>
      </c>
      <c r="F34" s="6">
        <v>40.536000000000001</v>
      </c>
      <c r="G34" s="5">
        <v>490.38799999999998</v>
      </c>
      <c r="H34" s="8">
        <f t="shared" si="61"/>
        <v>12097.592263666864</v>
      </c>
      <c r="I34" s="6"/>
      <c r="J34" s="5"/>
      <c r="K34" s="8"/>
      <c r="L34" s="6">
        <v>0</v>
      </c>
      <c r="M34" s="5">
        <v>0</v>
      </c>
      <c r="N34" s="8">
        <v>0</v>
      </c>
      <c r="O34" s="6">
        <v>8.9976699999999994</v>
      </c>
      <c r="P34" s="5">
        <v>128.489</v>
      </c>
      <c r="Q34" s="8">
        <f t="shared" si="62"/>
        <v>14280.252554272385</v>
      </c>
      <c r="R34" s="6">
        <v>0</v>
      </c>
      <c r="S34" s="5">
        <v>0</v>
      </c>
      <c r="T34" s="8">
        <v>0</v>
      </c>
      <c r="U34" s="6">
        <v>0</v>
      </c>
      <c r="V34" s="5">
        <v>0</v>
      </c>
      <c r="W34" s="8">
        <v>0</v>
      </c>
      <c r="X34" s="6">
        <v>0</v>
      </c>
      <c r="Y34" s="5">
        <v>0</v>
      </c>
      <c r="Z34" s="8">
        <v>0</v>
      </c>
      <c r="AA34" s="6">
        <v>0</v>
      </c>
      <c r="AB34" s="5">
        <v>0</v>
      </c>
      <c r="AC34" s="8">
        <v>0</v>
      </c>
      <c r="AD34" s="6">
        <v>62.317</v>
      </c>
      <c r="AE34" s="5">
        <v>689.09</v>
      </c>
      <c r="AF34" s="8">
        <f t="shared" si="64"/>
        <v>11057.817289022258</v>
      </c>
      <c r="AG34" s="6">
        <v>0</v>
      </c>
      <c r="AH34" s="5">
        <v>0</v>
      </c>
      <c r="AI34" s="8">
        <f t="shared" si="65"/>
        <v>0</v>
      </c>
      <c r="AJ34" s="6">
        <v>63.72</v>
      </c>
      <c r="AK34" s="5">
        <v>807.53599999999994</v>
      </c>
      <c r="AL34" s="8">
        <f t="shared" ref="AL34:AL41" si="76">AK34/AJ34*1000</f>
        <v>12673.195229127432</v>
      </c>
      <c r="AM34" s="6">
        <v>0</v>
      </c>
      <c r="AN34" s="5">
        <v>0</v>
      </c>
      <c r="AO34" s="8">
        <v>0</v>
      </c>
      <c r="AP34" s="6">
        <v>0.28999999999999998</v>
      </c>
      <c r="AQ34" s="5">
        <v>6.0179999999999998</v>
      </c>
      <c r="AR34" s="8">
        <f t="shared" si="66"/>
        <v>20751.724137931036</v>
      </c>
      <c r="AS34" s="6">
        <v>31.972000000000001</v>
      </c>
      <c r="AT34" s="5">
        <v>416.16199999999998</v>
      </c>
      <c r="AU34" s="8">
        <f t="shared" si="67"/>
        <v>13016.451895408482</v>
      </c>
      <c r="AV34" s="6">
        <v>0</v>
      </c>
      <c r="AW34" s="5">
        <v>0</v>
      </c>
      <c r="AX34" s="8">
        <v>0</v>
      </c>
      <c r="AY34" s="6">
        <v>0</v>
      </c>
      <c r="AZ34" s="5">
        <v>0</v>
      </c>
      <c r="BA34" s="8">
        <v>0</v>
      </c>
      <c r="BB34" s="6">
        <v>0</v>
      </c>
      <c r="BC34" s="5">
        <v>0</v>
      </c>
      <c r="BD34" s="8">
        <f t="shared" si="68"/>
        <v>0</v>
      </c>
      <c r="BE34" s="6">
        <v>0</v>
      </c>
      <c r="BF34" s="5">
        <v>0</v>
      </c>
      <c r="BG34" s="8">
        <v>0</v>
      </c>
      <c r="BH34" s="6">
        <v>0</v>
      </c>
      <c r="BI34" s="5">
        <v>0</v>
      </c>
      <c r="BJ34" s="8">
        <v>0</v>
      </c>
      <c r="BK34" s="6"/>
      <c r="BL34" s="5"/>
      <c r="BM34" s="8"/>
      <c r="BN34" s="6">
        <v>0</v>
      </c>
      <c r="BO34" s="5">
        <v>0</v>
      </c>
      <c r="BP34" s="8">
        <v>0</v>
      </c>
      <c r="BQ34" s="6">
        <v>0</v>
      </c>
      <c r="BR34" s="5">
        <v>0</v>
      </c>
      <c r="BS34" s="8">
        <v>0</v>
      </c>
      <c r="BT34" s="6">
        <v>0</v>
      </c>
      <c r="BU34" s="5">
        <v>0</v>
      </c>
      <c r="BV34" s="8">
        <f t="shared" si="69"/>
        <v>0</v>
      </c>
      <c r="BW34" s="6">
        <v>0</v>
      </c>
      <c r="BX34" s="5">
        <v>0</v>
      </c>
      <c r="BY34" s="8">
        <f t="shared" si="70"/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>
        <v>158.387</v>
      </c>
      <c r="CG34" s="5">
        <v>1516.4190000000001</v>
      </c>
      <c r="CH34" s="8">
        <f t="shared" si="71"/>
        <v>9574.1380290049074</v>
      </c>
      <c r="CI34" s="6">
        <v>185.636</v>
      </c>
      <c r="CJ34" s="5">
        <v>2005.328</v>
      </c>
      <c r="CK34" s="8">
        <f t="shared" si="72"/>
        <v>10802.473658126657</v>
      </c>
      <c r="CL34" s="9">
        <f t="shared" si="73"/>
        <v>551.85567000000003</v>
      </c>
      <c r="CM34" s="8">
        <f t="shared" si="74"/>
        <v>6059.43</v>
      </c>
    </row>
    <row r="35" spans="1:91" ht="15" customHeight="1" x14ac:dyDescent="0.3">
      <c r="A35" s="44">
        <v>2019</v>
      </c>
      <c r="B35" s="45" t="s">
        <v>5</v>
      </c>
      <c r="C35" s="6">
        <v>0</v>
      </c>
      <c r="D35" s="5">
        <v>0</v>
      </c>
      <c r="E35" s="8">
        <v>0</v>
      </c>
      <c r="F35" s="6">
        <v>33.686959999999999</v>
      </c>
      <c r="G35" s="5">
        <v>401.673</v>
      </c>
      <c r="H35" s="8">
        <f t="shared" si="61"/>
        <v>11923.693915984108</v>
      </c>
      <c r="I35" s="6"/>
      <c r="J35" s="5"/>
      <c r="K35" s="8"/>
      <c r="L35" s="6">
        <v>0</v>
      </c>
      <c r="M35" s="5">
        <v>0</v>
      </c>
      <c r="N35" s="8">
        <v>0</v>
      </c>
      <c r="O35" s="6">
        <v>9.0440000000000005</v>
      </c>
      <c r="P35" s="5">
        <v>117.444</v>
      </c>
      <c r="Q35" s="8">
        <f t="shared" si="62"/>
        <v>12985.846970367094</v>
      </c>
      <c r="R35" s="6">
        <v>0</v>
      </c>
      <c r="S35" s="5">
        <v>0</v>
      </c>
      <c r="T35" s="8">
        <v>0</v>
      </c>
      <c r="U35" s="6">
        <v>0</v>
      </c>
      <c r="V35" s="5">
        <v>0</v>
      </c>
      <c r="W35" s="8">
        <v>0</v>
      </c>
      <c r="X35" s="6">
        <v>0</v>
      </c>
      <c r="Y35" s="5">
        <v>0</v>
      </c>
      <c r="Z35" s="8">
        <v>0</v>
      </c>
      <c r="AA35" s="6">
        <v>0</v>
      </c>
      <c r="AB35" s="5">
        <v>0</v>
      </c>
      <c r="AC35" s="8">
        <v>0</v>
      </c>
      <c r="AD35" s="6">
        <v>29.18</v>
      </c>
      <c r="AE35" s="5">
        <v>325.35700000000003</v>
      </c>
      <c r="AF35" s="8">
        <f t="shared" si="64"/>
        <v>11150</v>
      </c>
      <c r="AG35" s="6">
        <v>0</v>
      </c>
      <c r="AH35" s="5">
        <v>0</v>
      </c>
      <c r="AI35" s="8">
        <f t="shared" si="65"/>
        <v>0</v>
      </c>
      <c r="AJ35" s="6">
        <v>0</v>
      </c>
      <c r="AK35" s="5">
        <v>0</v>
      </c>
      <c r="AL35" s="8">
        <v>0</v>
      </c>
      <c r="AM35" s="6">
        <v>0</v>
      </c>
      <c r="AN35" s="5">
        <v>0</v>
      </c>
      <c r="AO35" s="8">
        <v>0</v>
      </c>
      <c r="AP35" s="6">
        <v>9.3239999999999998</v>
      </c>
      <c r="AQ35" s="5">
        <v>173.53</v>
      </c>
      <c r="AR35" s="8">
        <f t="shared" si="66"/>
        <v>18611.111111111109</v>
      </c>
      <c r="AS35" s="6">
        <v>36.579339999999995</v>
      </c>
      <c r="AT35" s="5">
        <v>533.10299999999995</v>
      </c>
      <c r="AU35" s="8">
        <f t="shared" si="67"/>
        <v>14573.882415593065</v>
      </c>
      <c r="AV35" s="6">
        <v>0</v>
      </c>
      <c r="AW35" s="5">
        <v>0</v>
      </c>
      <c r="AX35" s="8">
        <v>0</v>
      </c>
      <c r="AY35" s="6">
        <v>0</v>
      </c>
      <c r="AZ35" s="5">
        <v>0</v>
      </c>
      <c r="BA35" s="8">
        <v>0</v>
      </c>
      <c r="BB35" s="6">
        <v>0</v>
      </c>
      <c r="BC35" s="5">
        <v>0</v>
      </c>
      <c r="BD35" s="8">
        <f t="shared" si="68"/>
        <v>0</v>
      </c>
      <c r="BE35" s="6">
        <v>0</v>
      </c>
      <c r="BF35" s="5">
        <v>0</v>
      </c>
      <c r="BG35" s="8">
        <v>0</v>
      </c>
      <c r="BH35" s="6">
        <v>0</v>
      </c>
      <c r="BI35" s="5">
        <v>0</v>
      </c>
      <c r="BJ35" s="8">
        <v>0</v>
      </c>
      <c r="BK35" s="6"/>
      <c r="BL35" s="5"/>
      <c r="BM35" s="8"/>
      <c r="BN35" s="6">
        <v>0</v>
      </c>
      <c r="BO35" s="5">
        <v>0</v>
      </c>
      <c r="BP35" s="8">
        <v>0</v>
      </c>
      <c r="BQ35" s="6">
        <v>0</v>
      </c>
      <c r="BR35" s="5">
        <v>0</v>
      </c>
      <c r="BS35" s="8">
        <v>0</v>
      </c>
      <c r="BT35" s="6">
        <v>0</v>
      </c>
      <c r="BU35" s="5">
        <v>0</v>
      </c>
      <c r="BV35" s="8">
        <f t="shared" si="69"/>
        <v>0</v>
      </c>
      <c r="BW35" s="6">
        <v>0</v>
      </c>
      <c r="BX35" s="5">
        <v>0</v>
      </c>
      <c r="BY35" s="8">
        <f t="shared" si="70"/>
        <v>0</v>
      </c>
      <c r="BZ35" s="6">
        <v>0</v>
      </c>
      <c r="CA35" s="5">
        <v>0</v>
      </c>
      <c r="CB35" s="8">
        <v>0</v>
      </c>
      <c r="CC35" s="6">
        <v>0</v>
      </c>
      <c r="CD35" s="5">
        <v>0</v>
      </c>
      <c r="CE35" s="8">
        <v>0</v>
      </c>
      <c r="CF35" s="6">
        <v>205.12079999999997</v>
      </c>
      <c r="CG35" s="5">
        <v>2168.6260000000002</v>
      </c>
      <c r="CH35" s="8">
        <f t="shared" si="71"/>
        <v>10572.433414846279</v>
      </c>
      <c r="CI35" s="6">
        <v>814.86042000000009</v>
      </c>
      <c r="CJ35" s="5">
        <v>10531.880999999999</v>
      </c>
      <c r="CK35" s="8">
        <f t="shared" si="72"/>
        <v>12924.766918977362</v>
      </c>
      <c r="CL35" s="9">
        <f t="shared" si="73"/>
        <v>1137.7955200000001</v>
      </c>
      <c r="CM35" s="8">
        <f t="shared" si="74"/>
        <v>14251.614</v>
      </c>
    </row>
    <row r="36" spans="1:91" ht="15" customHeight="1" x14ac:dyDescent="0.3">
      <c r="A36" s="44">
        <v>2019</v>
      </c>
      <c r="B36" s="45" t="s">
        <v>6</v>
      </c>
      <c r="C36" s="6">
        <v>0</v>
      </c>
      <c r="D36" s="5">
        <v>0</v>
      </c>
      <c r="E36" s="8">
        <v>0</v>
      </c>
      <c r="F36" s="6">
        <v>34.663679999999999</v>
      </c>
      <c r="G36" s="5">
        <v>418.31799999999998</v>
      </c>
      <c r="H36" s="8">
        <f t="shared" si="61"/>
        <v>12067.905081053137</v>
      </c>
      <c r="I36" s="6"/>
      <c r="J36" s="5"/>
      <c r="K36" s="8"/>
      <c r="L36" s="6">
        <v>0</v>
      </c>
      <c r="M36" s="5">
        <v>0</v>
      </c>
      <c r="N36" s="8">
        <v>0</v>
      </c>
      <c r="O36" s="6">
        <v>2.23983</v>
      </c>
      <c r="P36" s="5">
        <v>31.131</v>
      </c>
      <c r="Q36" s="8">
        <f t="shared" ref="Q36:Q37" si="77">P36/O36*1000</f>
        <v>13898.822678506851</v>
      </c>
      <c r="R36" s="6">
        <v>0</v>
      </c>
      <c r="S36" s="5">
        <v>0</v>
      </c>
      <c r="T36" s="8">
        <v>0</v>
      </c>
      <c r="U36" s="6">
        <v>0</v>
      </c>
      <c r="V36" s="5">
        <v>0</v>
      </c>
      <c r="W36" s="8">
        <v>0</v>
      </c>
      <c r="X36" s="6">
        <v>0</v>
      </c>
      <c r="Y36" s="5">
        <v>0</v>
      </c>
      <c r="Z36" s="8">
        <v>0</v>
      </c>
      <c r="AA36" s="6">
        <v>51.488999999999997</v>
      </c>
      <c r="AB36" s="5">
        <v>984.82</v>
      </c>
      <c r="AC36" s="8">
        <f t="shared" si="63"/>
        <v>19126.803783332361</v>
      </c>
      <c r="AD36" s="6">
        <v>0</v>
      </c>
      <c r="AE36" s="5">
        <v>0</v>
      </c>
      <c r="AF36" s="8">
        <v>0</v>
      </c>
      <c r="AG36" s="6">
        <v>0</v>
      </c>
      <c r="AH36" s="5">
        <v>0</v>
      </c>
      <c r="AI36" s="8">
        <f t="shared" si="65"/>
        <v>0</v>
      </c>
      <c r="AJ36" s="6">
        <v>0</v>
      </c>
      <c r="AK36" s="5">
        <v>0</v>
      </c>
      <c r="AL36" s="8">
        <v>0</v>
      </c>
      <c r="AM36" s="6">
        <v>0</v>
      </c>
      <c r="AN36" s="5">
        <v>0</v>
      </c>
      <c r="AO36" s="8">
        <v>0</v>
      </c>
      <c r="AP36" s="6">
        <v>3</v>
      </c>
      <c r="AQ36" s="5">
        <v>42.991</v>
      </c>
      <c r="AR36" s="8">
        <f t="shared" si="66"/>
        <v>14330.333333333334</v>
      </c>
      <c r="AS36" s="6">
        <v>35.824300000000001</v>
      </c>
      <c r="AT36" s="5">
        <v>482.62599999999998</v>
      </c>
      <c r="AU36" s="8">
        <f t="shared" si="67"/>
        <v>13472.028762599686</v>
      </c>
      <c r="AV36" s="6">
        <v>0</v>
      </c>
      <c r="AW36" s="5">
        <v>0</v>
      </c>
      <c r="AX36" s="8">
        <v>0</v>
      </c>
      <c r="AY36" s="6">
        <v>0</v>
      </c>
      <c r="AZ36" s="5">
        <v>0</v>
      </c>
      <c r="BA36" s="8">
        <v>0</v>
      </c>
      <c r="BB36" s="6">
        <v>0</v>
      </c>
      <c r="BC36" s="5">
        <v>0</v>
      </c>
      <c r="BD36" s="8">
        <f t="shared" si="68"/>
        <v>0</v>
      </c>
      <c r="BE36" s="6">
        <v>0</v>
      </c>
      <c r="BF36" s="5">
        <v>0</v>
      </c>
      <c r="BG36" s="8">
        <v>0</v>
      </c>
      <c r="BH36" s="6">
        <v>0</v>
      </c>
      <c r="BI36" s="5">
        <v>0</v>
      </c>
      <c r="BJ36" s="8">
        <v>0</v>
      </c>
      <c r="BK36" s="6"/>
      <c r="BL36" s="5"/>
      <c r="BM36" s="8"/>
      <c r="BN36" s="6">
        <v>0</v>
      </c>
      <c r="BO36" s="5">
        <v>0</v>
      </c>
      <c r="BP36" s="8">
        <v>0</v>
      </c>
      <c r="BQ36" s="6">
        <v>0</v>
      </c>
      <c r="BR36" s="5">
        <v>0</v>
      </c>
      <c r="BS36" s="8">
        <v>0</v>
      </c>
      <c r="BT36" s="6">
        <v>0</v>
      </c>
      <c r="BU36" s="5">
        <v>0</v>
      </c>
      <c r="BV36" s="8">
        <f t="shared" si="69"/>
        <v>0</v>
      </c>
      <c r="BW36" s="6">
        <v>0</v>
      </c>
      <c r="BX36" s="5">
        <v>0</v>
      </c>
      <c r="BY36" s="8">
        <f t="shared" si="70"/>
        <v>0</v>
      </c>
      <c r="BZ36" s="6">
        <v>0</v>
      </c>
      <c r="CA36" s="5">
        <v>0</v>
      </c>
      <c r="CB36" s="8">
        <v>0</v>
      </c>
      <c r="CC36" s="6">
        <v>0</v>
      </c>
      <c r="CD36" s="5">
        <v>0</v>
      </c>
      <c r="CE36" s="8">
        <v>0</v>
      </c>
      <c r="CF36" s="6">
        <v>530.51364000000001</v>
      </c>
      <c r="CG36" s="5">
        <v>6256.7259999999997</v>
      </c>
      <c r="CH36" s="8">
        <f t="shared" si="71"/>
        <v>11793.713729961777</v>
      </c>
      <c r="CI36" s="6">
        <v>695.16640000000007</v>
      </c>
      <c r="CJ36" s="5">
        <v>8434.2569999999996</v>
      </c>
      <c r="CK36" s="8">
        <f t="shared" si="72"/>
        <v>12132.716713581091</v>
      </c>
      <c r="CL36" s="9">
        <f t="shared" si="73"/>
        <v>1352.8968500000001</v>
      </c>
      <c r="CM36" s="8">
        <f t="shared" si="74"/>
        <v>16650.868999999999</v>
      </c>
    </row>
    <row r="37" spans="1:91" ht="15" customHeight="1" x14ac:dyDescent="0.3">
      <c r="A37" s="44">
        <v>2019</v>
      </c>
      <c r="B37" s="45" t="s">
        <v>7</v>
      </c>
      <c r="C37" s="6">
        <v>0</v>
      </c>
      <c r="D37" s="5">
        <v>0</v>
      </c>
      <c r="E37" s="8">
        <v>0</v>
      </c>
      <c r="F37" s="6">
        <v>70.521000000000001</v>
      </c>
      <c r="G37" s="5">
        <v>512.024</v>
      </c>
      <c r="H37" s="8">
        <f t="shared" si="61"/>
        <v>7260.5890443981225</v>
      </c>
      <c r="I37" s="6"/>
      <c r="J37" s="5"/>
      <c r="K37" s="8"/>
      <c r="L37" s="6">
        <v>0</v>
      </c>
      <c r="M37" s="5">
        <v>0</v>
      </c>
      <c r="N37" s="8">
        <v>0</v>
      </c>
      <c r="O37" s="6">
        <v>11.703370000000001</v>
      </c>
      <c r="P37" s="5">
        <v>145.98599999999999</v>
      </c>
      <c r="Q37" s="8">
        <f t="shared" si="77"/>
        <v>12473.843004194516</v>
      </c>
      <c r="R37" s="6">
        <v>0</v>
      </c>
      <c r="S37" s="5">
        <v>0</v>
      </c>
      <c r="T37" s="8">
        <v>0</v>
      </c>
      <c r="U37" s="6">
        <v>0</v>
      </c>
      <c r="V37" s="5">
        <v>0</v>
      </c>
      <c r="W37" s="8">
        <v>0</v>
      </c>
      <c r="X37" s="6">
        <v>0</v>
      </c>
      <c r="Y37" s="5">
        <v>0</v>
      </c>
      <c r="Z37" s="8">
        <v>0</v>
      </c>
      <c r="AA37" s="6">
        <v>9.4459999999999997</v>
      </c>
      <c r="AB37" s="5">
        <v>167.65899999999999</v>
      </c>
      <c r="AC37" s="8">
        <f t="shared" si="63"/>
        <v>17749.206013127248</v>
      </c>
      <c r="AD37" s="6">
        <v>39.673000000000002</v>
      </c>
      <c r="AE37" s="5">
        <v>465.24400000000003</v>
      </c>
      <c r="AF37" s="8">
        <f t="shared" si="64"/>
        <v>11726.967963098328</v>
      </c>
      <c r="AG37" s="6">
        <v>0</v>
      </c>
      <c r="AH37" s="5">
        <v>0</v>
      </c>
      <c r="AI37" s="8">
        <f t="shared" si="65"/>
        <v>0</v>
      </c>
      <c r="AJ37" s="6">
        <v>33</v>
      </c>
      <c r="AK37" s="5">
        <v>398.78800000000001</v>
      </c>
      <c r="AL37" s="8">
        <f t="shared" si="76"/>
        <v>12084.484848484848</v>
      </c>
      <c r="AM37" s="6">
        <v>0</v>
      </c>
      <c r="AN37" s="5">
        <v>0</v>
      </c>
      <c r="AO37" s="8">
        <v>0</v>
      </c>
      <c r="AP37" s="6">
        <v>11.04</v>
      </c>
      <c r="AQ37" s="5">
        <v>203.81399999999999</v>
      </c>
      <c r="AR37" s="8">
        <f t="shared" si="66"/>
        <v>18461.413043478264</v>
      </c>
      <c r="AS37" s="6">
        <v>0.83584000000000003</v>
      </c>
      <c r="AT37" s="5">
        <v>22.219000000000001</v>
      </c>
      <c r="AU37" s="8">
        <f t="shared" si="67"/>
        <v>26582.838820826953</v>
      </c>
      <c r="AV37" s="6">
        <v>0</v>
      </c>
      <c r="AW37" s="5">
        <v>0</v>
      </c>
      <c r="AX37" s="8">
        <v>0</v>
      </c>
      <c r="AY37" s="6">
        <v>0</v>
      </c>
      <c r="AZ37" s="5">
        <v>0</v>
      </c>
      <c r="BA37" s="8">
        <v>0</v>
      </c>
      <c r="BB37" s="6">
        <v>0</v>
      </c>
      <c r="BC37" s="5">
        <v>0</v>
      </c>
      <c r="BD37" s="8">
        <f t="shared" si="68"/>
        <v>0</v>
      </c>
      <c r="BE37" s="6">
        <v>0</v>
      </c>
      <c r="BF37" s="5">
        <v>0</v>
      </c>
      <c r="BG37" s="8">
        <v>0</v>
      </c>
      <c r="BH37" s="6">
        <v>0</v>
      </c>
      <c r="BI37" s="5">
        <v>0</v>
      </c>
      <c r="BJ37" s="8">
        <v>0</v>
      </c>
      <c r="BK37" s="6"/>
      <c r="BL37" s="5"/>
      <c r="BM37" s="8"/>
      <c r="BN37" s="6">
        <v>0</v>
      </c>
      <c r="BO37" s="5">
        <v>0</v>
      </c>
      <c r="BP37" s="8">
        <v>0</v>
      </c>
      <c r="BQ37" s="6">
        <v>0</v>
      </c>
      <c r="BR37" s="5">
        <v>0</v>
      </c>
      <c r="BS37" s="8">
        <v>0</v>
      </c>
      <c r="BT37" s="6">
        <v>0</v>
      </c>
      <c r="BU37" s="5">
        <v>0</v>
      </c>
      <c r="BV37" s="8">
        <f t="shared" si="69"/>
        <v>0</v>
      </c>
      <c r="BW37" s="6">
        <v>0</v>
      </c>
      <c r="BX37" s="5">
        <v>0</v>
      </c>
      <c r="BY37" s="8">
        <f t="shared" si="70"/>
        <v>0</v>
      </c>
      <c r="BZ37" s="6">
        <v>34.880000000000003</v>
      </c>
      <c r="CA37" s="5">
        <v>411.584</v>
      </c>
      <c r="CB37" s="8">
        <f t="shared" ref="CB37:CB43" si="78">CA37/BZ37*1000</f>
        <v>11799.999999999998</v>
      </c>
      <c r="CC37" s="6">
        <v>0</v>
      </c>
      <c r="CD37" s="5">
        <v>0</v>
      </c>
      <c r="CE37" s="8">
        <v>0</v>
      </c>
      <c r="CF37" s="6">
        <v>324.70046000000002</v>
      </c>
      <c r="CG37" s="5">
        <v>3949.9870000000001</v>
      </c>
      <c r="CH37" s="8">
        <f t="shared" si="71"/>
        <v>12165.018183220314</v>
      </c>
      <c r="CI37" s="6">
        <v>437.435</v>
      </c>
      <c r="CJ37" s="5">
        <v>5801.9290000000001</v>
      </c>
      <c r="CK37" s="8">
        <f t="shared" si="72"/>
        <v>13263.522580497674</v>
      </c>
      <c r="CL37" s="9">
        <f t="shared" si="73"/>
        <v>973.23466999999994</v>
      </c>
      <c r="CM37" s="8">
        <f t="shared" si="74"/>
        <v>12079.234000000002</v>
      </c>
    </row>
    <row r="38" spans="1:91" ht="15" customHeight="1" x14ac:dyDescent="0.3">
      <c r="A38" s="44">
        <v>2019</v>
      </c>
      <c r="B38" s="45" t="s">
        <v>8</v>
      </c>
      <c r="C38" s="6">
        <v>0</v>
      </c>
      <c r="D38" s="5">
        <v>0</v>
      </c>
      <c r="E38" s="8">
        <v>0</v>
      </c>
      <c r="F38" s="6">
        <v>32.365600000000001</v>
      </c>
      <c r="G38" s="5">
        <v>386.33300000000003</v>
      </c>
      <c r="H38" s="8">
        <f t="shared" si="61"/>
        <v>11936.531378994983</v>
      </c>
      <c r="I38" s="6"/>
      <c r="J38" s="5"/>
      <c r="K38" s="8"/>
      <c r="L38" s="6">
        <v>0</v>
      </c>
      <c r="M38" s="5">
        <v>0</v>
      </c>
      <c r="N38" s="8">
        <v>0</v>
      </c>
      <c r="O38" s="6">
        <v>6.6846000000000005</v>
      </c>
      <c r="P38" s="5">
        <v>87.409000000000006</v>
      </c>
      <c r="Q38" s="8">
        <f t="shared" si="62"/>
        <v>13076.175089010561</v>
      </c>
      <c r="R38" s="6">
        <v>0</v>
      </c>
      <c r="S38" s="5">
        <v>0</v>
      </c>
      <c r="T38" s="8">
        <v>0</v>
      </c>
      <c r="U38" s="6">
        <v>0</v>
      </c>
      <c r="V38" s="5">
        <v>0</v>
      </c>
      <c r="W38" s="8">
        <v>0</v>
      </c>
      <c r="X38" s="6">
        <v>0</v>
      </c>
      <c r="Y38" s="5">
        <v>0</v>
      </c>
      <c r="Z38" s="8">
        <v>0</v>
      </c>
      <c r="AA38" s="6">
        <v>38.9</v>
      </c>
      <c r="AB38" s="5">
        <v>748.46299999999997</v>
      </c>
      <c r="AC38" s="8">
        <f t="shared" si="63"/>
        <v>19240.694087403601</v>
      </c>
      <c r="AD38" s="6">
        <v>58.76</v>
      </c>
      <c r="AE38" s="5">
        <v>587.6</v>
      </c>
      <c r="AF38" s="8">
        <f t="shared" si="64"/>
        <v>10000</v>
      </c>
      <c r="AG38" s="6">
        <v>0</v>
      </c>
      <c r="AH38" s="5">
        <v>0</v>
      </c>
      <c r="AI38" s="8">
        <f t="shared" si="65"/>
        <v>0</v>
      </c>
      <c r="AJ38" s="6">
        <v>0</v>
      </c>
      <c r="AK38" s="5">
        <v>0</v>
      </c>
      <c r="AL38" s="8">
        <v>0</v>
      </c>
      <c r="AM38" s="6">
        <v>0</v>
      </c>
      <c r="AN38" s="5">
        <v>0</v>
      </c>
      <c r="AO38" s="8">
        <v>0</v>
      </c>
      <c r="AP38" s="6">
        <v>11.04</v>
      </c>
      <c r="AQ38" s="5">
        <v>191.65799999999999</v>
      </c>
      <c r="AR38" s="8">
        <f t="shared" si="66"/>
        <v>17360.326086956524</v>
      </c>
      <c r="AS38" s="6">
        <v>32.86224</v>
      </c>
      <c r="AT38" s="5">
        <v>440.17500000000001</v>
      </c>
      <c r="AU38" s="8">
        <f t="shared" si="67"/>
        <v>13394.552532024598</v>
      </c>
      <c r="AV38" s="6">
        <v>0</v>
      </c>
      <c r="AW38" s="5">
        <v>0</v>
      </c>
      <c r="AX38" s="8">
        <v>0</v>
      </c>
      <c r="AY38" s="6">
        <v>0</v>
      </c>
      <c r="AZ38" s="5">
        <v>0</v>
      </c>
      <c r="BA38" s="8">
        <v>0</v>
      </c>
      <c r="BB38" s="6">
        <v>0</v>
      </c>
      <c r="BC38" s="5">
        <v>0</v>
      </c>
      <c r="BD38" s="8">
        <f t="shared" si="68"/>
        <v>0</v>
      </c>
      <c r="BE38" s="6">
        <v>0</v>
      </c>
      <c r="BF38" s="5">
        <v>0</v>
      </c>
      <c r="BG38" s="8">
        <v>0</v>
      </c>
      <c r="BH38" s="6">
        <v>0</v>
      </c>
      <c r="BI38" s="5">
        <v>0</v>
      </c>
      <c r="BJ38" s="8">
        <v>0</v>
      </c>
      <c r="BK38" s="6"/>
      <c r="BL38" s="5"/>
      <c r="BM38" s="8"/>
      <c r="BN38" s="6">
        <v>0</v>
      </c>
      <c r="BO38" s="5">
        <v>0</v>
      </c>
      <c r="BP38" s="8">
        <v>0</v>
      </c>
      <c r="BQ38" s="6">
        <v>0</v>
      </c>
      <c r="BR38" s="5">
        <v>0</v>
      </c>
      <c r="BS38" s="8">
        <v>0</v>
      </c>
      <c r="BT38" s="6">
        <v>0</v>
      </c>
      <c r="BU38" s="5">
        <v>0</v>
      </c>
      <c r="BV38" s="8">
        <f t="shared" si="69"/>
        <v>0</v>
      </c>
      <c r="BW38" s="6">
        <v>0</v>
      </c>
      <c r="BX38" s="5">
        <v>0</v>
      </c>
      <c r="BY38" s="8">
        <f t="shared" si="70"/>
        <v>0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>
        <v>136.22632000000002</v>
      </c>
      <c r="CG38" s="5">
        <v>1501.44</v>
      </c>
      <c r="CH38" s="8">
        <f t="shared" si="71"/>
        <v>11021.658663318512</v>
      </c>
      <c r="CI38" s="6">
        <v>683.06</v>
      </c>
      <c r="CJ38" s="5">
        <v>8735.8870000000006</v>
      </c>
      <c r="CK38" s="8">
        <f t="shared" si="72"/>
        <v>12789.3406142945</v>
      </c>
      <c r="CL38" s="9">
        <f t="shared" si="73"/>
        <v>999.89875999999992</v>
      </c>
      <c r="CM38" s="8">
        <f t="shared" si="74"/>
        <v>12678.965</v>
      </c>
    </row>
    <row r="39" spans="1:91" ht="15" customHeight="1" x14ac:dyDescent="0.3">
      <c r="A39" s="44">
        <v>2019</v>
      </c>
      <c r="B39" s="45" t="s">
        <v>9</v>
      </c>
      <c r="C39" s="6">
        <v>0</v>
      </c>
      <c r="D39" s="5">
        <v>0</v>
      </c>
      <c r="E39" s="8">
        <v>0</v>
      </c>
      <c r="F39" s="6">
        <v>43.569980000000001</v>
      </c>
      <c r="G39" s="5">
        <v>558.61</v>
      </c>
      <c r="H39" s="8">
        <f t="shared" si="61"/>
        <v>12820.983622209606</v>
      </c>
      <c r="I39" s="6"/>
      <c r="J39" s="5"/>
      <c r="K39" s="8"/>
      <c r="L39" s="6">
        <v>65.034000000000006</v>
      </c>
      <c r="M39" s="5">
        <v>280.75200000000001</v>
      </c>
      <c r="N39" s="8">
        <f t="shared" si="75"/>
        <v>4317.00341359904</v>
      </c>
      <c r="O39" s="6">
        <v>11.71857</v>
      </c>
      <c r="P39" s="5">
        <v>153.15</v>
      </c>
      <c r="Q39" s="8">
        <f t="shared" si="62"/>
        <v>13069.000739851364</v>
      </c>
      <c r="R39" s="6">
        <v>0</v>
      </c>
      <c r="S39" s="5">
        <v>0</v>
      </c>
      <c r="T39" s="8">
        <v>0</v>
      </c>
      <c r="U39" s="6">
        <v>0</v>
      </c>
      <c r="V39" s="5">
        <v>0</v>
      </c>
      <c r="W39" s="8">
        <v>0</v>
      </c>
      <c r="X39" s="6">
        <v>0</v>
      </c>
      <c r="Y39" s="5">
        <v>0</v>
      </c>
      <c r="Z39" s="8">
        <v>0</v>
      </c>
      <c r="AA39" s="6">
        <v>74.040000000000006</v>
      </c>
      <c r="AB39" s="5">
        <v>1292.9469999999999</v>
      </c>
      <c r="AC39" s="8">
        <f t="shared" si="63"/>
        <v>17462.81739600216</v>
      </c>
      <c r="AD39" s="6">
        <v>1.8180000000000001</v>
      </c>
      <c r="AE39" s="5">
        <v>27.81</v>
      </c>
      <c r="AF39" s="8">
        <f t="shared" si="64"/>
        <v>15297.029702970296</v>
      </c>
      <c r="AG39" s="6">
        <v>0</v>
      </c>
      <c r="AH39" s="5">
        <v>0</v>
      </c>
      <c r="AI39" s="8">
        <f t="shared" si="65"/>
        <v>0</v>
      </c>
      <c r="AJ39" s="6">
        <v>32.32</v>
      </c>
      <c r="AK39" s="5">
        <v>431.34100000000001</v>
      </c>
      <c r="AL39" s="8">
        <f t="shared" si="76"/>
        <v>13345.946782178218</v>
      </c>
      <c r="AM39" s="6">
        <v>0</v>
      </c>
      <c r="AN39" s="5">
        <v>0</v>
      </c>
      <c r="AO39" s="8">
        <v>0</v>
      </c>
      <c r="AP39" s="6">
        <v>0</v>
      </c>
      <c r="AQ39" s="5">
        <v>0</v>
      </c>
      <c r="AR39" s="8">
        <v>0</v>
      </c>
      <c r="AS39" s="6">
        <v>33.35528</v>
      </c>
      <c r="AT39" s="5">
        <v>465.13400000000001</v>
      </c>
      <c r="AU39" s="8">
        <f t="shared" si="67"/>
        <v>13944.838718187946</v>
      </c>
      <c r="AV39" s="6">
        <v>1E-3</v>
      </c>
      <c r="AW39" s="5">
        <v>0.05</v>
      </c>
      <c r="AX39" s="8">
        <f t="shared" ref="AX39" si="79">AW39/AV39*1000</f>
        <v>50000</v>
      </c>
      <c r="AY39" s="6">
        <v>0</v>
      </c>
      <c r="AZ39" s="5">
        <v>0</v>
      </c>
      <c r="BA39" s="8">
        <v>0</v>
      </c>
      <c r="BB39" s="6">
        <v>0</v>
      </c>
      <c r="BC39" s="5">
        <v>0</v>
      </c>
      <c r="BD39" s="8">
        <f t="shared" si="68"/>
        <v>0</v>
      </c>
      <c r="BE39" s="6">
        <v>0</v>
      </c>
      <c r="BF39" s="5">
        <v>0</v>
      </c>
      <c r="BG39" s="8">
        <v>0</v>
      </c>
      <c r="BH39" s="6">
        <v>0</v>
      </c>
      <c r="BI39" s="5">
        <v>0</v>
      </c>
      <c r="BJ39" s="8">
        <v>0</v>
      </c>
      <c r="BK39" s="6"/>
      <c r="BL39" s="5"/>
      <c r="BM39" s="8"/>
      <c r="BN39" s="6">
        <v>0</v>
      </c>
      <c r="BO39" s="5">
        <v>0</v>
      </c>
      <c r="BP39" s="8">
        <v>0</v>
      </c>
      <c r="BQ39" s="6">
        <v>0</v>
      </c>
      <c r="BR39" s="5">
        <v>0</v>
      </c>
      <c r="BS39" s="8">
        <v>0</v>
      </c>
      <c r="BT39" s="6">
        <v>0</v>
      </c>
      <c r="BU39" s="5">
        <v>0</v>
      </c>
      <c r="BV39" s="8">
        <f t="shared" si="69"/>
        <v>0</v>
      </c>
      <c r="BW39" s="6">
        <v>0</v>
      </c>
      <c r="BX39" s="5">
        <v>0</v>
      </c>
      <c r="BY39" s="8">
        <f t="shared" si="70"/>
        <v>0</v>
      </c>
      <c r="BZ39" s="6">
        <v>0</v>
      </c>
      <c r="CA39" s="5">
        <v>0</v>
      </c>
      <c r="CB39" s="8">
        <v>0</v>
      </c>
      <c r="CC39" s="6">
        <v>0</v>
      </c>
      <c r="CD39" s="5">
        <v>0</v>
      </c>
      <c r="CE39" s="8">
        <v>0</v>
      </c>
      <c r="CF39" s="6">
        <v>363.14299999999997</v>
      </c>
      <c r="CG39" s="5">
        <v>3916.7689999999998</v>
      </c>
      <c r="CH39" s="8">
        <f t="shared" si="71"/>
        <v>10785.748314025053</v>
      </c>
      <c r="CI39" s="6">
        <v>375.16338000000002</v>
      </c>
      <c r="CJ39" s="5">
        <v>5017.2290000000003</v>
      </c>
      <c r="CK39" s="8">
        <f t="shared" si="72"/>
        <v>13373.450788293889</v>
      </c>
      <c r="CL39" s="9">
        <f>C39+F39+AA39+AD39+AJ39+AP39+AS39+BN39+O39+CC39+CF39+CI39+BZ39+BE39+AY39+BQ39+AM39+BK39+L39+X39+AV39</f>
        <v>1000.16321</v>
      </c>
      <c r="CM39" s="8">
        <f>D39+G39+AB39+AE39+AK39+AQ39+AT39+BO39+P39+CD39+CG39+CJ39+CA39+BF39+AZ39+BR39+AN39+BL39+M39+Y39+AW39</f>
        <v>12143.791999999999</v>
      </c>
    </row>
    <row r="40" spans="1:91" ht="15" customHeight="1" x14ac:dyDescent="0.3">
      <c r="A40" s="44">
        <v>2019</v>
      </c>
      <c r="B40" s="45" t="s">
        <v>10</v>
      </c>
      <c r="C40" s="6">
        <v>0</v>
      </c>
      <c r="D40" s="5">
        <v>0</v>
      </c>
      <c r="E40" s="8">
        <v>0</v>
      </c>
      <c r="F40" s="6">
        <v>44.263910000000003</v>
      </c>
      <c r="G40" s="5">
        <v>606.20399999999995</v>
      </c>
      <c r="H40" s="8">
        <f t="shared" si="61"/>
        <v>13695.220327350204</v>
      </c>
      <c r="I40" s="6"/>
      <c r="J40" s="5"/>
      <c r="K40" s="8"/>
      <c r="L40" s="6">
        <v>0</v>
      </c>
      <c r="M40" s="5">
        <v>0</v>
      </c>
      <c r="N40" s="8">
        <v>0</v>
      </c>
      <c r="O40" s="6">
        <v>17.844099999999997</v>
      </c>
      <c r="P40" s="5">
        <v>228.49199999999999</v>
      </c>
      <c r="Q40" s="8">
        <f t="shared" si="62"/>
        <v>12804.90470239463</v>
      </c>
      <c r="R40" s="6">
        <v>0</v>
      </c>
      <c r="S40" s="5">
        <v>0</v>
      </c>
      <c r="T40" s="8">
        <v>0</v>
      </c>
      <c r="U40" s="6">
        <v>0</v>
      </c>
      <c r="V40" s="5">
        <v>0</v>
      </c>
      <c r="W40" s="8">
        <v>0</v>
      </c>
      <c r="X40" s="6">
        <v>0</v>
      </c>
      <c r="Y40" s="5">
        <v>0</v>
      </c>
      <c r="Z40" s="8">
        <v>0</v>
      </c>
      <c r="AA40" s="6">
        <v>0</v>
      </c>
      <c r="AB40" s="5">
        <v>0</v>
      </c>
      <c r="AC40" s="8">
        <v>0</v>
      </c>
      <c r="AD40" s="6">
        <v>76.111999999999995</v>
      </c>
      <c r="AE40" s="5">
        <v>911.87199999999996</v>
      </c>
      <c r="AF40" s="8">
        <f t="shared" si="64"/>
        <v>11980.660079882278</v>
      </c>
      <c r="AG40" s="6">
        <v>0</v>
      </c>
      <c r="AH40" s="5">
        <v>0</v>
      </c>
      <c r="AI40" s="8">
        <f t="shared" si="65"/>
        <v>0</v>
      </c>
      <c r="AJ40" s="6">
        <v>0</v>
      </c>
      <c r="AK40" s="5">
        <v>0</v>
      </c>
      <c r="AL40" s="8">
        <v>0</v>
      </c>
      <c r="AM40" s="6">
        <v>0</v>
      </c>
      <c r="AN40" s="5">
        <v>0</v>
      </c>
      <c r="AO40" s="8">
        <v>0</v>
      </c>
      <c r="AP40" s="6">
        <v>11.04</v>
      </c>
      <c r="AQ40" s="5">
        <v>191.65799999999999</v>
      </c>
      <c r="AR40" s="8">
        <f t="shared" si="66"/>
        <v>17360.326086956524</v>
      </c>
      <c r="AS40" s="6">
        <v>32.857939999999999</v>
      </c>
      <c r="AT40" s="5">
        <v>445.839</v>
      </c>
      <c r="AU40" s="8">
        <f t="shared" si="67"/>
        <v>13568.683855409074</v>
      </c>
      <c r="AV40" s="6">
        <v>0</v>
      </c>
      <c r="AW40" s="5">
        <v>0</v>
      </c>
      <c r="AX40" s="8">
        <v>0</v>
      </c>
      <c r="AY40" s="6">
        <v>0</v>
      </c>
      <c r="AZ40" s="5">
        <v>0</v>
      </c>
      <c r="BA40" s="8">
        <v>0</v>
      </c>
      <c r="BB40" s="6">
        <v>0</v>
      </c>
      <c r="BC40" s="5">
        <v>0</v>
      </c>
      <c r="BD40" s="8">
        <f t="shared" si="68"/>
        <v>0</v>
      </c>
      <c r="BE40" s="6">
        <v>0</v>
      </c>
      <c r="BF40" s="5">
        <v>0</v>
      </c>
      <c r="BG40" s="8">
        <v>0</v>
      </c>
      <c r="BH40" s="6">
        <v>0</v>
      </c>
      <c r="BI40" s="5">
        <v>0</v>
      </c>
      <c r="BJ40" s="8">
        <v>0</v>
      </c>
      <c r="BK40" s="6"/>
      <c r="BL40" s="5"/>
      <c r="BM40" s="8"/>
      <c r="BN40" s="6">
        <v>0</v>
      </c>
      <c r="BO40" s="5">
        <v>0</v>
      </c>
      <c r="BP40" s="8">
        <v>0</v>
      </c>
      <c r="BQ40" s="6">
        <v>0</v>
      </c>
      <c r="BR40" s="5">
        <v>0</v>
      </c>
      <c r="BS40" s="8">
        <v>0</v>
      </c>
      <c r="BT40" s="6">
        <v>0</v>
      </c>
      <c r="BU40" s="5">
        <v>0</v>
      </c>
      <c r="BV40" s="8">
        <f t="shared" si="69"/>
        <v>0</v>
      </c>
      <c r="BW40" s="6">
        <v>0</v>
      </c>
      <c r="BX40" s="5">
        <v>0</v>
      </c>
      <c r="BY40" s="8">
        <f t="shared" si="70"/>
        <v>0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>
        <v>33.08</v>
      </c>
      <c r="CG40" s="5">
        <v>376.71600000000001</v>
      </c>
      <c r="CH40" s="8">
        <f t="shared" si="71"/>
        <v>11388.029020556229</v>
      </c>
      <c r="CI40" s="6">
        <v>122.08</v>
      </c>
      <c r="CJ40" s="5">
        <v>1917.5</v>
      </c>
      <c r="CK40" s="8">
        <f t="shared" si="72"/>
        <v>15706.913499344691</v>
      </c>
      <c r="CL40" s="9">
        <f t="shared" ref="CL40:CL44" si="80">C40+F40+AA40+AD40+AJ40+AP40+AS40+BN40+O40+CC40+CF40+CI40+BZ40+BE40+AY40+BQ40+AM40+BK40+L40+X40+AV40</f>
        <v>337.27794999999998</v>
      </c>
      <c r="CM40" s="8">
        <f t="shared" ref="CM40:CM44" si="81">D40+G40+AB40+AE40+AK40+AQ40+AT40+BO40+P40+CD40+CG40+CJ40+CA40+BF40+AZ40+BR40+AN40+BL40+M40+Y40+AW40</f>
        <v>4678.2809999999999</v>
      </c>
    </row>
    <row r="41" spans="1:91" ht="15" customHeight="1" x14ac:dyDescent="0.3">
      <c r="A41" s="44">
        <v>2019</v>
      </c>
      <c r="B41" s="45" t="s">
        <v>11</v>
      </c>
      <c r="C41" s="6">
        <v>0</v>
      </c>
      <c r="D41" s="5">
        <v>0</v>
      </c>
      <c r="E41" s="8">
        <v>0</v>
      </c>
      <c r="F41" s="6">
        <v>34.426000000000002</v>
      </c>
      <c r="G41" s="5">
        <v>490.863</v>
      </c>
      <c r="H41" s="8">
        <f t="shared" si="61"/>
        <v>14258.496485214662</v>
      </c>
      <c r="I41" s="6"/>
      <c r="J41" s="5"/>
      <c r="K41" s="8"/>
      <c r="L41" s="6">
        <v>35.4</v>
      </c>
      <c r="M41" s="5">
        <v>123.9</v>
      </c>
      <c r="N41" s="8">
        <f t="shared" si="75"/>
        <v>3500.0000000000005</v>
      </c>
      <c r="O41" s="6">
        <v>5.9130000000000003</v>
      </c>
      <c r="P41" s="5">
        <v>72.451999999999998</v>
      </c>
      <c r="Q41" s="8">
        <f t="shared" si="62"/>
        <v>12253.001860307795</v>
      </c>
      <c r="R41" s="6">
        <v>0</v>
      </c>
      <c r="S41" s="5">
        <v>0</v>
      </c>
      <c r="T41" s="8">
        <v>0</v>
      </c>
      <c r="U41" s="6">
        <v>0</v>
      </c>
      <c r="V41" s="5">
        <v>0</v>
      </c>
      <c r="W41" s="8">
        <v>0</v>
      </c>
      <c r="X41" s="6">
        <v>0</v>
      </c>
      <c r="Y41" s="5">
        <v>0</v>
      </c>
      <c r="Z41" s="8">
        <v>0</v>
      </c>
      <c r="AA41" s="6">
        <v>92.48</v>
      </c>
      <c r="AB41" s="5">
        <v>1616.184</v>
      </c>
      <c r="AC41" s="8">
        <f t="shared" si="63"/>
        <v>17476.038062283733</v>
      </c>
      <c r="AD41" s="6">
        <v>77.117999999999995</v>
      </c>
      <c r="AE41" s="5">
        <v>828.07500000000005</v>
      </c>
      <c r="AF41" s="8">
        <f t="shared" si="64"/>
        <v>10737.765502217382</v>
      </c>
      <c r="AG41" s="6">
        <v>0</v>
      </c>
      <c r="AH41" s="5">
        <v>0</v>
      </c>
      <c r="AI41" s="8">
        <f t="shared" si="65"/>
        <v>0</v>
      </c>
      <c r="AJ41" s="6">
        <v>33</v>
      </c>
      <c r="AK41" s="5">
        <v>400.35599999999999</v>
      </c>
      <c r="AL41" s="8">
        <f t="shared" si="76"/>
        <v>12132</v>
      </c>
      <c r="AM41" s="6">
        <v>0</v>
      </c>
      <c r="AN41" s="5">
        <v>0</v>
      </c>
      <c r="AO41" s="8">
        <v>0</v>
      </c>
      <c r="AP41" s="6">
        <v>14.04</v>
      </c>
      <c r="AQ41" s="5">
        <v>231.79900000000001</v>
      </c>
      <c r="AR41" s="8">
        <f t="shared" si="66"/>
        <v>16509.900284900286</v>
      </c>
      <c r="AS41" s="6">
        <v>32.560040000000001</v>
      </c>
      <c r="AT41" s="5">
        <v>386.42</v>
      </c>
      <c r="AU41" s="8">
        <f t="shared" si="67"/>
        <v>11867.921538179928</v>
      </c>
      <c r="AV41" s="6">
        <v>0</v>
      </c>
      <c r="AW41" s="5">
        <v>0</v>
      </c>
      <c r="AX41" s="8">
        <v>0</v>
      </c>
      <c r="AY41" s="6">
        <v>0</v>
      </c>
      <c r="AZ41" s="5">
        <v>0</v>
      </c>
      <c r="BA41" s="8">
        <v>0</v>
      </c>
      <c r="BB41" s="6">
        <v>0</v>
      </c>
      <c r="BC41" s="5">
        <v>0</v>
      </c>
      <c r="BD41" s="8">
        <f t="shared" si="68"/>
        <v>0</v>
      </c>
      <c r="BE41" s="6">
        <v>0</v>
      </c>
      <c r="BF41" s="5">
        <v>0</v>
      </c>
      <c r="BG41" s="8">
        <v>0</v>
      </c>
      <c r="BH41" s="6">
        <v>0</v>
      </c>
      <c r="BI41" s="5">
        <v>0</v>
      </c>
      <c r="BJ41" s="8">
        <v>0</v>
      </c>
      <c r="BK41" s="6"/>
      <c r="BL41" s="5"/>
      <c r="BM41" s="8"/>
      <c r="BN41" s="6">
        <v>0</v>
      </c>
      <c r="BO41" s="5">
        <v>0</v>
      </c>
      <c r="BP41" s="8">
        <v>0</v>
      </c>
      <c r="BQ41" s="6">
        <v>0</v>
      </c>
      <c r="BR41" s="5">
        <v>0</v>
      </c>
      <c r="BS41" s="8">
        <v>0</v>
      </c>
      <c r="BT41" s="6">
        <v>0</v>
      </c>
      <c r="BU41" s="5">
        <v>0</v>
      </c>
      <c r="BV41" s="8">
        <f t="shared" si="69"/>
        <v>0</v>
      </c>
      <c r="BW41" s="6">
        <v>0</v>
      </c>
      <c r="BX41" s="5">
        <v>0</v>
      </c>
      <c r="BY41" s="8">
        <f t="shared" si="70"/>
        <v>0</v>
      </c>
      <c r="BZ41" s="6">
        <v>32.14</v>
      </c>
      <c r="CA41" s="5">
        <v>370.25200000000001</v>
      </c>
      <c r="CB41" s="8">
        <f t="shared" si="78"/>
        <v>11519.975108898569</v>
      </c>
      <c r="CC41" s="6">
        <v>0</v>
      </c>
      <c r="CD41" s="5">
        <v>0</v>
      </c>
      <c r="CE41" s="8">
        <v>0</v>
      </c>
      <c r="CF41" s="6">
        <v>135.24</v>
      </c>
      <c r="CG41" s="5">
        <v>1653.4469999999999</v>
      </c>
      <c r="CH41" s="8">
        <f t="shared" si="71"/>
        <v>12226.020408163264</v>
      </c>
      <c r="CI41" s="6">
        <v>344.6</v>
      </c>
      <c r="CJ41" s="5">
        <v>4345.6220000000003</v>
      </c>
      <c r="CK41" s="8">
        <f t="shared" si="72"/>
        <v>12610.626813697041</v>
      </c>
      <c r="CL41" s="9">
        <f t="shared" si="80"/>
        <v>836.91704000000004</v>
      </c>
      <c r="CM41" s="8">
        <f t="shared" si="81"/>
        <v>10519.37</v>
      </c>
    </row>
    <row r="42" spans="1:91" ht="15" customHeight="1" x14ac:dyDescent="0.3">
      <c r="A42" s="44">
        <v>2019</v>
      </c>
      <c r="B42" s="45" t="s">
        <v>12</v>
      </c>
      <c r="C42" s="6">
        <v>0</v>
      </c>
      <c r="D42" s="5">
        <v>0</v>
      </c>
      <c r="E42" s="8">
        <v>0</v>
      </c>
      <c r="F42" s="6">
        <v>37.838999999999999</v>
      </c>
      <c r="G42" s="5">
        <v>546.45500000000004</v>
      </c>
      <c r="H42" s="8">
        <f t="shared" si="61"/>
        <v>14441.581437141576</v>
      </c>
      <c r="I42" s="6"/>
      <c r="J42" s="5"/>
      <c r="K42" s="8"/>
      <c r="L42" s="6">
        <v>0</v>
      </c>
      <c r="M42" s="5">
        <v>0</v>
      </c>
      <c r="N42" s="8">
        <v>0</v>
      </c>
      <c r="O42" s="6">
        <v>17.263999999999999</v>
      </c>
      <c r="P42" s="5">
        <v>196.17699999999999</v>
      </c>
      <c r="Q42" s="8">
        <f t="shared" si="62"/>
        <v>11363.357275254864</v>
      </c>
      <c r="R42" s="6">
        <v>0</v>
      </c>
      <c r="S42" s="5">
        <v>0</v>
      </c>
      <c r="T42" s="8">
        <v>0</v>
      </c>
      <c r="U42" s="6">
        <v>0</v>
      </c>
      <c r="V42" s="5">
        <v>0</v>
      </c>
      <c r="W42" s="8">
        <v>0</v>
      </c>
      <c r="X42" s="6">
        <v>0</v>
      </c>
      <c r="Y42" s="5">
        <v>0</v>
      </c>
      <c r="Z42" s="8">
        <v>0</v>
      </c>
      <c r="AA42" s="6">
        <v>0</v>
      </c>
      <c r="AB42" s="5">
        <v>0</v>
      </c>
      <c r="AC42" s="8">
        <v>0</v>
      </c>
      <c r="AD42" s="6">
        <v>32.768999999999998</v>
      </c>
      <c r="AE42" s="5">
        <v>1032.4359999999999</v>
      </c>
      <c r="AF42" s="8">
        <f t="shared" si="64"/>
        <v>31506.484787451554</v>
      </c>
      <c r="AG42" s="6">
        <v>0</v>
      </c>
      <c r="AH42" s="5">
        <v>0</v>
      </c>
      <c r="AI42" s="8">
        <f t="shared" si="65"/>
        <v>0</v>
      </c>
      <c r="AJ42" s="6">
        <v>0</v>
      </c>
      <c r="AK42" s="5">
        <v>0</v>
      </c>
      <c r="AL42" s="8">
        <v>0</v>
      </c>
      <c r="AM42" s="6">
        <v>0</v>
      </c>
      <c r="AN42" s="5">
        <v>0</v>
      </c>
      <c r="AO42" s="8">
        <v>0</v>
      </c>
      <c r="AP42" s="6">
        <v>0</v>
      </c>
      <c r="AQ42" s="5">
        <v>0</v>
      </c>
      <c r="AR42" s="8">
        <v>0</v>
      </c>
      <c r="AS42" s="6">
        <v>101.77682</v>
      </c>
      <c r="AT42" s="5">
        <v>1198.0409999999999</v>
      </c>
      <c r="AU42" s="8">
        <f t="shared" si="67"/>
        <v>11771.255969679538</v>
      </c>
      <c r="AV42" s="6">
        <v>0</v>
      </c>
      <c r="AW42" s="5">
        <v>0</v>
      </c>
      <c r="AX42" s="8">
        <v>0</v>
      </c>
      <c r="AY42" s="6">
        <v>0</v>
      </c>
      <c r="AZ42" s="5">
        <v>0</v>
      </c>
      <c r="BA42" s="8">
        <v>0</v>
      </c>
      <c r="BB42" s="6">
        <v>0</v>
      </c>
      <c r="BC42" s="5">
        <v>0</v>
      </c>
      <c r="BD42" s="8">
        <f t="shared" si="68"/>
        <v>0</v>
      </c>
      <c r="BE42" s="6">
        <v>0</v>
      </c>
      <c r="BF42" s="5">
        <v>0</v>
      </c>
      <c r="BG42" s="8">
        <v>0</v>
      </c>
      <c r="BH42" s="6">
        <v>0</v>
      </c>
      <c r="BI42" s="5">
        <v>0</v>
      </c>
      <c r="BJ42" s="8">
        <v>0</v>
      </c>
      <c r="BK42" s="6"/>
      <c r="BL42" s="5"/>
      <c r="BM42" s="8"/>
      <c r="BN42" s="6">
        <v>0</v>
      </c>
      <c r="BO42" s="5">
        <v>0</v>
      </c>
      <c r="BP42" s="8">
        <v>0</v>
      </c>
      <c r="BQ42" s="6">
        <v>0</v>
      </c>
      <c r="BR42" s="5">
        <v>0</v>
      </c>
      <c r="BS42" s="8">
        <v>0</v>
      </c>
      <c r="BT42" s="6">
        <v>0</v>
      </c>
      <c r="BU42" s="5">
        <v>0</v>
      </c>
      <c r="BV42" s="8">
        <f t="shared" si="69"/>
        <v>0</v>
      </c>
      <c r="BW42" s="6">
        <v>0</v>
      </c>
      <c r="BX42" s="5">
        <v>0</v>
      </c>
      <c r="BY42" s="8">
        <f t="shared" si="70"/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>
        <v>25</v>
      </c>
      <c r="CG42" s="5">
        <v>302.19</v>
      </c>
      <c r="CH42" s="8">
        <f t="shared" si="71"/>
        <v>12087.6</v>
      </c>
      <c r="CI42" s="6">
        <v>268.50799999999998</v>
      </c>
      <c r="CJ42" s="5">
        <v>3748.2489999999998</v>
      </c>
      <c r="CK42" s="8">
        <f t="shared" si="72"/>
        <v>13959.543104860935</v>
      </c>
      <c r="CL42" s="9">
        <f t="shared" si="80"/>
        <v>483.15681999999998</v>
      </c>
      <c r="CM42" s="8">
        <f t="shared" si="81"/>
        <v>7023.5479999999998</v>
      </c>
    </row>
    <row r="43" spans="1:91" ht="15" customHeight="1" x14ac:dyDescent="0.3">
      <c r="A43" s="44">
        <v>2019</v>
      </c>
      <c r="B43" s="45" t="s">
        <v>13</v>
      </c>
      <c r="C43" s="6">
        <v>0</v>
      </c>
      <c r="D43" s="5">
        <v>0</v>
      </c>
      <c r="E43" s="8">
        <v>0</v>
      </c>
      <c r="F43" s="6">
        <v>1.1599999999999999</v>
      </c>
      <c r="G43" s="5">
        <v>48.1</v>
      </c>
      <c r="H43" s="8">
        <f t="shared" si="61"/>
        <v>41465.517241379319</v>
      </c>
      <c r="I43" s="6"/>
      <c r="J43" s="5"/>
      <c r="K43" s="8"/>
      <c r="L43" s="6">
        <v>0</v>
      </c>
      <c r="M43" s="5">
        <v>0</v>
      </c>
      <c r="N43" s="8">
        <v>0</v>
      </c>
      <c r="O43" s="6">
        <v>18.40174</v>
      </c>
      <c r="P43" s="5">
        <v>238.46799999999999</v>
      </c>
      <c r="Q43" s="8">
        <f t="shared" si="62"/>
        <v>12958.991921416127</v>
      </c>
      <c r="R43" s="6">
        <v>0</v>
      </c>
      <c r="S43" s="5">
        <v>0</v>
      </c>
      <c r="T43" s="8">
        <v>0</v>
      </c>
      <c r="U43" s="6">
        <v>0</v>
      </c>
      <c r="V43" s="5">
        <v>0</v>
      </c>
      <c r="W43" s="8">
        <v>0</v>
      </c>
      <c r="X43" s="6">
        <v>0</v>
      </c>
      <c r="Y43" s="5">
        <v>0</v>
      </c>
      <c r="Z43" s="8">
        <v>0</v>
      </c>
      <c r="AA43" s="6">
        <v>55.23</v>
      </c>
      <c r="AB43" s="5">
        <v>756.39200000000005</v>
      </c>
      <c r="AC43" s="8">
        <f>AB43/AA43*1000</f>
        <v>13695.310519645123</v>
      </c>
      <c r="AD43" s="6">
        <v>57.4</v>
      </c>
      <c r="AE43" s="5">
        <v>809.34</v>
      </c>
      <c r="AF43" s="8">
        <f t="shared" si="64"/>
        <v>14100.000000000002</v>
      </c>
      <c r="AG43" s="6">
        <v>0</v>
      </c>
      <c r="AH43" s="5">
        <v>0</v>
      </c>
      <c r="AI43" s="8">
        <f t="shared" si="65"/>
        <v>0</v>
      </c>
      <c r="AJ43" s="6">
        <v>0</v>
      </c>
      <c r="AK43" s="5">
        <v>0</v>
      </c>
      <c r="AL43" s="8">
        <v>0</v>
      </c>
      <c r="AM43" s="6">
        <v>0</v>
      </c>
      <c r="AN43" s="5">
        <v>0</v>
      </c>
      <c r="AO43" s="8">
        <v>0</v>
      </c>
      <c r="AP43" s="6">
        <v>0.36</v>
      </c>
      <c r="AQ43" s="5">
        <v>8.5980000000000008</v>
      </c>
      <c r="AR43" s="8">
        <f t="shared" si="66"/>
        <v>23883.333333333336</v>
      </c>
      <c r="AS43" s="6">
        <v>0.27661000000000002</v>
      </c>
      <c r="AT43" s="5">
        <v>16.988</v>
      </c>
      <c r="AU43" s="8">
        <f t="shared" si="67"/>
        <v>61414.988612125373</v>
      </c>
      <c r="AV43" s="6">
        <v>0</v>
      </c>
      <c r="AW43" s="5">
        <v>0</v>
      </c>
      <c r="AX43" s="8">
        <v>0</v>
      </c>
      <c r="AY43" s="6">
        <v>0</v>
      </c>
      <c r="AZ43" s="5">
        <v>0</v>
      </c>
      <c r="BA43" s="8">
        <v>0</v>
      </c>
      <c r="BB43" s="6">
        <v>0</v>
      </c>
      <c r="BC43" s="5">
        <v>0</v>
      </c>
      <c r="BD43" s="8">
        <f t="shared" si="68"/>
        <v>0</v>
      </c>
      <c r="BE43" s="6">
        <v>0</v>
      </c>
      <c r="BF43" s="5">
        <v>0</v>
      </c>
      <c r="BG43" s="8">
        <v>0</v>
      </c>
      <c r="BH43" s="6">
        <v>0</v>
      </c>
      <c r="BI43" s="5">
        <v>0</v>
      </c>
      <c r="BJ43" s="8">
        <v>0</v>
      </c>
      <c r="BK43" s="6"/>
      <c r="BL43" s="5"/>
      <c r="BM43" s="8"/>
      <c r="BN43" s="6">
        <v>0</v>
      </c>
      <c r="BO43" s="5">
        <v>0</v>
      </c>
      <c r="BP43" s="8">
        <v>0</v>
      </c>
      <c r="BQ43" s="6">
        <v>0</v>
      </c>
      <c r="BR43" s="5">
        <v>0</v>
      </c>
      <c r="BS43" s="8">
        <v>0</v>
      </c>
      <c r="BT43" s="6">
        <v>0</v>
      </c>
      <c r="BU43" s="5">
        <v>0</v>
      </c>
      <c r="BV43" s="8">
        <f t="shared" si="69"/>
        <v>0</v>
      </c>
      <c r="BW43" s="6">
        <v>0</v>
      </c>
      <c r="BX43" s="5">
        <v>0</v>
      </c>
      <c r="BY43" s="8">
        <f t="shared" si="70"/>
        <v>0</v>
      </c>
      <c r="BZ43" s="6">
        <v>3.2400000000000003E-3</v>
      </c>
      <c r="CA43" s="5">
        <v>0.33900000000000002</v>
      </c>
      <c r="CB43" s="8">
        <f t="shared" si="78"/>
        <v>104629.62962962964</v>
      </c>
      <c r="CC43" s="6">
        <v>0</v>
      </c>
      <c r="CD43" s="5">
        <v>0</v>
      </c>
      <c r="CE43" s="8">
        <v>0</v>
      </c>
      <c r="CF43" s="6">
        <v>290.2</v>
      </c>
      <c r="CG43" s="5">
        <v>3029.7379999999998</v>
      </c>
      <c r="CH43" s="8">
        <f t="shared" si="71"/>
        <v>10440.172294968987</v>
      </c>
      <c r="CI43" s="6">
        <v>207.64</v>
      </c>
      <c r="CJ43" s="5">
        <v>2883.5450000000001</v>
      </c>
      <c r="CK43" s="8">
        <f t="shared" si="72"/>
        <v>13887.232710460414</v>
      </c>
      <c r="CL43" s="9">
        <f>C43+F43+AA43+AD43+AJ43+AP43+AS43+BN43+O43+CC43+CF43+CI43+BZ43+BE43+AY43+BQ43+AM43+BK43+L43+X43+AV43</f>
        <v>630.67158999999992</v>
      </c>
      <c r="CM43" s="8">
        <f t="shared" si="81"/>
        <v>7791.5079999999998</v>
      </c>
    </row>
    <row r="44" spans="1:91" ht="15" customHeight="1" thickBot="1" x14ac:dyDescent="0.35">
      <c r="A44" s="49"/>
      <c r="B44" s="50" t="s">
        <v>14</v>
      </c>
      <c r="C44" s="48">
        <f>SUM(C32:C43)</f>
        <v>0</v>
      </c>
      <c r="D44" s="36">
        <f>SUM(D32:D43)</f>
        <v>0</v>
      </c>
      <c r="E44" s="38"/>
      <c r="F44" s="48">
        <f>SUM(F32:F43)</f>
        <v>477.96413000000001</v>
      </c>
      <c r="G44" s="36">
        <f>SUM(G32:G43)</f>
        <v>5664.4890000000005</v>
      </c>
      <c r="H44" s="38"/>
      <c r="I44" s="48"/>
      <c r="J44" s="36"/>
      <c r="K44" s="38"/>
      <c r="L44" s="48">
        <f>SUM(L32:L43)</f>
        <v>100.45400000000001</v>
      </c>
      <c r="M44" s="36">
        <f>SUM(M32:M43)</f>
        <v>439.53600000000006</v>
      </c>
      <c r="N44" s="38"/>
      <c r="O44" s="48">
        <f>SUM(O32:O43)</f>
        <v>137.45702999999997</v>
      </c>
      <c r="P44" s="36">
        <f>SUM(P32:P43)</f>
        <v>1763.9659999999999</v>
      </c>
      <c r="Q44" s="38"/>
      <c r="R44" s="48">
        <f>SUM(R32:R43)</f>
        <v>0</v>
      </c>
      <c r="S44" s="36">
        <f>SUM(S32:S43)</f>
        <v>0</v>
      </c>
      <c r="T44" s="38"/>
      <c r="U44" s="48">
        <f>SUM(U32:U43)</f>
        <v>0</v>
      </c>
      <c r="V44" s="36">
        <f>SUM(V32:V43)</f>
        <v>0</v>
      </c>
      <c r="W44" s="38"/>
      <c r="X44" s="48">
        <f>SUM(X32:X43)</f>
        <v>0</v>
      </c>
      <c r="Y44" s="36">
        <f>SUM(Y32:Y43)</f>
        <v>0</v>
      </c>
      <c r="Z44" s="38"/>
      <c r="AA44" s="48">
        <f>SUM(AA32:AA43)</f>
        <v>360.80100000000004</v>
      </c>
      <c r="AB44" s="36">
        <f>SUM(AB32:AB43)</f>
        <v>6309.3760000000002</v>
      </c>
      <c r="AC44" s="38"/>
      <c r="AD44" s="48">
        <f>SUM(AD32:AD43)</f>
        <v>482.47699999999998</v>
      </c>
      <c r="AE44" s="36">
        <f>SUM(AE32:AE43)</f>
        <v>6241.6749999999993</v>
      </c>
      <c r="AF44" s="38"/>
      <c r="AG44" s="48">
        <f t="shared" ref="AG44:AH44" si="82">SUM(AG32:AG43)</f>
        <v>0</v>
      </c>
      <c r="AH44" s="36">
        <f t="shared" si="82"/>
        <v>0</v>
      </c>
      <c r="AI44" s="38"/>
      <c r="AJ44" s="48">
        <f>SUM(AJ32:AJ43)</f>
        <v>162.04</v>
      </c>
      <c r="AK44" s="36">
        <f>SUM(AK32:AK43)</f>
        <v>2038.021</v>
      </c>
      <c r="AL44" s="38"/>
      <c r="AM44" s="48">
        <f>SUM(AM32:AM43)</f>
        <v>0</v>
      </c>
      <c r="AN44" s="36">
        <f>SUM(AN32:AN43)</f>
        <v>0</v>
      </c>
      <c r="AO44" s="38"/>
      <c r="AP44" s="48">
        <f>SUM(AP32:AP43)</f>
        <v>97.408999999999978</v>
      </c>
      <c r="AQ44" s="36">
        <f>SUM(AQ32:AQ43)</f>
        <v>1504.1199999999997</v>
      </c>
      <c r="AR44" s="38"/>
      <c r="AS44" s="48">
        <f>SUM(AS32:AS43)</f>
        <v>436.28246999999999</v>
      </c>
      <c r="AT44" s="36">
        <f>SUM(AT32:AT43)</f>
        <v>5593.4330000000009</v>
      </c>
      <c r="AU44" s="38"/>
      <c r="AV44" s="48">
        <f>SUM(AV32:AV43)</f>
        <v>1E-3</v>
      </c>
      <c r="AW44" s="36">
        <f>SUM(AW32:AW43)</f>
        <v>0.05</v>
      </c>
      <c r="AX44" s="38"/>
      <c r="AY44" s="48">
        <f>SUM(AY32:AY43)</f>
        <v>0</v>
      </c>
      <c r="AZ44" s="36">
        <f>SUM(AZ32:AZ43)</f>
        <v>0</v>
      </c>
      <c r="BA44" s="38"/>
      <c r="BB44" s="48">
        <f t="shared" ref="BB44:BC44" si="83">SUM(BB32:BB43)</f>
        <v>0</v>
      </c>
      <c r="BC44" s="36">
        <f t="shared" si="83"/>
        <v>0</v>
      </c>
      <c r="BD44" s="38"/>
      <c r="BE44" s="48">
        <f>SUM(BE32:BE43)</f>
        <v>0</v>
      </c>
      <c r="BF44" s="36">
        <f>SUM(BF32:BF43)</f>
        <v>0</v>
      </c>
      <c r="BG44" s="38"/>
      <c r="BH44" s="48">
        <f>SUM(BH32:BH43)</f>
        <v>0</v>
      </c>
      <c r="BI44" s="36">
        <f>SUM(BI32:BI43)</f>
        <v>0</v>
      </c>
      <c r="BJ44" s="38"/>
      <c r="BK44" s="48"/>
      <c r="BL44" s="36"/>
      <c r="BM44" s="38"/>
      <c r="BN44" s="48">
        <f>SUM(BN32:BN43)</f>
        <v>0</v>
      </c>
      <c r="BO44" s="36">
        <f>SUM(BO32:BO43)</f>
        <v>0</v>
      </c>
      <c r="BP44" s="38"/>
      <c r="BQ44" s="48">
        <f>SUM(BQ32:BQ43)</f>
        <v>0</v>
      </c>
      <c r="BR44" s="36">
        <f>SUM(BR32:BR43)</f>
        <v>0</v>
      </c>
      <c r="BS44" s="38"/>
      <c r="BT44" s="48">
        <f t="shared" ref="BT44:BU44" si="84">SUM(BT32:BT43)</f>
        <v>0</v>
      </c>
      <c r="BU44" s="36">
        <f t="shared" si="84"/>
        <v>0</v>
      </c>
      <c r="BV44" s="38"/>
      <c r="BW44" s="48">
        <f t="shared" ref="BW44:BX44" si="85">SUM(BW32:BW43)</f>
        <v>0</v>
      </c>
      <c r="BX44" s="36">
        <f t="shared" si="85"/>
        <v>0</v>
      </c>
      <c r="BY44" s="38"/>
      <c r="BZ44" s="48">
        <f>SUM(BZ32:BZ43)</f>
        <v>67.023240000000015</v>
      </c>
      <c r="CA44" s="36">
        <f>SUM(CA32:CA43)</f>
        <v>782.17500000000007</v>
      </c>
      <c r="CB44" s="38"/>
      <c r="CC44" s="48">
        <f>SUM(CC32:CC43)</f>
        <v>0</v>
      </c>
      <c r="CD44" s="36">
        <f>SUM(CD32:CD43)</f>
        <v>0</v>
      </c>
      <c r="CE44" s="38"/>
      <c r="CF44" s="48">
        <f>SUM(CF32:CF43)</f>
        <v>2492.2368199999996</v>
      </c>
      <c r="CG44" s="36">
        <f>SUM(CG32:CG43)</f>
        <v>27879.844000000001</v>
      </c>
      <c r="CH44" s="38"/>
      <c r="CI44" s="48">
        <f>SUM(CI32:CI43)</f>
        <v>4870.3667599999999</v>
      </c>
      <c r="CJ44" s="36">
        <f>SUM(CJ32:CJ43)</f>
        <v>63262.606</v>
      </c>
      <c r="CK44" s="38"/>
      <c r="CL44" s="37">
        <f t="shared" si="80"/>
        <v>9684.5124499999984</v>
      </c>
      <c r="CM44" s="38">
        <f t="shared" si="81"/>
        <v>121479.29100000001</v>
      </c>
    </row>
    <row r="45" spans="1:91" ht="15" customHeight="1" x14ac:dyDescent="0.3">
      <c r="A45" s="53">
        <v>2020</v>
      </c>
      <c r="B45" s="54" t="s">
        <v>2</v>
      </c>
      <c r="C45" s="6">
        <v>0</v>
      </c>
      <c r="D45" s="5">
        <v>0</v>
      </c>
      <c r="E45" s="8">
        <v>0</v>
      </c>
      <c r="F45" s="6">
        <v>48.567999999999998</v>
      </c>
      <c r="G45" s="5">
        <v>833.33399999999995</v>
      </c>
      <c r="H45" s="8">
        <f t="shared" ref="H45:H48" si="86">G45/F45*1000</f>
        <v>17158.087629715039</v>
      </c>
      <c r="I45" s="6"/>
      <c r="J45" s="5"/>
      <c r="K45" s="8"/>
      <c r="L45" s="6">
        <v>0</v>
      </c>
      <c r="M45" s="5">
        <v>0</v>
      </c>
      <c r="N45" s="8">
        <v>0</v>
      </c>
      <c r="O45" s="6">
        <v>19.962619999999998</v>
      </c>
      <c r="P45" s="5">
        <v>282.15300000000002</v>
      </c>
      <c r="Q45" s="8">
        <f t="shared" ref="Q45:Q48" si="87">P45/O45*1000</f>
        <v>14134.066570420116</v>
      </c>
      <c r="R45" s="6">
        <v>0</v>
      </c>
      <c r="S45" s="5">
        <v>0</v>
      </c>
      <c r="T45" s="8">
        <v>0</v>
      </c>
      <c r="U45" s="6">
        <v>0</v>
      </c>
      <c r="V45" s="5">
        <v>0</v>
      </c>
      <c r="W45" s="8">
        <v>0</v>
      </c>
      <c r="X45" s="6">
        <v>0</v>
      </c>
      <c r="Y45" s="5">
        <v>0</v>
      </c>
      <c r="Z45" s="8">
        <v>0</v>
      </c>
      <c r="AA45" s="6">
        <v>0</v>
      </c>
      <c r="AB45" s="5">
        <v>0</v>
      </c>
      <c r="AC45" s="8">
        <v>0</v>
      </c>
      <c r="AD45" s="6">
        <v>1.819</v>
      </c>
      <c r="AE45" s="5">
        <v>33.158000000000001</v>
      </c>
      <c r="AF45" s="8">
        <f t="shared" ref="AF45:AF47" si="88">AE45/AD45*1000</f>
        <v>18228.69708631116</v>
      </c>
      <c r="AG45" s="6">
        <v>0</v>
      </c>
      <c r="AH45" s="5">
        <v>0</v>
      </c>
      <c r="AI45" s="8">
        <f t="shared" ref="AI45:AI56" si="89">IF(AG45=0,0,AH45/AG45*1000)</f>
        <v>0</v>
      </c>
      <c r="AJ45" s="6">
        <v>33</v>
      </c>
      <c r="AK45" s="5">
        <v>472.77499999999998</v>
      </c>
      <c r="AL45" s="8">
        <f t="shared" ref="AL45" si="90">AK45/AJ45*1000</f>
        <v>14326.515151515152</v>
      </c>
      <c r="AM45" s="6">
        <v>0</v>
      </c>
      <c r="AN45" s="5">
        <v>0</v>
      </c>
      <c r="AO45" s="8">
        <v>0</v>
      </c>
      <c r="AP45" s="6">
        <v>11.04</v>
      </c>
      <c r="AQ45" s="5">
        <v>192.48599999999999</v>
      </c>
      <c r="AR45" s="8">
        <f t="shared" ref="AR45:AR46" si="91">AQ45/AP45*1000</f>
        <v>17435.32608695652</v>
      </c>
      <c r="AS45" s="6">
        <v>32.919160000000005</v>
      </c>
      <c r="AT45" s="5">
        <v>491.964</v>
      </c>
      <c r="AU45" s="8">
        <f t="shared" ref="AU45:AU48" si="92">AT45/AS45*1000</f>
        <v>14944.609765255247</v>
      </c>
      <c r="AV45" s="6">
        <v>0</v>
      </c>
      <c r="AW45" s="5">
        <v>0</v>
      </c>
      <c r="AX45" s="8">
        <v>0</v>
      </c>
      <c r="AY45" s="6">
        <v>0</v>
      </c>
      <c r="AZ45" s="5">
        <v>0</v>
      </c>
      <c r="BA45" s="8">
        <v>0</v>
      </c>
      <c r="BB45" s="6">
        <v>0</v>
      </c>
      <c r="BC45" s="5">
        <v>0</v>
      </c>
      <c r="BD45" s="8">
        <f t="shared" ref="BD45:BD56" si="93">IF(BB45=0,0,BC45/BB45*1000)</f>
        <v>0</v>
      </c>
      <c r="BE45" s="6">
        <v>0</v>
      </c>
      <c r="BF45" s="5">
        <v>0</v>
      </c>
      <c r="BG45" s="8">
        <v>0</v>
      </c>
      <c r="BH45" s="6">
        <v>0</v>
      </c>
      <c r="BI45" s="5">
        <v>0</v>
      </c>
      <c r="BJ45" s="8">
        <v>0</v>
      </c>
      <c r="BK45" s="6"/>
      <c r="BL45" s="5"/>
      <c r="BM45" s="8"/>
      <c r="BN45" s="6">
        <v>0</v>
      </c>
      <c r="BO45" s="5">
        <v>0</v>
      </c>
      <c r="BP45" s="8">
        <v>0</v>
      </c>
      <c r="BQ45" s="6">
        <v>0</v>
      </c>
      <c r="BR45" s="5">
        <v>0</v>
      </c>
      <c r="BS45" s="8">
        <v>0</v>
      </c>
      <c r="BT45" s="6">
        <v>0</v>
      </c>
      <c r="BU45" s="5">
        <v>0</v>
      </c>
      <c r="BV45" s="8">
        <f t="shared" ref="BV45:BV56" si="94">IF(BT45=0,0,BU45/BT45*1000)</f>
        <v>0</v>
      </c>
      <c r="BW45" s="6">
        <v>0</v>
      </c>
      <c r="BX45" s="5">
        <v>0</v>
      </c>
      <c r="BY45" s="8">
        <f t="shared" ref="BY45:BY56" si="95">IF(BW45=0,0,BX45/BW45*1000)</f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>
        <v>66.36160000000001</v>
      </c>
      <c r="CG45" s="5">
        <v>771.09</v>
      </c>
      <c r="CH45" s="8">
        <f t="shared" ref="CH45:CH48" si="96">CG45/CF45*1000</f>
        <v>11619.520927765454</v>
      </c>
      <c r="CI45" s="6">
        <v>942.54</v>
      </c>
      <c r="CJ45" s="5">
        <v>13470.701999999999</v>
      </c>
      <c r="CK45" s="8">
        <f t="shared" ref="CK45:CK48" si="97">CJ45/CI45*1000</f>
        <v>14291.91546247374</v>
      </c>
      <c r="CL45" s="9">
        <f t="shared" ref="CL45:CL49" si="98">C45+F45+AA45+AD45+AJ45+AP45+AS45+BN45+O45+CC45+CF45+CI45+BZ45+BE45+AY45+BQ45+AM45+BK45+L45+X45+AV45+U45+R45</f>
        <v>1156.21038</v>
      </c>
      <c r="CM45" s="8">
        <f t="shared" ref="CM45:CM49" si="99">D45+G45+AB45+AE45+AK45+AQ45+AT45+BO45+P45+CD45+CG45+CJ45+CA45+BF45+AZ45+BR45+AN45+BL45+M45+Y45+AW45+V45+S45</f>
        <v>16547.662</v>
      </c>
    </row>
    <row r="46" spans="1:91" ht="15" customHeight="1" x14ac:dyDescent="0.3">
      <c r="A46" s="53">
        <v>2020</v>
      </c>
      <c r="B46" s="54" t="s">
        <v>3</v>
      </c>
      <c r="C46" s="6">
        <v>0</v>
      </c>
      <c r="D46" s="5">
        <v>0</v>
      </c>
      <c r="E46" s="8">
        <v>0</v>
      </c>
      <c r="F46" s="6">
        <v>0</v>
      </c>
      <c r="G46" s="5">
        <v>0</v>
      </c>
      <c r="H46" s="8">
        <v>0</v>
      </c>
      <c r="I46" s="6"/>
      <c r="J46" s="5"/>
      <c r="K46" s="8"/>
      <c r="L46" s="6">
        <v>35.4</v>
      </c>
      <c r="M46" s="5">
        <v>177</v>
      </c>
      <c r="N46" s="8">
        <f t="shared" ref="N46:N47" si="100">M46/L46*1000</f>
        <v>5000</v>
      </c>
      <c r="O46" s="6">
        <v>0</v>
      </c>
      <c r="P46" s="5">
        <v>0</v>
      </c>
      <c r="Q46" s="8">
        <v>0</v>
      </c>
      <c r="R46" s="6">
        <v>0</v>
      </c>
      <c r="S46" s="5">
        <v>0</v>
      </c>
      <c r="T46" s="8">
        <v>0</v>
      </c>
      <c r="U46" s="6">
        <v>0</v>
      </c>
      <c r="V46" s="5">
        <v>0</v>
      </c>
      <c r="W46" s="8">
        <v>0</v>
      </c>
      <c r="X46" s="6">
        <v>0</v>
      </c>
      <c r="Y46" s="5">
        <v>0</v>
      </c>
      <c r="Z46" s="8">
        <v>0</v>
      </c>
      <c r="AA46" s="6">
        <v>0</v>
      </c>
      <c r="AB46" s="5">
        <v>0</v>
      </c>
      <c r="AC46" s="8">
        <v>0</v>
      </c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f t="shared" si="89"/>
        <v>0</v>
      </c>
      <c r="AJ46" s="6">
        <v>0</v>
      </c>
      <c r="AK46" s="5">
        <v>0</v>
      </c>
      <c r="AL46" s="8">
        <v>0</v>
      </c>
      <c r="AM46" s="6">
        <v>0</v>
      </c>
      <c r="AN46" s="5">
        <v>0</v>
      </c>
      <c r="AO46" s="8">
        <v>0</v>
      </c>
      <c r="AP46" s="6">
        <v>4.8334999999999999</v>
      </c>
      <c r="AQ46" s="5">
        <v>242.29900000000001</v>
      </c>
      <c r="AR46" s="8">
        <f t="shared" si="91"/>
        <v>50129.098996586326</v>
      </c>
      <c r="AS46" s="6">
        <v>0</v>
      </c>
      <c r="AT46" s="5">
        <v>0</v>
      </c>
      <c r="AU46" s="8">
        <v>0</v>
      </c>
      <c r="AV46" s="6">
        <v>0</v>
      </c>
      <c r="AW46" s="5">
        <v>0</v>
      </c>
      <c r="AX46" s="8">
        <v>0</v>
      </c>
      <c r="AY46" s="6">
        <v>0</v>
      </c>
      <c r="AZ46" s="5">
        <v>0</v>
      </c>
      <c r="BA46" s="8">
        <v>0</v>
      </c>
      <c r="BB46" s="6">
        <v>0</v>
      </c>
      <c r="BC46" s="5">
        <v>0</v>
      </c>
      <c r="BD46" s="8">
        <f t="shared" si="93"/>
        <v>0</v>
      </c>
      <c r="BE46" s="6">
        <v>0</v>
      </c>
      <c r="BF46" s="5">
        <v>0</v>
      </c>
      <c r="BG46" s="8">
        <v>0</v>
      </c>
      <c r="BH46" s="6">
        <v>0</v>
      </c>
      <c r="BI46" s="5">
        <v>0</v>
      </c>
      <c r="BJ46" s="8">
        <v>0</v>
      </c>
      <c r="BK46" s="6"/>
      <c r="BL46" s="5"/>
      <c r="BM46" s="8"/>
      <c r="BN46" s="6">
        <v>0</v>
      </c>
      <c r="BO46" s="5">
        <v>0</v>
      </c>
      <c r="BP46" s="8">
        <v>0</v>
      </c>
      <c r="BQ46" s="6">
        <v>0</v>
      </c>
      <c r="BR46" s="5">
        <v>0</v>
      </c>
      <c r="BS46" s="8">
        <v>0</v>
      </c>
      <c r="BT46" s="6">
        <v>0</v>
      </c>
      <c r="BU46" s="5">
        <v>0</v>
      </c>
      <c r="BV46" s="8">
        <f t="shared" si="94"/>
        <v>0</v>
      </c>
      <c r="BW46" s="6">
        <v>0</v>
      </c>
      <c r="BX46" s="5">
        <v>0</v>
      </c>
      <c r="BY46" s="8">
        <f t="shared" si="95"/>
        <v>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>
        <v>95</v>
      </c>
      <c r="CG46" s="5">
        <v>1372.3119999999999</v>
      </c>
      <c r="CH46" s="8">
        <f t="shared" si="96"/>
        <v>14445.389473684208</v>
      </c>
      <c r="CI46" s="6">
        <v>522.70500000000004</v>
      </c>
      <c r="CJ46" s="5">
        <v>7854.982</v>
      </c>
      <c r="CK46" s="8">
        <f t="shared" si="97"/>
        <v>15027.562391788866</v>
      </c>
      <c r="CL46" s="9">
        <f t="shared" si="98"/>
        <v>657.93849999999998</v>
      </c>
      <c r="CM46" s="8">
        <f t="shared" si="99"/>
        <v>9646.5930000000008</v>
      </c>
    </row>
    <row r="47" spans="1:91" ht="15" customHeight="1" x14ac:dyDescent="0.3">
      <c r="A47" s="53">
        <v>2020</v>
      </c>
      <c r="B47" s="54" t="s">
        <v>4</v>
      </c>
      <c r="C47" s="6">
        <v>0</v>
      </c>
      <c r="D47" s="5">
        <v>0</v>
      </c>
      <c r="E47" s="8">
        <v>0</v>
      </c>
      <c r="F47" s="6">
        <v>39.986800000000002</v>
      </c>
      <c r="G47" s="5">
        <v>530.75199999999995</v>
      </c>
      <c r="H47" s="8">
        <f t="shared" si="86"/>
        <v>13273.180149449317</v>
      </c>
      <c r="I47" s="6"/>
      <c r="J47" s="5"/>
      <c r="K47" s="8"/>
      <c r="L47" s="6">
        <v>0.48</v>
      </c>
      <c r="M47" s="5">
        <v>9.0909999999999993</v>
      </c>
      <c r="N47" s="8">
        <f t="shared" si="100"/>
        <v>18939.583333333332</v>
      </c>
      <c r="O47" s="6">
        <v>17.391999999999999</v>
      </c>
      <c r="P47" s="5">
        <v>298.392</v>
      </c>
      <c r="Q47" s="8">
        <f t="shared" ref="Q47" si="101">P47/O47*1000</f>
        <v>17156.853725850964</v>
      </c>
      <c r="R47" s="6">
        <v>0</v>
      </c>
      <c r="S47" s="5">
        <v>0</v>
      </c>
      <c r="T47" s="8">
        <v>0</v>
      </c>
      <c r="U47" s="6">
        <v>0</v>
      </c>
      <c r="V47" s="5">
        <v>0</v>
      </c>
      <c r="W47" s="8">
        <v>0</v>
      </c>
      <c r="X47" s="6">
        <v>0</v>
      </c>
      <c r="Y47" s="5">
        <v>0</v>
      </c>
      <c r="Z47" s="8">
        <v>0</v>
      </c>
      <c r="AA47" s="6">
        <v>0</v>
      </c>
      <c r="AB47" s="5">
        <v>0</v>
      </c>
      <c r="AC47" s="8">
        <v>0</v>
      </c>
      <c r="AD47" s="6">
        <v>28.82</v>
      </c>
      <c r="AE47" s="5">
        <v>397.71600000000001</v>
      </c>
      <c r="AF47" s="8">
        <f t="shared" si="88"/>
        <v>13800</v>
      </c>
      <c r="AG47" s="6">
        <v>0</v>
      </c>
      <c r="AH47" s="5">
        <v>0</v>
      </c>
      <c r="AI47" s="8">
        <f t="shared" si="89"/>
        <v>0</v>
      </c>
      <c r="AJ47" s="6">
        <v>0</v>
      </c>
      <c r="AK47" s="5">
        <v>0</v>
      </c>
      <c r="AL47" s="8">
        <v>0</v>
      </c>
      <c r="AM47" s="6">
        <v>0</v>
      </c>
      <c r="AN47" s="5">
        <v>0</v>
      </c>
      <c r="AO47" s="8">
        <v>0</v>
      </c>
      <c r="AP47" s="6">
        <v>0</v>
      </c>
      <c r="AQ47" s="5">
        <v>0</v>
      </c>
      <c r="AR47" s="8">
        <v>0</v>
      </c>
      <c r="AS47" s="6">
        <v>34.752449999999996</v>
      </c>
      <c r="AT47" s="5">
        <v>444.94299999999998</v>
      </c>
      <c r="AU47" s="8">
        <f t="shared" si="92"/>
        <v>12803.212435382255</v>
      </c>
      <c r="AV47" s="6">
        <v>0</v>
      </c>
      <c r="AW47" s="5">
        <v>0</v>
      </c>
      <c r="AX47" s="8">
        <v>0</v>
      </c>
      <c r="AY47" s="6">
        <v>0</v>
      </c>
      <c r="AZ47" s="5">
        <v>0</v>
      </c>
      <c r="BA47" s="8">
        <v>0</v>
      </c>
      <c r="BB47" s="6">
        <v>0</v>
      </c>
      <c r="BC47" s="5">
        <v>0</v>
      </c>
      <c r="BD47" s="8">
        <f t="shared" si="93"/>
        <v>0</v>
      </c>
      <c r="BE47" s="6">
        <v>0</v>
      </c>
      <c r="BF47" s="5">
        <v>0</v>
      </c>
      <c r="BG47" s="8">
        <v>0</v>
      </c>
      <c r="BH47" s="6">
        <v>0</v>
      </c>
      <c r="BI47" s="5">
        <v>0</v>
      </c>
      <c r="BJ47" s="8">
        <v>0</v>
      </c>
      <c r="BK47" s="6"/>
      <c r="BL47" s="5"/>
      <c r="BM47" s="8"/>
      <c r="BN47" s="6">
        <v>0</v>
      </c>
      <c r="BO47" s="5">
        <v>0</v>
      </c>
      <c r="BP47" s="8">
        <v>0</v>
      </c>
      <c r="BQ47" s="6">
        <v>0</v>
      </c>
      <c r="BR47" s="5">
        <v>0</v>
      </c>
      <c r="BS47" s="8">
        <v>0</v>
      </c>
      <c r="BT47" s="6">
        <v>0</v>
      </c>
      <c r="BU47" s="5">
        <v>0</v>
      </c>
      <c r="BV47" s="8">
        <f t="shared" si="94"/>
        <v>0</v>
      </c>
      <c r="BW47" s="6">
        <v>0</v>
      </c>
      <c r="BX47" s="5">
        <v>0</v>
      </c>
      <c r="BY47" s="8">
        <f t="shared" si="95"/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>
        <v>237.54187999999999</v>
      </c>
      <c r="CG47" s="5">
        <v>3120.53</v>
      </c>
      <c r="CH47" s="8">
        <f t="shared" si="96"/>
        <v>13136.757189932152</v>
      </c>
      <c r="CI47" s="6">
        <v>374.53199999999998</v>
      </c>
      <c r="CJ47" s="5">
        <v>5976.3530000000001</v>
      </c>
      <c r="CK47" s="8">
        <f t="shared" si="97"/>
        <v>15956.855488983585</v>
      </c>
      <c r="CL47" s="9">
        <f t="shared" si="98"/>
        <v>733.50513000000001</v>
      </c>
      <c r="CM47" s="8">
        <f t="shared" si="99"/>
        <v>10777.777000000002</v>
      </c>
    </row>
    <row r="48" spans="1:91" ht="15" customHeight="1" x14ac:dyDescent="0.3">
      <c r="A48" s="53">
        <v>2020</v>
      </c>
      <c r="B48" s="54" t="s">
        <v>5</v>
      </c>
      <c r="C48" s="6">
        <v>0</v>
      </c>
      <c r="D48" s="5">
        <v>0</v>
      </c>
      <c r="E48" s="8">
        <v>0</v>
      </c>
      <c r="F48" s="6">
        <v>2.5</v>
      </c>
      <c r="G48" s="5">
        <v>117.25</v>
      </c>
      <c r="H48" s="8">
        <f t="shared" si="86"/>
        <v>46900</v>
      </c>
      <c r="I48" s="6"/>
      <c r="J48" s="5"/>
      <c r="K48" s="8"/>
      <c r="L48" s="6">
        <v>0</v>
      </c>
      <c r="M48" s="5">
        <v>0</v>
      </c>
      <c r="N48" s="8">
        <v>0</v>
      </c>
      <c r="O48" s="6">
        <v>18.33344</v>
      </c>
      <c r="P48" s="5">
        <v>280.988</v>
      </c>
      <c r="Q48" s="8">
        <f t="shared" si="87"/>
        <v>15326.529009285765</v>
      </c>
      <c r="R48" s="6">
        <v>0</v>
      </c>
      <c r="S48" s="5">
        <v>0</v>
      </c>
      <c r="T48" s="8">
        <v>0</v>
      </c>
      <c r="U48" s="6">
        <v>1E-3</v>
      </c>
      <c r="V48" s="5">
        <v>9.8000000000000004E-2</v>
      </c>
      <c r="W48" s="8">
        <f t="shared" ref="W48" si="102">V48/U48*1000</f>
        <v>98000</v>
      </c>
      <c r="X48" s="6">
        <v>0</v>
      </c>
      <c r="Y48" s="5">
        <v>0</v>
      </c>
      <c r="Z48" s="8">
        <v>0</v>
      </c>
      <c r="AA48" s="6">
        <v>63.113</v>
      </c>
      <c r="AB48" s="5">
        <v>1099.8219999999999</v>
      </c>
      <c r="AC48" s="8">
        <f t="shared" ref="AC48" si="103">AB48/AA48*1000</f>
        <v>17426.235482388729</v>
      </c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f t="shared" si="89"/>
        <v>0</v>
      </c>
      <c r="AJ48" s="6">
        <v>0</v>
      </c>
      <c r="AK48" s="5">
        <v>0</v>
      </c>
      <c r="AL48" s="8">
        <v>0</v>
      </c>
      <c r="AM48" s="6">
        <v>0</v>
      </c>
      <c r="AN48" s="5">
        <v>0</v>
      </c>
      <c r="AO48" s="8">
        <v>0</v>
      </c>
      <c r="AP48" s="6">
        <v>0</v>
      </c>
      <c r="AQ48" s="5">
        <v>0</v>
      </c>
      <c r="AR48" s="8">
        <v>0</v>
      </c>
      <c r="AS48" s="6">
        <v>32.646239999999999</v>
      </c>
      <c r="AT48" s="5">
        <v>487.95400000000001</v>
      </c>
      <c r="AU48" s="8">
        <f t="shared" si="92"/>
        <v>14946.7136184749</v>
      </c>
      <c r="AV48" s="6">
        <v>0</v>
      </c>
      <c r="AW48" s="5">
        <v>0</v>
      </c>
      <c r="AX48" s="8">
        <v>0</v>
      </c>
      <c r="AY48" s="6">
        <v>0</v>
      </c>
      <c r="AZ48" s="5">
        <v>0</v>
      </c>
      <c r="BA48" s="8">
        <v>0</v>
      </c>
      <c r="BB48" s="6">
        <v>0</v>
      </c>
      <c r="BC48" s="5">
        <v>0</v>
      </c>
      <c r="BD48" s="8">
        <f t="shared" si="93"/>
        <v>0</v>
      </c>
      <c r="BE48" s="6">
        <v>0</v>
      </c>
      <c r="BF48" s="5">
        <v>0</v>
      </c>
      <c r="BG48" s="8">
        <v>0</v>
      </c>
      <c r="BH48" s="6">
        <v>0</v>
      </c>
      <c r="BI48" s="5">
        <v>0</v>
      </c>
      <c r="BJ48" s="8">
        <v>0</v>
      </c>
      <c r="BK48" s="6"/>
      <c r="BL48" s="5"/>
      <c r="BM48" s="8"/>
      <c r="BN48" s="6">
        <v>0</v>
      </c>
      <c r="BO48" s="5">
        <v>0</v>
      </c>
      <c r="BP48" s="8">
        <v>0</v>
      </c>
      <c r="BQ48" s="6">
        <v>0</v>
      </c>
      <c r="BR48" s="5">
        <v>0</v>
      </c>
      <c r="BS48" s="8">
        <v>0</v>
      </c>
      <c r="BT48" s="6">
        <v>0</v>
      </c>
      <c r="BU48" s="5">
        <v>0</v>
      </c>
      <c r="BV48" s="8">
        <f t="shared" si="94"/>
        <v>0</v>
      </c>
      <c r="BW48" s="6">
        <v>0</v>
      </c>
      <c r="BX48" s="5">
        <v>0</v>
      </c>
      <c r="BY48" s="8">
        <f t="shared" si="95"/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>
        <v>43.65</v>
      </c>
      <c r="CG48" s="5">
        <v>630.69000000000005</v>
      </c>
      <c r="CH48" s="8">
        <f t="shared" si="96"/>
        <v>14448.797250859108</v>
      </c>
      <c r="CI48" s="6">
        <v>205.68</v>
      </c>
      <c r="CJ48" s="5">
        <v>3099.665</v>
      </c>
      <c r="CK48" s="8">
        <f t="shared" si="97"/>
        <v>15070.327693504472</v>
      </c>
      <c r="CL48" s="9">
        <f t="shared" si="98"/>
        <v>365.92367999999999</v>
      </c>
      <c r="CM48" s="8">
        <f t="shared" si="99"/>
        <v>5716.4669999999996</v>
      </c>
    </row>
    <row r="49" spans="1:91" ht="15" customHeight="1" x14ac:dyDescent="0.3">
      <c r="A49" s="53">
        <v>2020</v>
      </c>
      <c r="B49" s="8" t="s">
        <v>6</v>
      </c>
      <c r="C49" s="6">
        <v>0</v>
      </c>
      <c r="D49" s="5">
        <v>0</v>
      </c>
      <c r="E49" s="8">
        <f t="shared" ref="E49:CH56" si="104">IF(C49=0,0,D49/C49*1000)</f>
        <v>0</v>
      </c>
      <c r="F49" s="6">
        <v>6.5869799999999996</v>
      </c>
      <c r="G49" s="5">
        <v>178.44399999999999</v>
      </c>
      <c r="H49" s="8">
        <f t="shared" si="104"/>
        <v>27090.411690941826</v>
      </c>
      <c r="I49" s="6"/>
      <c r="J49" s="5"/>
      <c r="K49" s="8"/>
      <c r="L49" s="6">
        <v>0</v>
      </c>
      <c r="M49" s="5">
        <v>0</v>
      </c>
      <c r="N49" s="8">
        <f t="shared" si="104"/>
        <v>0</v>
      </c>
      <c r="O49" s="6">
        <v>0.13100000000000001</v>
      </c>
      <c r="P49" s="5">
        <v>2.0939999999999999</v>
      </c>
      <c r="Q49" s="8">
        <f t="shared" si="104"/>
        <v>15984.732824427478</v>
      </c>
      <c r="R49" s="6">
        <v>0</v>
      </c>
      <c r="S49" s="5">
        <v>0</v>
      </c>
      <c r="T49" s="8">
        <f t="shared" si="104"/>
        <v>0</v>
      </c>
      <c r="U49" s="6">
        <v>0</v>
      </c>
      <c r="V49" s="5">
        <v>0</v>
      </c>
      <c r="W49" s="8">
        <f t="shared" si="104"/>
        <v>0</v>
      </c>
      <c r="X49" s="6">
        <v>0</v>
      </c>
      <c r="Y49" s="5">
        <v>0</v>
      </c>
      <c r="Z49" s="8">
        <f t="shared" si="104"/>
        <v>0</v>
      </c>
      <c r="AA49" s="6">
        <v>0</v>
      </c>
      <c r="AB49" s="5">
        <v>0</v>
      </c>
      <c r="AC49" s="8">
        <f t="shared" si="104"/>
        <v>0</v>
      </c>
      <c r="AD49" s="6">
        <v>0</v>
      </c>
      <c r="AE49" s="5">
        <v>0</v>
      </c>
      <c r="AF49" s="8">
        <f t="shared" si="104"/>
        <v>0</v>
      </c>
      <c r="AG49" s="6">
        <v>0</v>
      </c>
      <c r="AH49" s="5">
        <v>0</v>
      </c>
      <c r="AI49" s="8">
        <f t="shared" si="89"/>
        <v>0</v>
      </c>
      <c r="AJ49" s="6">
        <v>32.945</v>
      </c>
      <c r="AK49" s="5">
        <v>529.56200000000001</v>
      </c>
      <c r="AL49" s="8">
        <f t="shared" si="104"/>
        <v>16074.123539232054</v>
      </c>
      <c r="AM49" s="6">
        <v>0</v>
      </c>
      <c r="AN49" s="5">
        <v>0</v>
      </c>
      <c r="AO49" s="8">
        <f t="shared" si="104"/>
        <v>0</v>
      </c>
      <c r="AP49" s="6">
        <v>0.114</v>
      </c>
      <c r="AQ49" s="5">
        <v>8.875</v>
      </c>
      <c r="AR49" s="8">
        <f t="shared" si="104"/>
        <v>77850.877192982458</v>
      </c>
      <c r="AS49" s="6">
        <v>0.24743999999999999</v>
      </c>
      <c r="AT49" s="5">
        <v>15.196</v>
      </c>
      <c r="AU49" s="8">
        <f t="shared" si="104"/>
        <v>61412.867765923053</v>
      </c>
      <c r="AV49" s="6">
        <v>0</v>
      </c>
      <c r="AW49" s="5">
        <v>0</v>
      </c>
      <c r="AX49" s="8">
        <f t="shared" si="104"/>
        <v>0</v>
      </c>
      <c r="AY49" s="6">
        <v>0</v>
      </c>
      <c r="AZ49" s="5">
        <v>0</v>
      </c>
      <c r="BA49" s="8">
        <f t="shared" si="104"/>
        <v>0</v>
      </c>
      <c r="BB49" s="6">
        <v>0</v>
      </c>
      <c r="BC49" s="5">
        <v>0</v>
      </c>
      <c r="BD49" s="8">
        <f t="shared" si="93"/>
        <v>0</v>
      </c>
      <c r="BE49" s="6">
        <v>0</v>
      </c>
      <c r="BF49" s="5">
        <v>0</v>
      </c>
      <c r="BG49" s="8">
        <f t="shared" si="104"/>
        <v>0</v>
      </c>
      <c r="BH49" s="6">
        <v>0</v>
      </c>
      <c r="BI49" s="5">
        <v>0</v>
      </c>
      <c r="BJ49" s="8">
        <f t="shared" ref="BJ49:BJ56" si="105">IF(BH49=0,0,BI49/BH49*1000)</f>
        <v>0</v>
      </c>
      <c r="BK49" s="6"/>
      <c r="BL49" s="5"/>
      <c r="BM49" s="8"/>
      <c r="BN49" s="6">
        <v>0</v>
      </c>
      <c r="BO49" s="5">
        <v>0</v>
      </c>
      <c r="BP49" s="8">
        <f t="shared" si="104"/>
        <v>0</v>
      </c>
      <c r="BQ49" s="6">
        <v>0</v>
      </c>
      <c r="BR49" s="5">
        <v>0</v>
      </c>
      <c r="BS49" s="8">
        <f t="shared" si="104"/>
        <v>0</v>
      </c>
      <c r="BT49" s="6">
        <v>0</v>
      </c>
      <c r="BU49" s="5">
        <v>0</v>
      </c>
      <c r="BV49" s="8">
        <f t="shared" si="94"/>
        <v>0</v>
      </c>
      <c r="BW49" s="6">
        <v>0</v>
      </c>
      <c r="BX49" s="5">
        <v>0</v>
      </c>
      <c r="BY49" s="8">
        <f t="shared" si="95"/>
        <v>0</v>
      </c>
      <c r="BZ49" s="6">
        <v>32.22</v>
      </c>
      <c r="CA49" s="5">
        <v>443.34699999999998</v>
      </c>
      <c r="CB49" s="8">
        <f t="shared" si="104"/>
        <v>13759.993792675356</v>
      </c>
      <c r="CC49" s="6">
        <v>0</v>
      </c>
      <c r="CD49" s="5">
        <v>0</v>
      </c>
      <c r="CE49" s="8">
        <f t="shared" si="104"/>
        <v>0</v>
      </c>
      <c r="CF49" s="6">
        <v>101.36160000000001</v>
      </c>
      <c r="CG49" s="5">
        <v>1743.76</v>
      </c>
      <c r="CH49" s="8">
        <f t="shared" si="104"/>
        <v>17203.359062998214</v>
      </c>
      <c r="CI49" s="6">
        <v>357.66</v>
      </c>
      <c r="CJ49" s="5">
        <v>5368.6490000000003</v>
      </c>
      <c r="CK49" s="8">
        <f t="shared" ref="CK49:CK56" si="106">IF(CI49=0,0,CJ49/CI49*1000)</f>
        <v>15010.482022032096</v>
      </c>
      <c r="CL49" s="9">
        <f t="shared" si="98"/>
        <v>531.26602000000003</v>
      </c>
      <c r="CM49" s="8">
        <f t="shared" si="99"/>
        <v>8289.9269999999997</v>
      </c>
    </row>
    <row r="50" spans="1:91" ht="15" customHeight="1" x14ac:dyDescent="0.3">
      <c r="A50" s="53">
        <v>2020</v>
      </c>
      <c r="B50" s="54" t="s">
        <v>7</v>
      </c>
      <c r="C50" s="6">
        <v>0</v>
      </c>
      <c r="D50" s="5">
        <v>0</v>
      </c>
      <c r="E50" s="8">
        <f t="shared" si="104"/>
        <v>0</v>
      </c>
      <c r="F50" s="6">
        <v>50.321400000000004</v>
      </c>
      <c r="G50" s="5">
        <v>878.70600000000002</v>
      </c>
      <c r="H50" s="8">
        <f t="shared" si="104"/>
        <v>17461.875067068882</v>
      </c>
      <c r="I50" s="6"/>
      <c r="J50" s="5"/>
      <c r="K50" s="8"/>
      <c r="L50" s="6">
        <v>0</v>
      </c>
      <c r="M50" s="5">
        <v>0</v>
      </c>
      <c r="N50" s="8">
        <f t="shared" si="104"/>
        <v>0</v>
      </c>
      <c r="O50" s="6">
        <v>0.31789000000000001</v>
      </c>
      <c r="P50" s="5">
        <v>9.016</v>
      </c>
      <c r="Q50" s="8">
        <f t="shared" si="104"/>
        <v>28362.012016735349</v>
      </c>
      <c r="R50" s="6">
        <v>2.1897699999999998</v>
      </c>
      <c r="S50" s="5">
        <v>52.515000000000001</v>
      </c>
      <c r="T50" s="8">
        <f t="shared" si="104"/>
        <v>23981.970709252571</v>
      </c>
      <c r="U50" s="6">
        <v>0</v>
      </c>
      <c r="V50" s="5">
        <v>0</v>
      </c>
      <c r="W50" s="8">
        <f t="shared" si="104"/>
        <v>0</v>
      </c>
      <c r="X50" s="6">
        <v>0</v>
      </c>
      <c r="Y50" s="5">
        <v>0</v>
      </c>
      <c r="Z50" s="8">
        <f t="shared" si="104"/>
        <v>0</v>
      </c>
      <c r="AA50" s="6">
        <v>37.53</v>
      </c>
      <c r="AB50" s="5">
        <v>688.06100000000004</v>
      </c>
      <c r="AC50" s="8">
        <f t="shared" si="104"/>
        <v>18333.626432187582</v>
      </c>
      <c r="AD50" s="6">
        <v>29.08</v>
      </c>
      <c r="AE50" s="5">
        <v>411.77199999999999</v>
      </c>
      <c r="AF50" s="8">
        <f t="shared" si="104"/>
        <v>14159.972489683632</v>
      </c>
      <c r="AG50" s="6">
        <v>0</v>
      </c>
      <c r="AH50" s="5">
        <v>0</v>
      </c>
      <c r="AI50" s="8">
        <f t="shared" si="89"/>
        <v>0</v>
      </c>
      <c r="AJ50" s="6">
        <v>0</v>
      </c>
      <c r="AK50" s="5">
        <v>0</v>
      </c>
      <c r="AL50" s="8">
        <f t="shared" si="104"/>
        <v>0</v>
      </c>
      <c r="AM50" s="6">
        <v>0</v>
      </c>
      <c r="AN50" s="5">
        <v>0</v>
      </c>
      <c r="AO50" s="8">
        <f t="shared" si="104"/>
        <v>0</v>
      </c>
      <c r="AP50" s="6">
        <v>0.61</v>
      </c>
      <c r="AQ50" s="5">
        <v>20.434999999999999</v>
      </c>
      <c r="AR50" s="8">
        <f t="shared" si="104"/>
        <v>33500</v>
      </c>
      <c r="AS50" s="6">
        <v>0.34060000000000001</v>
      </c>
      <c r="AT50" s="5">
        <v>17.664000000000001</v>
      </c>
      <c r="AU50" s="8">
        <f t="shared" si="104"/>
        <v>51861.421021726368</v>
      </c>
      <c r="AV50" s="6">
        <v>0</v>
      </c>
      <c r="AW50" s="5">
        <v>0</v>
      </c>
      <c r="AX50" s="8">
        <f t="shared" si="104"/>
        <v>0</v>
      </c>
      <c r="AY50" s="6">
        <v>0</v>
      </c>
      <c r="AZ50" s="5">
        <v>0</v>
      </c>
      <c r="BA50" s="8">
        <f t="shared" si="104"/>
        <v>0</v>
      </c>
      <c r="BB50" s="6">
        <v>0</v>
      </c>
      <c r="BC50" s="5">
        <v>0</v>
      </c>
      <c r="BD50" s="8">
        <f t="shared" si="93"/>
        <v>0</v>
      </c>
      <c r="BE50" s="6">
        <v>0</v>
      </c>
      <c r="BF50" s="5">
        <v>0</v>
      </c>
      <c r="BG50" s="8">
        <f t="shared" si="104"/>
        <v>0</v>
      </c>
      <c r="BH50" s="6">
        <v>0</v>
      </c>
      <c r="BI50" s="5">
        <v>0</v>
      </c>
      <c r="BJ50" s="8">
        <f t="shared" si="105"/>
        <v>0</v>
      </c>
      <c r="BK50" s="6"/>
      <c r="BL50" s="5"/>
      <c r="BM50" s="8"/>
      <c r="BN50" s="6">
        <v>0</v>
      </c>
      <c r="BO50" s="5">
        <v>0</v>
      </c>
      <c r="BP50" s="8">
        <f t="shared" si="104"/>
        <v>0</v>
      </c>
      <c r="BQ50" s="6">
        <v>0</v>
      </c>
      <c r="BR50" s="5">
        <v>0</v>
      </c>
      <c r="BS50" s="8">
        <f t="shared" si="104"/>
        <v>0</v>
      </c>
      <c r="BT50" s="6">
        <v>0</v>
      </c>
      <c r="BU50" s="5">
        <v>0</v>
      </c>
      <c r="BV50" s="8">
        <f t="shared" si="94"/>
        <v>0</v>
      </c>
      <c r="BW50" s="6">
        <v>0</v>
      </c>
      <c r="BX50" s="5">
        <v>0</v>
      </c>
      <c r="BY50" s="8">
        <f t="shared" si="95"/>
        <v>0</v>
      </c>
      <c r="BZ50" s="6">
        <v>0</v>
      </c>
      <c r="CA50" s="5">
        <v>0</v>
      </c>
      <c r="CB50" s="8">
        <f t="shared" si="104"/>
        <v>0</v>
      </c>
      <c r="CC50" s="6">
        <v>0</v>
      </c>
      <c r="CD50" s="5">
        <v>0</v>
      </c>
      <c r="CE50" s="8">
        <f t="shared" si="104"/>
        <v>0</v>
      </c>
      <c r="CF50" s="6">
        <v>93</v>
      </c>
      <c r="CG50" s="5">
        <v>1394.827</v>
      </c>
      <c r="CH50" s="8">
        <f t="shared" si="104"/>
        <v>14998.139784946236</v>
      </c>
      <c r="CI50" s="6">
        <v>525.91</v>
      </c>
      <c r="CJ50" s="5">
        <v>7844.5519999999997</v>
      </c>
      <c r="CK50" s="8">
        <f t="shared" si="106"/>
        <v>14916.149150995418</v>
      </c>
      <c r="CL50" s="9">
        <f>C50+F50+AA50+AD50+AJ50+AP50+AS50+BN50+O50+CC50+CF50+CI50+BZ50+BE50+AY50+BQ50+AM50+BK50+L50+X50+AV50+U50+R50</f>
        <v>739.2996599999999</v>
      </c>
      <c r="CM50" s="8">
        <f>D50+G50+AB50+AE50+AK50+AQ50+AT50+BO50+P50+CD50+CG50+CJ50+CA50+BF50+AZ50+BR50+AN50+BL50+M50+Y50+AW50+V50+S50</f>
        <v>11317.547999999999</v>
      </c>
    </row>
    <row r="51" spans="1:91" ht="15" customHeight="1" x14ac:dyDescent="0.3">
      <c r="A51" s="53">
        <v>2020</v>
      </c>
      <c r="B51" s="54" t="s">
        <v>8</v>
      </c>
      <c r="C51" s="6">
        <v>0</v>
      </c>
      <c r="D51" s="5">
        <v>0</v>
      </c>
      <c r="E51" s="8">
        <f t="shared" si="104"/>
        <v>0</v>
      </c>
      <c r="F51" s="6">
        <v>6.3</v>
      </c>
      <c r="G51" s="5">
        <v>44.1</v>
      </c>
      <c r="H51" s="8">
        <f t="shared" si="104"/>
        <v>7000</v>
      </c>
      <c r="I51" s="6"/>
      <c r="J51" s="5"/>
      <c r="K51" s="8"/>
      <c r="L51" s="6">
        <v>0</v>
      </c>
      <c r="M51" s="5">
        <v>0</v>
      </c>
      <c r="N51" s="8">
        <f t="shared" si="104"/>
        <v>0</v>
      </c>
      <c r="O51" s="6">
        <v>7.4608699999999999</v>
      </c>
      <c r="P51" s="5">
        <v>128.96799999999999</v>
      </c>
      <c r="Q51" s="8">
        <f t="shared" si="104"/>
        <v>17285.919738582765</v>
      </c>
      <c r="R51" s="6">
        <v>0</v>
      </c>
      <c r="S51" s="5">
        <v>0</v>
      </c>
      <c r="T51" s="8">
        <f t="shared" si="104"/>
        <v>0</v>
      </c>
      <c r="U51" s="6">
        <v>0</v>
      </c>
      <c r="V51" s="5">
        <v>0</v>
      </c>
      <c r="W51" s="8">
        <f t="shared" si="104"/>
        <v>0</v>
      </c>
      <c r="X51" s="6">
        <v>0</v>
      </c>
      <c r="Y51" s="5">
        <v>0</v>
      </c>
      <c r="Z51" s="8">
        <f t="shared" si="104"/>
        <v>0</v>
      </c>
      <c r="AA51" s="6">
        <v>38.195</v>
      </c>
      <c r="AB51" s="5">
        <v>688.06100000000004</v>
      </c>
      <c r="AC51" s="8">
        <f t="shared" si="104"/>
        <v>18014.42597198586</v>
      </c>
      <c r="AD51" s="6">
        <v>28.42</v>
      </c>
      <c r="AE51" s="5">
        <v>413.226</v>
      </c>
      <c r="AF51" s="8">
        <f t="shared" si="104"/>
        <v>14539.971850809288</v>
      </c>
      <c r="AG51" s="6">
        <v>0</v>
      </c>
      <c r="AH51" s="5">
        <v>0</v>
      </c>
      <c r="AI51" s="8">
        <f t="shared" si="89"/>
        <v>0</v>
      </c>
      <c r="AJ51" s="6">
        <v>1.86</v>
      </c>
      <c r="AK51" s="5">
        <v>19.102</v>
      </c>
      <c r="AL51" s="8">
        <f t="shared" si="104"/>
        <v>10269.89247311828</v>
      </c>
      <c r="AM51" s="6">
        <v>0</v>
      </c>
      <c r="AN51" s="5">
        <v>0</v>
      </c>
      <c r="AO51" s="8">
        <f t="shared" si="104"/>
        <v>0</v>
      </c>
      <c r="AP51" s="6">
        <v>13.64747</v>
      </c>
      <c r="AQ51" s="5">
        <v>243.89400000000001</v>
      </c>
      <c r="AR51" s="8">
        <f t="shared" si="104"/>
        <v>17871.004662402629</v>
      </c>
      <c r="AS51" s="6">
        <v>37.361890000000002</v>
      </c>
      <c r="AT51" s="5">
        <v>569.04</v>
      </c>
      <c r="AU51" s="8">
        <f t="shared" si="104"/>
        <v>15230.492889947483</v>
      </c>
      <c r="AV51" s="6">
        <v>0</v>
      </c>
      <c r="AW51" s="5">
        <v>0</v>
      </c>
      <c r="AX51" s="8">
        <f t="shared" si="104"/>
        <v>0</v>
      </c>
      <c r="AY51" s="6">
        <v>0</v>
      </c>
      <c r="AZ51" s="5">
        <v>0</v>
      </c>
      <c r="BA51" s="8">
        <f t="shared" si="104"/>
        <v>0</v>
      </c>
      <c r="BB51" s="6">
        <v>0</v>
      </c>
      <c r="BC51" s="5">
        <v>0</v>
      </c>
      <c r="BD51" s="8">
        <f t="shared" si="93"/>
        <v>0</v>
      </c>
      <c r="BE51" s="6">
        <v>0</v>
      </c>
      <c r="BF51" s="5">
        <v>0</v>
      </c>
      <c r="BG51" s="8">
        <f t="shared" si="104"/>
        <v>0</v>
      </c>
      <c r="BH51" s="6">
        <v>0</v>
      </c>
      <c r="BI51" s="5">
        <v>0</v>
      </c>
      <c r="BJ51" s="8">
        <f t="shared" si="105"/>
        <v>0</v>
      </c>
      <c r="BK51" s="6"/>
      <c r="BL51" s="5"/>
      <c r="BM51" s="8"/>
      <c r="BN51" s="6">
        <v>0</v>
      </c>
      <c r="BO51" s="5">
        <v>0</v>
      </c>
      <c r="BP51" s="8">
        <f t="shared" si="104"/>
        <v>0</v>
      </c>
      <c r="BQ51" s="6">
        <v>0</v>
      </c>
      <c r="BR51" s="5">
        <v>0</v>
      </c>
      <c r="BS51" s="8">
        <f t="shared" si="104"/>
        <v>0</v>
      </c>
      <c r="BT51" s="6">
        <v>0</v>
      </c>
      <c r="BU51" s="5">
        <v>0</v>
      </c>
      <c r="BV51" s="8">
        <f t="shared" si="94"/>
        <v>0</v>
      </c>
      <c r="BW51" s="6">
        <v>0</v>
      </c>
      <c r="BX51" s="5">
        <v>0</v>
      </c>
      <c r="BY51" s="8">
        <f t="shared" si="95"/>
        <v>0</v>
      </c>
      <c r="BZ51" s="6">
        <v>0</v>
      </c>
      <c r="CA51" s="5">
        <v>0</v>
      </c>
      <c r="CB51" s="8">
        <f t="shared" si="104"/>
        <v>0</v>
      </c>
      <c r="CC51" s="6">
        <v>0</v>
      </c>
      <c r="CD51" s="5">
        <v>0</v>
      </c>
      <c r="CE51" s="8">
        <f t="shared" si="104"/>
        <v>0</v>
      </c>
      <c r="CF51" s="6">
        <v>48.14</v>
      </c>
      <c r="CG51" s="5">
        <v>1081.307</v>
      </c>
      <c r="CH51" s="8">
        <f t="shared" si="104"/>
        <v>22461.71582883257</v>
      </c>
      <c r="CI51" s="6">
        <v>595.26099999999997</v>
      </c>
      <c r="CJ51" s="5">
        <v>9282.6190000000006</v>
      </c>
      <c r="CK51" s="8">
        <f t="shared" si="106"/>
        <v>15594.199855189574</v>
      </c>
      <c r="CL51" s="9">
        <f t="shared" ref="CL51:CL62" si="107">C51+F51+AA51+AD51+AJ51+AP51+AS51+BN51+O51+CC51+CF51+CI51+BZ51+BE51+AY51+BQ51+AM51+BK51+L51+X51+AV51+U51+R51</f>
        <v>776.64622999999995</v>
      </c>
      <c r="CM51" s="8">
        <f t="shared" ref="CM51:CM62" si="108">D51+G51+AB51+AE51+AK51+AQ51+AT51+BO51+P51+CD51+CG51+CJ51+CA51+BF51+AZ51+BR51+AN51+BL51+M51+Y51+AW51+V51+S51</f>
        <v>12470.317000000001</v>
      </c>
    </row>
    <row r="52" spans="1:91" ht="15" customHeight="1" x14ac:dyDescent="0.3">
      <c r="A52" s="53">
        <v>2020</v>
      </c>
      <c r="B52" s="54" t="s">
        <v>9</v>
      </c>
      <c r="C52" s="6">
        <v>0</v>
      </c>
      <c r="D52" s="5">
        <v>0</v>
      </c>
      <c r="E52" s="8">
        <f t="shared" si="104"/>
        <v>0</v>
      </c>
      <c r="F52" s="66">
        <v>34.903790000000001</v>
      </c>
      <c r="G52" s="67">
        <v>664.64499999999998</v>
      </c>
      <c r="H52" s="8">
        <f t="shared" si="104"/>
        <v>19042.201434285504</v>
      </c>
      <c r="I52" s="6"/>
      <c r="J52" s="5"/>
      <c r="K52" s="8"/>
      <c r="L52" s="6">
        <v>0</v>
      </c>
      <c r="M52" s="5">
        <v>0</v>
      </c>
      <c r="N52" s="8">
        <f t="shared" si="104"/>
        <v>0</v>
      </c>
      <c r="O52" s="66">
        <v>26.6</v>
      </c>
      <c r="P52" s="67">
        <v>661.07899999999995</v>
      </c>
      <c r="Q52" s="8">
        <f t="shared" si="104"/>
        <v>24852.593984962405</v>
      </c>
      <c r="R52" s="66">
        <v>1.34205</v>
      </c>
      <c r="S52" s="67">
        <v>42.707999999999998</v>
      </c>
      <c r="T52" s="8">
        <f t="shared" si="104"/>
        <v>31822.957415893594</v>
      </c>
      <c r="U52" s="6">
        <v>0</v>
      </c>
      <c r="V52" s="5">
        <v>0</v>
      </c>
      <c r="W52" s="8">
        <f t="shared" si="104"/>
        <v>0</v>
      </c>
      <c r="X52" s="6">
        <v>0</v>
      </c>
      <c r="Y52" s="5">
        <v>0</v>
      </c>
      <c r="Z52" s="8">
        <f t="shared" si="104"/>
        <v>0</v>
      </c>
      <c r="AA52" s="6">
        <v>0</v>
      </c>
      <c r="AB52" s="5">
        <v>0</v>
      </c>
      <c r="AC52" s="8">
        <f t="shared" si="104"/>
        <v>0</v>
      </c>
      <c r="AD52" s="66">
        <v>29.06</v>
      </c>
      <c r="AE52" s="67">
        <v>491.98500000000001</v>
      </c>
      <c r="AF52" s="8">
        <f t="shared" si="104"/>
        <v>16929.972470750174</v>
      </c>
      <c r="AG52" s="6">
        <v>0</v>
      </c>
      <c r="AH52" s="5">
        <v>0</v>
      </c>
      <c r="AI52" s="8">
        <f t="shared" si="89"/>
        <v>0</v>
      </c>
      <c r="AJ52" s="6">
        <v>0</v>
      </c>
      <c r="AK52" s="5">
        <v>0</v>
      </c>
      <c r="AL52" s="8">
        <f t="shared" si="104"/>
        <v>0</v>
      </c>
      <c r="AM52" s="6">
        <v>0</v>
      </c>
      <c r="AN52" s="5">
        <v>0</v>
      </c>
      <c r="AO52" s="8">
        <f t="shared" si="104"/>
        <v>0</v>
      </c>
      <c r="AP52" s="66">
        <v>29.191400000000002</v>
      </c>
      <c r="AQ52" s="67">
        <v>416.6</v>
      </c>
      <c r="AR52" s="8">
        <f t="shared" si="104"/>
        <v>14271.326486567961</v>
      </c>
      <c r="AS52" s="66">
        <v>65.664600000000007</v>
      </c>
      <c r="AT52" s="67">
        <v>1170.175</v>
      </c>
      <c r="AU52" s="8">
        <f t="shared" si="104"/>
        <v>17820.484705610019</v>
      </c>
      <c r="AV52" s="6">
        <v>0</v>
      </c>
      <c r="AW52" s="5">
        <v>0</v>
      </c>
      <c r="AX52" s="8">
        <f t="shared" si="104"/>
        <v>0</v>
      </c>
      <c r="AY52" s="6">
        <v>0</v>
      </c>
      <c r="AZ52" s="5">
        <v>0</v>
      </c>
      <c r="BA52" s="8">
        <f t="shared" si="104"/>
        <v>0</v>
      </c>
      <c r="BB52" s="6">
        <v>0</v>
      </c>
      <c r="BC52" s="5">
        <v>0</v>
      </c>
      <c r="BD52" s="8">
        <f t="shared" si="93"/>
        <v>0</v>
      </c>
      <c r="BE52" s="6">
        <v>0</v>
      </c>
      <c r="BF52" s="5">
        <v>0</v>
      </c>
      <c r="BG52" s="8">
        <f t="shared" si="104"/>
        <v>0</v>
      </c>
      <c r="BH52" s="6">
        <v>0</v>
      </c>
      <c r="BI52" s="5">
        <v>0</v>
      </c>
      <c r="BJ52" s="8">
        <f t="shared" si="105"/>
        <v>0</v>
      </c>
      <c r="BK52" s="6"/>
      <c r="BL52" s="5"/>
      <c r="BM52" s="8"/>
      <c r="BN52" s="6">
        <v>0</v>
      </c>
      <c r="BO52" s="5">
        <v>0</v>
      </c>
      <c r="BP52" s="8">
        <f t="shared" si="104"/>
        <v>0</v>
      </c>
      <c r="BQ52" s="6">
        <v>0</v>
      </c>
      <c r="BR52" s="5">
        <v>0</v>
      </c>
      <c r="BS52" s="8">
        <f t="shared" si="104"/>
        <v>0</v>
      </c>
      <c r="BT52" s="6">
        <v>0</v>
      </c>
      <c r="BU52" s="5">
        <v>0</v>
      </c>
      <c r="BV52" s="8">
        <f t="shared" si="94"/>
        <v>0</v>
      </c>
      <c r="BW52" s="6">
        <v>0</v>
      </c>
      <c r="BX52" s="5">
        <v>0</v>
      </c>
      <c r="BY52" s="8">
        <f t="shared" si="95"/>
        <v>0</v>
      </c>
      <c r="BZ52" s="6">
        <v>0</v>
      </c>
      <c r="CA52" s="5">
        <v>0</v>
      </c>
      <c r="CB52" s="8">
        <f t="shared" si="104"/>
        <v>0</v>
      </c>
      <c r="CC52" s="6">
        <v>0</v>
      </c>
      <c r="CD52" s="5">
        <v>0</v>
      </c>
      <c r="CE52" s="8">
        <f t="shared" si="104"/>
        <v>0</v>
      </c>
      <c r="CF52" s="66">
        <v>155.33000000000001</v>
      </c>
      <c r="CG52" s="67">
        <v>2193.0659999999998</v>
      </c>
      <c r="CH52" s="8">
        <f t="shared" si="104"/>
        <v>14118.753621322343</v>
      </c>
      <c r="CI52" s="66">
        <v>416.02</v>
      </c>
      <c r="CJ52" s="67">
        <v>6533.0469999999996</v>
      </c>
      <c r="CK52" s="8">
        <f t="shared" si="106"/>
        <v>15703.684918994279</v>
      </c>
      <c r="CL52" s="9">
        <f t="shared" si="107"/>
        <v>758.11184000000003</v>
      </c>
      <c r="CM52" s="8">
        <f t="shared" si="108"/>
        <v>12173.304999999998</v>
      </c>
    </row>
    <row r="53" spans="1:91" ht="15" customHeight="1" x14ac:dyDescent="0.3">
      <c r="A53" s="53">
        <v>2020</v>
      </c>
      <c r="B53" s="54" t="s">
        <v>10</v>
      </c>
      <c r="C53" s="6">
        <v>0</v>
      </c>
      <c r="D53" s="5">
        <v>0</v>
      </c>
      <c r="E53" s="8">
        <f t="shared" si="104"/>
        <v>0</v>
      </c>
      <c r="F53" s="68">
        <v>33.735999999999997</v>
      </c>
      <c r="G53" s="69">
        <v>687.74400000000003</v>
      </c>
      <c r="H53" s="8">
        <f t="shared" si="104"/>
        <v>20386.056438226231</v>
      </c>
      <c r="I53" s="6"/>
      <c r="J53" s="5"/>
      <c r="K53" s="8"/>
      <c r="L53" s="6">
        <v>0</v>
      </c>
      <c r="M53" s="5">
        <v>0</v>
      </c>
      <c r="N53" s="8">
        <f t="shared" si="104"/>
        <v>0</v>
      </c>
      <c r="O53" s="68">
        <v>6.2457700000000003</v>
      </c>
      <c r="P53" s="69">
        <v>101.255</v>
      </c>
      <c r="Q53" s="8">
        <f t="shared" si="104"/>
        <v>16211.772127375805</v>
      </c>
      <c r="R53" s="6">
        <v>0</v>
      </c>
      <c r="S53" s="5">
        <v>0</v>
      </c>
      <c r="T53" s="8">
        <f t="shared" si="104"/>
        <v>0</v>
      </c>
      <c r="U53" s="6">
        <v>0</v>
      </c>
      <c r="V53" s="5">
        <v>0</v>
      </c>
      <c r="W53" s="8">
        <f t="shared" si="104"/>
        <v>0</v>
      </c>
      <c r="X53" s="6">
        <v>0</v>
      </c>
      <c r="Y53" s="5">
        <v>0</v>
      </c>
      <c r="Z53" s="8">
        <f t="shared" si="104"/>
        <v>0</v>
      </c>
      <c r="AA53" s="68">
        <v>37.119999999999997</v>
      </c>
      <c r="AB53" s="69">
        <v>688.06100000000004</v>
      </c>
      <c r="AC53" s="8">
        <f t="shared" si="104"/>
        <v>18536.12607758621</v>
      </c>
      <c r="AD53" s="68">
        <v>10.00511</v>
      </c>
      <c r="AE53" s="69">
        <v>192.143</v>
      </c>
      <c r="AF53" s="8">
        <f t="shared" si="104"/>
        <v>19204.486507394719</v>
      </c>
      <c r="AG53" s="6">
        <v>0</v>
      </c>
      <c r="AH53" s="5">
        <v>0</v>
      </c>
      <c r="AI53" s="8">
        <f t="shared" si="89"/>
        <v>0</v>
      </c>
      <c r="AJ53" s="68">
        <v>28.8</v>
      </c>
      <c r="AK53" s="69">
        <v>336</v>
      </c>
      <c r="AL53" s="8">
        <f t="shared" si="104"/>
        <v>11666.666666666666</v>
      </c>
      <c r="AM53" s="6">
        <v>0</v>
      </c>
      <c r="AN53" s="5">
        <v>0</v>
      </c>
      <c r="AO53" s="8">
        <f t="shared" si="104"/>
        <v>0</v>
      </c>
      <c r="AP53" s="68">
        <v>0.125</v>
      </c>
      <c r="AQ53" s="69">
        <v>10.396000000000001</v>
      </c>
      <c r="AR53" s="8">
        <f t="shared" si="104"/>
        <v>83168</v>
      </c>
      <c r="AS53" s="68">
        <v>1.1355200000000001</v>
      </c>
      <c r="AT53" s="69">
        <v>102.176</v>
      </c>
      <c r="AU53" s="8">
        <f t="shared" si="104"/>
        <v>89981.682401014506</v>
      </c>
      <c r="AV53" s="6">
        <v>0</v>
      </c>
      <c r="AW53" s="5">
        <v>0</v>
      </c>
      <c r="AX53" s="8">
        <f t="shared" si="104"/>
        <v>0</v>
      </c>
      <c r="AY53" s="6">
        <v>0</v>
      </c>
      <c r="AZ53" s="5">
        <v>0</v>
      </c>
      <c r="BA53" s="8">
        <f t="shared" si="104"/>
        <v>0</v>
      </c>
      <c r="BB53" s="6">
        <v>0</v>
      </c>
      <c r="BC53" s="5">
        <v>0</v>
      </c>
      <c r="BD53" s="8">
        <f t="shared" si="93"/>
        <v>0</v>
      </c>
      <c r="BE53" s="6">
        <v>0</v>
      </c>
      <c r="BF53" s="5">
        <v>0</v>
      </c>
      <c r="BG53" s="8">
        <f t="shared" si="104"/>
        <v>0</v>
      </c>
      <c r="BH53" s="6">
        <v>0</v>
      </c>
      <c r="BI53" s="5">
        <v>0</v>
      </c>
      <c r="BJ53" s="8">
        <f t="shared" si="105"/>
        <v>0</v>
      </c>
      <c r="BK53" s="6"/>
      <c r="BL53" s="5"/>
      <c r="BM53" s="8"/>
      <c r="BN53" s="6">
        <v>0</v>
      </c>
      <c r="BO53" s="5">
        <v>0</v>
      </c>
      <c r="BP53" s="8">
        <f t="shared" si="104"/>
        <v>0</v>
      </c>
      <c r="BQ53" s="6">
        <v>0</v>
      </c>
      <c r="BR53" s="5">
        <v>0</v>
      </c>
      <c r="BS53" s="8">
        <f t="shared" si="104"/>
        <v>0</v>
      </c>
      <c r="BT53" s="6">
        <v>0</v>
      </c>
      <c r="BU53" s="5">
        <v>0</v>
      </c>
      <c r="BV53" s="8">
        <f t="shared" si="94"/>
        <v>0</v>
      </c>
      <c r="BW53" s="6">
        <v>0</v>
      </c>
      <c r="BX53" s="5">
        <v>0</v>
      </c>
      <c r="BY53" s="8">
        <f t="shared" si="95"/>
        <v>0</v>
      </c>
      <c r="BZ53" s="6">
        <v>0</v>
      </c>
      <c r="CA53" s="5">
        <v>0</v>
      </c>
      <c r="CB53" s="8">
        <f t="shared" si="104"/>
        <v>0</v>
      </c>
      <c r="CC53" s="6">
        <v>0</v>
      </c>
      <c r="CD53" s="5">
        <v>0</v>
      </c>
      <c r="CE53" s="8">
        <f t="shared" si="104"/>
        <v>0</v>
      </c>
      <c r="CF53" s="68">
        <v>35.5</v>
      </c>
      <c r="CG53" s="69">
        <v>904.76</v>
      </c>
      <c r="CH53" s="8">
        <f t="shared" si="104"/>
        <v>25486.197183098593</v>
      </c>
      <c r="CI53" s="68">
        <v>328.5</v>
      </c>
      <c r="CJ53" s="69">
        <v>5846.78</v>
      </c>
      <c r="CK53" s="8">
        <f t="shared" si="106"/>
        <v>17798.417047184172</v>
      </c>
      <c r="CL53" s="9">
        <f t="shared" si="107"/>
        <v>481.16739999999999</v>
      </c>
      <c r="CM53" s="8">
        <f t="shared" si="108"/>
        <v>8869.3149999999987</v>
      </c>
    </row>
    <row r="54" spans="1:91" ht="15" customHeight="1" x14ac:dyDescent="0.3">
      <c r="A54" s="53">
        <v>2020</v>
      </c>
      <c r="B54" s="54" t="s">
        <v>11</v>
      </c>
      <c r="C54" s="7">
        <v>3.5634699999999997</v>
      </c>
      <c r="D54" s="70">
        <v>73.16</v>
      </c>
      <c r="E54" s="8">
        <f t="shared" si="104"/>
        <v>20530.550278240033</v>
      </c>
      <c r="F54" s="7">
        <v>6.5200000000000008E-2</v>
      </c>
      <c r="G54" s="70">
        <v>2.4119999999999999</v>
      </c>
      <c r="H54" s="8">
        <f t="shared" si="104"/>
        <v>36993.865030674839</v>
      </c>
      <c r="J54" s="70"/>
      <c r="K54" s="8"/>
      <c r="L54" s="7">
        <v>0.72</v>
      </c>
      <c r="M54" s="70">
        <v>14.458</v>
      </c>
      <c r="N54" s="8">
        <f t="shared" si="104"/>
        <v>20080.555555555555</v>
      </c>
      <c r="O54" s="7">
        <v>1E-3</v>
      </c>
      <c r="P54" s="70">
        <v>7.6999999999999999E-2</v>
      </c>
      <c r="Q54" s="8">
        <f t="shared" si="104"/>
        <v>77000</v>
      </c>
      <c r="R54" s="6">
        <v>0</v>
      </c>
      <c r="S54" s="5">
        <v>0</v>
      </c>
      <c r="T54" s="8">
        <f t="shared" si="104"/>
        <v>0</v>
      </c>
      <c r="U54" s="6">
        <v>0</v>
      </c>
      <c r="V54" s="5">
        <v>0</v>
      </c>
      <c r="W54" s="8">
        <f t="shared" si="104"/>
        <v>0</v>
      </c>
      <c r="X54" s="6">
        <v>0</v>
      </c>
      <c r="Y54" s="5">
        <v>0</v>
      </c>
      <c r="Z54" s="8">
        <f t="shared" si="104"/>
        <v>0</v>
      </c>
      <c r="AA54" s="6">
        <v>0</v>
      </c>
      <c r="AB54" s="5">
        <v>0</v>
      </c>
      <c r="AC54" s="8">
        <f t="shared" si="104"/>
        <v>0</v>
      </c>
      <c r="AD54" s="7">
        <v>0.90900000000000003</v>
      </c>
      <c r="AE54" s="70">
        <v>20.135999999999999</v>
      </c>
      <c r="AF54" s="8">
        <f t="shared" si="104"/>
        <v>22151.815181518148</v>
      </c>
      <c r="AG54" s="6">
        <v>0</v>
      </c>
      <c r="AH54" s="5">
        <v>0</v>
      </c>
      <c r="AI54" s="8">
        <f t="shared" si="89"/>
        <v>0</v>
      </c>
      <c r="AJ54" s="6">
        <v>0</v>
      </c>
      <c r="AK54" s="5">
        <v>0</v>
      </c>
      <c r="AL54" s="8">
        <f t="shared" si="104"/>
        <v>0</v>
      </c>
      <c r="AM54" s="6">
        <v>0</v>
      </c>
      <c r="AN54" s="5">
        <v>0</v>
      </c>
      <c r="AO54" s="8">
        <f t="shared" si="104"/>
        <v>0</v>
      </c>
      <c r="AP54" s="7">
        <v>0.6</v>
      </c>
      <c r="AQ54" s="70">
        <v>11.384</v>
      </c>
      <c r="AR54" s="8">
        <f t="shared" si="104"/>
        <v>18973.333333333336</v>
      </c>
      <c r="AS54" s="7">
        <v>123.98358</v>
      </c>
      <c r="AT54" s="70">
        <v>2121.4369999999999</v>
      </c>
      <c r="AU54" s="8">
        <f t="shared" si="104"/>
        <v>17110.62868163671</v>
      </c>
      <c r="AV54" s="6">
        <v>0</v>
      </c>
      <c r="AW54" s="5">
        <v>0</v>
      </c>
      <c r="AX54" s="8">
        <f t="shared" si="104"/>
        <v>0</v>
      </c>
      <c r="AY54" s="6">
        <v>0</v>
      </c>
      <c r="AZ54" s="5">
        <v>0</v>
      </c>
      <c r="BA54" s="8">
        <f t="shared" si="104"/>
        <v>0</v>
      </c>
      <c r="BB54" s="6">
        <v>0</v>
      </c>
      <c r="BC54" s="5">
        <v>0</v>
      </c>
      <c r="BD54" s="8">
        <f t="shared" si="93"/>
        <v>0</v>
      </c>
      <c r="BE54" s="6">
        <v>0</v>
      </c>
      <c r="BF54" s="5">
        <v>0</v>
      </c>
      <c r="BG54" s="8">
        <f t="shared" si="104"/>
        <v>0</v>
      </c>
      <c r="BH54" s="6">
        <v>0</v>
      </c>
      <c r="BI54" s="5">
        <v>0</v>
      </c>
      <c r="BJ54" s="8">
        <f t="shared" si="105"/>
        <v>0</v>
      </c>
      <c r="BK54" s="6"/>
      <c r="BL54" s="5"/>
      <c r="BM54" s="8"/>
      <c r="BN54" s="6">
        <v>0</v>
      </c>
      <c r="BO54" s="5">
        <v>0</v>
      </c>
      <c r="BP54" s="8">
        <f t="shared" si="104"/>
        <v>0</v>
      </c>
      <c r="BQ54" s="6">
        <v>0</v>
      </c>
      <c r="BR54" s="5">
        <v>0</v>
      </c>
      <c r="BS54" s="8">
        <f t="shared" si="104"/>
        <v>0</v>
      </c>
      <c r="BT54" s="6">
        <v>0</v>
      </c>
      <c r="BU54" s="5">
        <v>0</v>
      </c>
      <c r="BV54" s="8">
        <f t="shared" si="94"/>
        <v>0</v>
      </c>
      <c r="BW54" s="6">
        <v>0</v>
      </c>
      <c r="BX54" s="5">
        <v>0</v>
      </c>
      <c r="BY54" s="8">
        <f t="shared" si="95"/>
        <v>0</v>
      </c>
      <c r="BZ54" s="6">
        <v>0</v>
      </c>
      <c r="CA54" s="5">
        <v>0</v>
      </c>
      <c r="CB54" s="8">
        <f t="shared" si="104"/>
        <v>0</v>
      </c>
      <c r="CC54" s="6">
        <v>0</v>
      </c>
      <c r="CD54" s="5">
        <v>0</v>
      </c>
      <c r="CE54" s="8">
        <f t="shared" si="104"/>
        <v>0</v>
      </c>
      <c r="CF54" s="7">
        <v>55</v>
      </c>
      <c r="CG54" s="70">
        <v>890.67399999999998</v>
      </c>
      <c r="CH54" s="8">
        <f t="shared" si="104"/>
        <v>16194.072727272725</v>
      </c>
      <c r="CI54" s="7">
        <v>583.97500000000002</v>
      </c>
      <c r="CJ54" s="70">
        <v>9763.9210000000003</v>
      </c>
      <c r="CK54" s="8">
        <f t="shared" si="106"/>
        <v>16719.758551307848</v>
      </c>
      <c r="CL54" s="9">
        <f t="shared" si="107"/>
        <v>768.81725000000006</v>
      </c>
      <c r="CM54" s="8">
        <f t="shared" si="108"/>
        <v>12897.659000000001</v>
      </c>
    </row>
    <row r="55" spans="1:91" ht="15" customHeight="1" x14ac:dyDescent="0.3">
      <c r="A55" s="53">
        <v>2020</v>
      </c>
      <c r="B55" s="8" t="s">
        <v>12</v>
      </c>
      <c r="C55" s="6">
        <v>0</v>
      </c>
      <c r="D55" s="5">
        <v>0</v>
      </c>
      <c r="E55" s="8">
        <f t="shared" si="104"/>
        <v>0</v>
      </c>
      <c r="F55" s="71">
        <v>12.97508</v>
      </c>
      <c r="G55" s="5">
        <v>276.93099999999998</v>
      </c>
      <c r="H55" s="8">
        <f t="shared" si="104"/>
        <v>21343.298076004154</v>
      </c>
      <c r="I55" s="6"/>
      <c r="J55" s="5"/>
      <c r="K55" s="8"/>
      <c r="L55" s="6">
        <v>0</v>
      </c>
      <c r="M55" s="5">
        <v>0</v>
      </c>
      <c r="N55" s="8">
        <f t="shared" si="104"/>
        <v>0</v>
      </c>
      <c r="O55" s="71">
        <v>2.2071499999999999</v>
      </c>
      <c r="P55" s="5">
        <v>41.597999999999999</v>
      </c>
      <c r="Q55" s="8">
        <f t="shared" si="104"/>
        <v>18846.929297963437</v>
      </c>
      <c r="R55" s="6">
        <v>0</v>
      </c>
      <c r="S55" s="5">
        <v>0</v>
      </c>
      <c r="T55" s="8">
        <f t="shared" si="104"/>
        <v>0</v>
      </c>
      <c r="U55" s="6">
        <v>0</v>
      </c>
      <c r="V55" s="5">
        <v>0</v>
      </c>
      <c r="W55" s="8">
        <f t="shared" si="104"/>
        <v>0</v>
      </c>
      <c r="X55" s="6">
        <v>0</v>
      </c>
      <c r="Y55" s="5">
        <v>0</v>
      </c>
      <c r="Z55" s="8">
        <f t="shared" si="104"/>
        <v>0</v>
      </c>
      <c r="AA55" s="71">
        <v>81.260000000000005</v>
      </c>
      <c r="AB55" s="5">
        <v>1685.788</v>
      </c>
      <c r="AC55" s="8">
        <f t="shared" si="104"/>
        <v>20745.606694560669</v>
      </c>
      <c r="AD55" s="71">
        <v>29.46</v>
      </c>
      <c r="AE55" s="5">
        <v>546.77700000000004</v>
      </c>
      <c r="AF55" s="8">
        <f t="shared" si="104"/>
        <v>18559.979633401224</v>
      </c>
      <c r="AG55" s="6">
        <v>0</v>
      </c>
      <c r="AH55" s="5">
        <v>0</v>
      </c>
      <c r="AI55" s="8">
        <f t="shared" si="89"/>
        <v>0</v>
      </c>
      <c r="AJ55" s="71">
        <v>1.25</v>
      </c>
      <c r="AK55" s="5">
        <v>19</v>
      </c>
      <c r="AL55" s="8">
        <f t="shared" si="104"/>
        <v>15200</v>
      </c>
      <c r="AM55" s="6">
        <v>0</v>
      </c>
      <c r="AN55" s="5">
        <v>0</v>
      </c>
      <c r="AO55" s="8">
        <f t="shared" si="104"/>
        <v>0</v>
      </c>
      <c r="AP55" s="71">
        <v>14.14</v>
      </c>
      <c r="AQ55" s="5">
        <v>312.214</v>
      </c>
      <c r="AR55" s="8">
        <f t="shared" si="104"/>
        <v>22080.198019801981</v>
      </c>
      <c r="AS55" s="71">
        <v>37.108499999999999</v>
      </c>
      <c r="AT55" s="5">
        <v>687.58</v>
      </c>
      <c r="AU55" s="8">
        <f t="shared" si="104"/>
        <v>18528.908471105005</v>
      </c>
      <c r="AV55" s="6">
        <v>0</v>
      </c>
      <c r="AW55" s="5">
        <v>0</v>
      </c>
      <c r="AX55" s="8">
        <f t="shared" si="104"/>
        <v>0</v>
      </c>
      <c r="AY55" s="6">
        <v>0</v>
      </c>
      <c r="AZ55" s="5">
        <v>0</v>
      </c>
      <c r="BA55" s="8">
        <f t="shared" si="104"/>
        <v>0</v>
      </c>
      <c r="BB55" s="6">
        <v>0</v>
      </c>
      <c r="BC55" s="5">
        <v>0</v>
      </c>
      <c r="BD55" s="8">
        <f t="shared" si="93"/>
        <v>0</v>
      </c>
      <c r="BE55" s="6">
        <v>0</v>
      </c>
      <c r="BF55" s="5">
        <v>0</v>
      </c>
      <c r="BG55" s="8">
        <f t="shared" si="104"/>
        <v>0</v>
      </c>
      <c r="BH55" s="6">
        <v>0</v>
      </c>
      <c r="BI55" s="5">
        <v>0</v>
      </c>
      <c r="BJ55" s="8">
        <f t="shared" si="105"/>
        <v>0</v>
      </c>
      <c r="BK55" s="6"/>
      <c r="BL55" s="5"/>
      <c r="BM55" s="8"/>
      <c r="BN55" s="6">
        <v>0</v>
      </c>
      <c r="BO55" s="5">
        <v>0</v>
      </c>
      <c r="BP55" s="8">
        <f t="shared" si="104"/>
        <v>0</v>
      </c>
      <c r="BQ55" s="6">
        <v>0</v>
      </c>
      <c r="BR55" s="5">
        <v>0</v>
      </c>
      <c r="BS55" s="8">
        <f t="shared" si="104"/>
        <v>0</v>
      </c>
      <c r="BT55" s="6">
        <v>0</v>
      </c>
      <c r="BU55" s="5">
        <v>0</v>
      </c>
      <c r="BV55" s="8">
        <f t="shared" si="94"/>
        <v>0</v>
      </c>
      <c r="BW55" s="6">
        <v>0</v>
      </c>
      <c r="BX55" s="5">
        <v>0</v>
      </c>
      <c r="BY55" s="8">
        <f t="shared" si="95"/>
        <v>0</v>
      </c>
      <c r="BZ55" s="6">
        <v>0</v>
      </c>
      <c r="CA55" s="5">
        <v>0</v>
      </c>
      <c r="CB55" s="8">
        <f t="shared" si="104"/>
        <v>0</v>
      </c>
      <c r="CC55" s="6">
        <v>0</v>
      </c>
      <c r="CD55" s="5">
        <v>0</v>
      </c>
      <c r="CE55" s="8">
        <f t="shared" si="104"/>
        <v>0</v>
      </c>
      <c r="CF55" s="71">
        <v>95.81</v>
      </c>
      <c r="CG55" s="5">
        <v>1650.2639999999999</v>
      </c>
      <c r="CH55" s="8">
        <f t="shared" si="104"/>
        <v>17224.339839265213</v>
      </c>
      <c r="CI55" s="71">
        <v>640.64700000000005</v>
      </c>
      <c r="CJ55" s="5">
        <v>10669.856</v>
      </c>
      <c r="CK55" s="8">
        <f t="shared" si="106"/>
        <v>16654.813024957581</v>
      </c>
      <c r="CL55" s="9">
        <f t="shared" si="107"/>
        <v>914.85773000000006</v>
      </c>
      <c r="CM55" s="8">
        <f t="shared" si="108"/>
        <v>15890.008</v>
      </c>
    </row>
    <row r="56" spans="1:91" ht="15" customHeight="1" x14ac:dyDescent="0.3">
      <c r="A56" s="53">
        <v>2020</v>
      </c>
      <c r="B56" s="54" t="s">
        <v>13</v>
      </c>
      <c r="C56" s="71">
        <v>0.02</v>
      </c>
      <c r="D56" s="5">
        <v>2.4300000000000002</v>
      </c>
      <c r="E56" s="8">
        <f t="shared" si="104"/>
        <v>121500</v>
      </c>
      <c r="F56" s="71">
        <v>46.7087</v>
      </c>
      <c r="G56" s="5">
        <v>840.79200000000003</v>
      </c>
      <c r="H56" s="8">
        <f t="shared" si="104"/>
        <v>18000.757888787317</v>
      </c>
      <c r="I56" s="6"/>
      <c r="J56" s="5"/>
      <c r="K56" s="8"/>
      <c r="L56" s="6">
        <v>0</v>
      </c>
      <c r="M56" s="5">
        <v>0</v>
      </c>
      <c r="N56" s="8">
        <f t="shared" si="104"/>
        <v>0</v>
      </c>
      <c r="O56" s="71">
        <v>0.86399999999999999</v>
      </c>
      <c r="P56" s="5">
        <v>21.097999999999999</v>
      </c>
      <c r="Q56" s="8">
        <f t="shared" si="104"/>
        <v>24418.981481481482</v>
      </c>
      <c r="R56" s="71">
        <v>2.5621399999999999</v>
      </c>
      <c r="S56" s="5">
        <v>42.746000000000002</v>
      </c>
      <c r="T56" s="8">
        <f t="shared" si="104"/>
        <v>16683.709711413117</v>
      </c>
      <c r="U56" s="6">
        <v>0</v>
      </c>
      <c r="V56" s="5">
        <v>0</v>
      </c>
      <c r="W56" s="8">
        <f t="shared" si="104"/>
        <v>0</v>
      </c>
      <c r="X56" s="6">
        <v>0</v>
      </c>
      <c r="Y56" s="5">
        <v>0</v>
      </c>
      <c r="Z56" s="8">
        <f t="shared" si="104"/>
        <v>0</v>
      </c>
      <c r="AA56" s="6">
        <v>0</v>
      </c>
      <c r="AB56" s="5">
        <v>0</v>
      </c>
      <c r="AC56" s="8">
        <f t="shared" si="104"/>
        <v>0</v>
      </c>
      <c r="AD56" s="71">
        <v>0.90900000000000003</v>
      </c>
      <c r="AE56" s="5">
        <v>20.94</v>
      </c>
      <c r="AF56" s="8">
        <f t="shared" si="104"/>
        <v>23036.303630363036</v>
      </c>
      <c r="AG56" s="6">
        <v>0</v>
      </c>
      <c r="AH56" s="5">
        <v>0</v>
      </c>
      <c r="AI56" s="8">
        <f t="shared" si="89"/>
        <v>0</v>
      </c>
      <c r="AJ56" s="6">
        <v>0</v>
      </c>
      <c r="AK56" s="5">
        <v>0</v>
      </c>
      <c r="AL56" s="8">
        <f t="shared" si="104"/>
        <v>0</v>
      </c>
      <c r="AM56" s="6">
        <v>0</v>
      </c>
      <c r="AN56" s="5">
        <v>0</v>
      </c>
      <c r="AO56" s="8">
        <f t="shared" si="104"/>
        <v>0</v>
      </c>
      <c r="AP56" s="71">
        <v>0.28966000000000003</v>
      </c>
      <c r="AQ56" s="5">
        <v>8.2159999999999993</v>
      </c>
      <c r="AR56" s="8">
        <f t="shared" si="104"/>
        <v>28364.289166609124</v>
      </c>
      <c r="AS56" s="71">
        <v>37.453099999999999</v>
      </c>
      <c r="AT56" s="5">
        <v>688.98400000000004</v>
      </c>
      <c r="AU56" s="8">
        <f t="shared" si="104"/>
        <v>18395.913822887829</v>
      </c>
      <c r="AV56" s="6">
        <v>0</v>
      </c>
      <c r="AW56" s="5">
        <v>0</v>
      </c>
      <c r="AX56" s="8">
        <f t="shared" si="104"/>
        <v>0</v>
      </c>
      <c r="AY56" s="6">
        <v>0</v>
      </c>
      <c r="AZ56" s="5">
        <v>0</v>
      </c>
      <c r="BA56" s="8">
        <f t="shared" si="104"/>
        <v>0</v>
      </c>
      <c r="BB56" s="6">
        <v>0</v>
      </c>
      <c r="BC56" s="5">
        <v>0</v>
      </c>
      <c r="BD56" s="8">
        <f t="shared" si="93"/>
        <v>0</v>
      </c>
      <c r="BE56" s="6">
        <v>0</v>
      </c>
      <c r="BF56" s="5">
        <v>0</v>
      </c>
      <c r="BG56" s="8">
        <f t="shared" si="104"/>
        <v>0</v>
      </c>
      <c r="BH56" s="6">
        <v>0</v>
      </c>
      <c r="BI56" s="5">
        <v>0</v>
      </c>
      <c r="BJ56" s="8">
        <f t="shared" si="105"/>
        <v>0</v>
      </c>
      <c r="BK56" s="6"/>
      <c r="BL56" s="5"/>
      <c r="BM56" s="8"/>
      <c r="BN56" s="6">
        <v>0</v>
      </c>
      <c r="BO56" s="5">
        <v>0</v>
      </c>
      <c r="BP56" s="8">
        <f t="shared" si="104"/>
        <v>0</v>
      </c>
      <c r="BQ56" s="6">
        <v>0</v>
      </c>
      <c r="BR56" s="5">
        <v>0</v>
      </c>
      <c r="BS56" s="8">
        <f t="shared" si="104"/>
        <v>0</v>
      </c>
      <c r="BT56" s="6">
        <v>0</v>
      </c>
      <c r="BU56" s="5">
        <v>0</v>
      </c>
      <c r="BV56" s="8">
        <f t="shared" si="94"/>
        <v>0</v>
      </c>
      <c r="BW56" s="6">
        <v>0</v>
      </c>
      <c r="BX56" s="5">
        <v>0</v>
      </c>
      <c r="BY56" s="8">
        <f t="shared" si="95"/>
        <v>0</v>
      </c>
      <c r="BZ56" s="6">
        <v>0</v>
      </c>
      <c r="CA56" s="5">
        <v>0</v>
      </c>
      <c r="CB56" s="8">
        <f t="shared" si="104"/>
        <v>0</v>
      </c>
      <c r="CC56" s="6">
        <v>0</v>
      </c>
      <c r="CD56" s="5">
        <v>0</v>
      </c>
      <c r="CE56" s="8">
        <f t="shared" si="104"/>
        <v>0</v>
      </c>
      <c r="CF56" s="71">
        <v>24.03</v>
      </c>
      <c r="CG56" s="5">
        <v>384.68</v>
      </c>
      <c r="CH56" s="8">
        <f t="shared" si="104"/>
        <v>16008.322929671245</v>
      </c>
      <c r="CI56" s="71">
        <v>353.21600000000001</v>
      </c>
      <c r="CJ56" s="5">
        <v>6532.9539999999997</v>
      </c>
      <c r="CK56" s="8">
        <f t="shared" si="106"/>
        <v>18495.634399347709</v>
      </c>
      <c r="CL56" s="9">
        <f t="shared" si="107"/>
        <v>466.05259999999998</v>
      </c>
      <c r="CM56" s="8">
        <f t="shared" si="108"/>
        <v>8542.8399999999983</v>
      </c>
    </row>
    <row r="57" spans="1:91" ht="15" customHeight="1" thickBot="1" x14ac:dyDescent="0.35">
      <c r="A57" s="59"/>
      <c r="B57" s="60" t="s">
        <v>14</v>
      </c>
      <c r="C57" s="61">
        <f t="shared" ref="C57:D57" si="109">SUM(C45:C56)</f>
        <v>3.5834699999999997</v>
      </c>
      <c r="D57" s="62">
        <f t="shared" si="109"/>
        <v>75.59</v>
      </c>
      <c r="E57" s="63"/>
      <c r="F57" s="61">
        <f t="shared" ref="F57:G57" si="110">SUM(F45:F56)</f>
        <v>282.65195</v>
      </c>
      <c r="G57" s="62">
        <f t="shared" si="110"/>
        <v>5055.1099999999997</v>
      </c>
      <c r="H57" s="63"/>
      <c r="I57" s="61"/>
      <c r="J57" s="62"/>
      <c r="K57" s="63"/>
      <c r="L57" s="61">
        <f t="shared" ref="L57:M57" si="111">SUM(L45:L56)</f>
        <v>36.599999999999994</v>
      </c>
      <c r="M57" s="62">
        <f t="shared" si="111"/>
        <v>200.54900000000001</v>
      </c>
      <c r="N57" s="63"/>
      <c r="O57" s="61">
        <f t="shared" ref="O57:P57" si="112">SUM(O45:O56)</f>
        <v>99.515740000000008</v>
      </c>
      <c r="P57" s="62">
        <f t="shared" si="112"/>
        <v>1826.7180000000001</v>
      </c>
      <c r="Q57" s="63"/>
      <c r="R57" s="61">
        <f t="shared" ref="R57:S57" si="113">SUM(R45:R56)</f>
        <v>6.0939599999999992</v>
      </c>
      <c r="S57" s="62">
        <f t="shared" si="113"/>
        <v>137.96899999999999</v>
      </c>
      <c r="T57" s="63"/>
      <c r="U57" s="61">
        <f t="shared" ref="U57:V57" si="114">SUM(U45:U56)</f>
        <v>1E-3</v>
      </c>
      <c r="V57" s="62">
        <f t="shared" si="114"/>
        <v>9.8000000000000004E-2</v>
      </c>
      <c r="W57" s="63"/>
      <c r="X57" s="61">
        <f t="shared" ref="X57:Y57" si="115">SUM(X45:X56)</f>
        <v>0</v>
      </c>
      <c r="Y57" s="62">
        <f t="shared" si="115"/>
        <v>0</v>
      </c>
      <c r="Z57" s="63"/>
      <c r="AA57" s="61">
        <f t="shared" ref="AA57:AB57" si="116">SUM(AA45:AA56)</f>
        <v>257.21800000000002</v>
      </c>
      <c r="AB57" s="62">
        <f t="shared" si="116"/>
        <v>4849.7929999999997</v>
      </c>
      <c r="AC57" s="63"/>
      <c r="AD57" s="61">
        <f t="shared" ref="AD57:AE57" si="117">SUM(AD45:AD56)</f>
        <v>158.48211000000001</v>
      </c>
      <c r="AE57" s="62">
        <f t="shared" si="117"/>
        <v>2527.8530000000001</v>
      </c>
      <c r="AF57" s="63"/>
      <c r="AG57" s="61">
        <f t="shared" ref="AG57:AH57" si="118">SUM(AG45:AG56)</f>
        <v>0</v>
      </c>
      <c r="AH57" s="62">
        <f t="shared" si="118"/>
        <v>0</v>
      </c>
      <c r="AI57" s="63"/>
      <c r="AJ57" s="61">
        <f t="shared" ref="AJ57:AK57" si="119">SUM(AJ45:AJ56)</f>
        <v>97.85499999999999</v>
      </c>
      <c r="AK57" s="62">
        <f t="shared" si="119"/>
        <v>1376.4389999999999</v>
      </c>
      <c r="AL57" s="63"/>
      <c r="AM57" s="61">
        <f t="shared" ref="AM57:AN57" si="120">SUM(AM45:AM56)</f>
        <v>0</v>
      </c>
      <c r="AN57" s="62">
        <f t="shared" si="120"/>
        <v>0</v>
      </c>
      <c r="AO57" s="63"/>
      <c r="AP57" s="61">
        <f t="shared" ref="AP57:AQ57" si="121">SUM(AP45:AP56)</f>
        <v>74.591030000000003</v>
      </c>
      <c r="AQ57" s="62">
        <f t="shared" si="121"/>
        <v>1466.7989999999998</v>
      </c>
      <c r="AR57" s="63"/>
      <c r="AS57" s="61">
        <f t="shared" ref="AS57:AT57" si="122">SUM(AS45:AS56)</f>
        <v>403.61308000000002</v>
      </c>
      <c r="AT57" s="62">
        <f t="shared" si="122"/>
        <v>6797.1129999999994</v>
      </c>
      <c r="AU57" s="63"/>
      <c r="AV57" s="61">
        <f t="shared" ref="AV57:AW57" si="123">SUM(AV45:AV56)</f>
        <v>0</v>
      </c>
      <c r="AW57" s="62">
        <f t="shared" si="123"/>
        <v>0</v>
      </c>
      <c r="AX57" s="63"/>
      <c r="AY57" s="61">
        <f t="shared" ref="AY57:AZ57" si="124">SUM(AY45:AY56)</f>
        <v>0</v>
      </c>
      <c r="AZ57" s="62">
        <f t="shared" si="124"/>
        <v>0</v>
      </c>
      <c r="BA57" s="63"/>
      <c r="BB57" s="61">
        <f t="shared" ref="BB57:BC57" si="125">SUM(BB45:BB56)</f>
        <v>0</v>
      </c>
      <c r="BC57" s="62">
        <f t="shared" si="125"/>
        <v>0</v>
      </c>
      <c r="BD57" s="63"/>
      <c r="BE57" s="61">
        <f t="shared" ref="BE57:BF57" si="126">SUM(BE45:BE56)</f>
        <v>0</v>
      </c>
      <c r="BF57" s="62">
        <f t="shared" si="126"/>
        <v>0</v>
      </c>
      <c r="BG57" s="63"/>
      <c r="BH57" s="61">
        <f t="shared" ref="BH57:BI57" si="127">SUM(BH45:BH56)</f>
        <v>0</v>
      </c>
      <c r="BI57" s="62">
        <f t="shared" si="127"/>
        <v>0</v>
      </c>
      <c r="BJ57" s="63"/>
      <c r="BK57" s="61"/>
      <c r="BL57" s="62"/>
      <c r="BM57" s="63"/>
      <c r="BN57" s="61">
        <f t="shared" ref="BN57:BO57" si="128">SUM(BN45:BN56)</f>
        <v>0</v>
      </c>
      <c r="BO57" s="62">
        <f t="shared" si="128"/>
        <v>0</v>
      </c>
      <c r="BP57" s="63"/>
      <c r="BQ57" s="61">
        <f t="shared" ref="BQ57:BR57" si="129">SUM(BQ45:BQ56)</f>
        <v>0</v>
      </c>
      <c r="BR57" s="62">
        <f t="shared" si="129"/>
        <v>0</v>
      </c>
      <c r="BS57" s="63"/>
      <c r="BT57" s="61">
        <f t="shared" ref="BT57:BU57" si="130">SUM(BT45:BT56)</f>
        <v>0</v>
      </c>
      <c r="BU57" s="62">
        <f t="shared" si="130"/>
        <v>0</v>
      </c>
      <c r="BV57" s="63"/>
      <c r="BW57" s="61">
        <f t="shared" ref="BW57:BX57" si="131">SUM(BW45:BW56)</f>
        <v>0</v>
      </c>
      <c r="BX57" s="62">
        <f t="shared" si="131"/>
        <v>0</v>
      </c>
      <c r="BY57" s="63"/>
      <c r="BZ57" s="61">
        <f t="shared" ref="BZ57:CA57" si="132">SUM(BZ45:BZ56)</f>
        <v>32.22</v>
      </c>
      <c r="CA57" s="62">
        <f t="shared" si="132"/>
        <v>443.34699999999998</v>
      </c>
      <c r="CB57" s="63"/>
      <c r="CC57" s="61">
        <f t="shared" ref="CC57:CD57" si="133">SUM(CC45:CC56)</f>
        <v>0</v>
      </c>
      <c r="CD57" s="62">
        <f t="shared" si="133"/>
        <v>0</v>
      </c>
      <c r="CE57" s="63"/>
      <c r="CF57" s="61">
        <f t="shared" ref="CF57:CG57" si="134">SUM(CF45:CF56)</f>
        <v>1050.7250799999999</v>
      </c>
      <c r="CG57" s="62">
        <f t="shared" si="134"/>
        <v>16137.960000000003</v>
      </c>
      <c r="CH57" s="63"/>
      <c r="CI57" s="61">
        <f t="shared" ref="CI57:CJ57" si="135">SUM(CI45:CI56)</f>
        <v>5846.6459999999997</v>
      </c>
      <c r="CJ57" s="62">
        <f t="shared" si="135"/>
        <v>92244.08</v>
      </c>
      <c r="CK57" s="63"/>
      <c r="CL57" s="37">
        <f t="shared" si="107"/>
        <v>8349.7964200000006</v>
      </c>
      <c r="CM57" s="38">
        <f t="shared" si="108"/>
        <v>133139.41800000003</v>
      </c>
    </row>
    <row r="58" spans="1:91" ht="15" customHeight="1" x14ac:dyDescent="0.3">
      <c r="A58" s="53">
        <v>2021</v>
      </c>
      <c r="B58" s="54" t="s">
        <v>2</v>
      </c>
      <c r="C58" s="6">
        <v>0</v>
      </c>
      <c r="D58" s="5">
        <v>0</v>
      </c>
      <c r="E58" s="8">
        <f>IF(C58=0,0,D58/C58*1000)</f>
        <v>0</v>
      </c>
      <c r="F58" s="71">
        <v>4.5939300000000003</v>
      </c>
      <c r="G58" s="5">
        <v>100.06</v>
      </c>
      <c r="H58" s="8">
        <f t="shared" ref="H58:H69" si="136">IF(F58=0,0,G58/F58*1000)</f>
        <v>21780.915251211925</v>
      </c>
      <c r="I58" s="6"/>
      <c r="J58" s="5"/>
      <c r="K58" s="8"/>
      <c r="L58" s="6">
        <v>0</v>
      </c>
      <c r="M58" s="5">
        <v>0</v>
      </c>
      <c r="N58" s="8">
        <f t="shared" ref="N58:N69" si="137">IF(L58=0,0,M58/L58*1000)</f>
        <v>0</v>
      </c>
      <c r="O58" s="71">
        <v>64.163790000000006</v>
      </c>
      <c r="P58" s="5">
        <v>1329.6279999999999</v>
      </c>
      <c r="Q58" s="8">
        <f t="shared" ref="Q58:Q69" si="138">IF(O58=0,0,P58/O58*1000)</f>
        <v>20722.404334282619</v>
      </c>
      <c r="R58" s="6">
        <v>0</v>
      </c>
      <c r="S58" s="5">
        <v>0</v>
      </c>
      <c r="T58" s="8">
        <f t="shared" ref="T58:T69" si="139">IF(R58=0,0,S58/R58*1000)</f>
        <v>0</v>
      </c>
      <c r="U58" s="6">
        <v>0</v>
      </c>
      <c r="V58" s="5">
        <v>0</v>
      </c>
      <c r="W58" s="8">
        <f t="shared" ref="W58:W69" si="140">IF(U58=0,0,V58/U58*1000)</f>
        <v>0</v>
      </c>
      <c r="X58" s="6">
        <v>0</v>
      </c>
      <c r="Y58" s="5">
        <v>0</v>
      </c>
      <c r="Z58" s="8">
        <f t="shared" ref="Z58:Z69" si="141">IF(X58=0,0,Y58/X58*1000)</f>
        <v>0</v>
      </c>
      <c r="AA58" s="6">
        <v>0</v>
      </c>
      <c r="AB58" s="5">
        <v>0</v>
      </c>
      <c r="AC58" s="8">
        <f t="shared" ref="AC58:AC69" si="142">IF(AA58=0,0,AB58/AA58*1000)</f>
        <v>0</v>
      </c>
      <c r="AD58" s="71">
        <v>2.5000000000000001E-2</v>
      </c>
      <c r="AE58" s="5">
        <v>2.4</v>
      </c>
      <c r="AF58" s="8">
        <f t="shared" ref="AF58:AF69" si="143">IF(AD58=0,0,AE58/AD58*1000)</f>
        <v>95999.999999999985</v>
      </c>
      <c r="AG58" s="6">
        <v>0</v>
      </c>
      <c r="AH58" s="5">
        <v>0</v>
      </c>
      <c r="AI58" s="8">
        <f t="shared" ref="AI58:AI69" si="144">IF(AG58=0,0,AH58/AG58*1000)</f>
        <v>0</v>
      </c>
      <c r="AJ58" s="71">
        <v>1.4370000000000001</v>
      </c>
      <c r="AK58" s="5">
        <v>27.664000000000001</v>
      </c>
      <c r="AL58" s="8">
        <f t="shared" ref="AL58:AL69" si="145">IF(AJ58=0,0,AK58/AJ58*1000)</f>
        <v>19251.217814892138</v>
      </c>
      <c r="AM58" s="6">
        <v>0</v>
      </c>
      <c r="AN58" s="5">
        <v>0</v>
      </c>
      <c r="AO58" s="8">
        <f t="shared" ref="AO58:AO69" si="146">IF(AM58=0,0,AN58/AM58*1000)</f>
        <v>0</v>
      </c>
      <c r="AP58" s="71">
        <v>10.8</v>
      </c>
      <c r="AQ58" s="5">
        <v>219.864</v>
      </c>
      <c r="AR58" s="8">
        <f t="shared" ref="AR58:AR69" si="147">IF(AP58=0,0,AQ58/AP58*1000)</f>
        <v>20357.777777777777</v>
      </c>
      <c r="AS58" s="71">
        <v>35.506819999999998</v>
      </c>
      <c r="AT58" s="5">
        <v>669.48</v>
      </c>
      <c r="AU58" s="8">
        <f t="shared" ref="AU58:AU69" si="148">IF(AS58=0,0,AT58/AS58*1000)</f>
        <v>18854.969270692221</v>
      </c>
      <c r="AV58" s="6">
        <v>0</v>
      </c>
      <c r="AW58" s="5">
        <v>0</v>
      </c>
      <c r="AX58" s="8">
        <f t="shared" ref="AX58:AX69" si="149">IF(AV58=0,0,AW58/AV58*1000)</f>
        <v>0</v>
      </c>
      <c r="AY58" s="6">
        <v>0</v>
      </c>
      <c r="AZ58" s="5">
        <v>0</v>
      </c>
      <c r="BA58" s="8">
        <f t="shared" ref="BA58:BA69" si="150">IF(AY58=0,0,AZ58/AY58*1000)</f>
        <v>0</v>
      </c>
      <c r="BB58" s="6">
        <v>0</v>
      </c>
      <c r="BC58" s="5">
        <v>0</v>
      </c>
      <c r="BD58" s="8">
        <f t="shared" ref="BD58:BD69" si="151">IF(BB58=0,0,BC58/BB58*1000)</f>
        <v>0</v>
      </c>
      <c r="BE58" s="6">
        <v>0</v>
      </c>
      <c r="BF58" s="5">
        <v>0</v>
      </c>
      <c r="BG58" s="8">
        <f t="shared" ref="BG58:BG69" si="152">IF(BE58=0,0,BF58/BE58*1000)</f>
        <v>0</v>
      </c>
      <c r="BH58" s="6">
        <v>0</v>
      </c>
      <c r="BI58" s="5">
        <v>0</v>
      </c>
      <c r="BJ58" s="8">
        <f t="shared" ref="BJ58:BJ69" si="153">IF(BH58=0,0,BI58/BH58*1000)</f>
        <v>0</v>
      </c>
      <c r="BK58" s="6"/>
      <c r="BL58" s="5"/>
      <c r="BM58" s="8"/>
      <c r="BN58" s="6">
        <v>0</v>
      </c>
      <c r="BO58" s="5">
        <v>0</v>
      </c>
      <c r="BP58" s="8">
        <f t="shared" ref="BP58:BP69" si="154">IF(BN58=0,0,BO58/BN58*1000)</f>
        <v>0</v>
      </c>
      <c r="BQ58" s="6">
        <v>0</v>
      </c>
      <c r="BR58" s="5">
        <v>0</v>
      </c>
      <c r="BS58" s="8">
        <f t="shared" ref="BS58:BS69" si="155">IF(BQ58=0,0,BR58/BQ58*1000)</f>
        <v>0</v>
      </c>
      <c r="BT58" s="6">
        <v>0</v>
      </c>
      <c r="BU58" s="5">
        <v>0</v>
      </c>
      <c r="BV58" s="8">
        <f t="shared" ref="BV58:BV69" si="156">IF(BT58=0,0,BU58/BT58*1000)</f>
        <v>0</v>
      </c>
      <c r="BW58" s="6">
        <v>0</v>
      </c>
      <c r="BX58" s="5">
        <v>0</v>
      </c>
      <c r="BY58" s="8">
        <f t="shared" ref="BY58:BY69" si="157">IF(BW58=0,0,BX58/BW58*1000)</f>
        <v>0</v>
      </c>
      <c r="BZ58" s="6">
        <v>0</v>
      </c>
      <c r="CA58" s="5">
        <v>0</v>
      </c>
      <c r="CB58" s="8">
        <f t="shared" ref="CB58:CB69" si="158">IF(BZ58=0,0,CA58/BZ58*1000)</f>
        <v>0</v>
      </c>
      <c r="CC58" s="6">
        <v>0</v>
      </c>
      <c r="CD58" s="5">
        <v>0</v>
      </c>
      <c r="CE58" s="8">
        <f t="shared" ref="CE58:CE69" si="159">IF(CC58=0,0,CD58/CC58*1000)</f>
        <v>0</v>
      </c>
      <c r="CF58" s="71">
        <v>95.8</v>
      </c>
      <c r="CG58" s="5">
        <v>1707.2909999999999</v>
      </c>
      <c r="CH58" s="8">
        <f t="shared" ref="CH58:CH69" si="160">IF(CF58=0,0,CG58/CF58*1000)</f>
        <v>17821.409185803757</v>
      </c>
      <c r="CI58" s="71">
        <v>458.06</v>
      </c>
      <c r="CJ58" s="5">
        <v>7734.7179999999998</v>
      </c>
      <c r="CK58" s="8">
        <f t="shared" ref="CK58:CK69" si="161">IF(CI58=0,0,CJ58/CI58*1000)</f>
        <v>16885.818451731215</v>
      </c>
      <c r="CL58" s="9">
        <f t="shared" si="107"/>
        <v>670.38653999999997</v>
      </c>
      <c r="CM58" s="8">
        <f t="shared" si="108"/>
        <v>11791.105</v>
      </c>
    </row>
    <row r="59" spans="1:91" ht="15" customHeight="1" x14ac:dyDescent="0.3">
      <c r="A59" s="53">
        <v>2021</v>
      </c>
      <c r="B59" s="54" t="s">
        <v>3</v>
      </c>
      <c r="C59" s="71">
        <v>37.076761395219563</v>
      </c>
      <c r="D59" s="5">
        <v>115.136</v>
      </c>
      <c r="E59" s="8">
        <f t="shared" ref="E59:E60" si="162">IF(C59=0,0,D59/C59*1000)</f>
        <v>3105.3413423224415</v>
      </c>
      <c r="F59" s="71">
        <v>4.0875746374751207</v>
      </c>
      <c r="G59" s="5">
        <v>17.585000000000001</v>
      </c>
      <c r="H59" s="8">
        <f t="shared" si="136"/>
        <v>4302.0621174179196</v>
      </c>
      <c r="I59" s="6"/>
      <c r="J59" s="5"/>
      <c r="K59" s="8"/>
      <c r="L59" s="6">
        <v>0</v>
      </c>
      <c r="M59" s="5">
        <v>0</v>
      </c>
      <c r="N59" s="8">
        <f t="shared" si="137"/>
        <v>0</v>
      </c>
      <c r="O59" s="71">
        <v>48.773867262250569</v>
      </c>
      <c r="P59" s="5">
        <v>2810.9110000000001</v>
      </c>
      <c r="Q59" s="8">
        <f t="shared" si="138"/>
        <v>57631.497311585059</v>
      </c>
      <c r="R59" s="6">
        <v>0</v>
      </c>
      <c r="S59" s="5">
        <v>0</v>
      </c>
      <c r="T59" s="8">
        <f t="shared" si="139"/>
        <v>0</v>
      </c>
      <c r="U59" s="6">
        <v>0</v>
      </c>
      <c r="V59" s="5">
        <v>0</v>
      </c>
      <c r="W59" s="8">
        <f t="shared" si="140"/>
        <v>0</v>
      </c>
      <c r="X59" s="6">
        <v>0</v>
      </c>
      <c r="Y59" s="5">
        <v>0</v>
      </c>
      <c r="Z59" s="8">
        <f t="shared" si="141"/>
        <v>0</v>
      </c>
      <c r="AA59" s="6">
        <v>0</v>
      </c>
      <c r="AB59" s="5">
        <v>0</v>
      </c>
      <c r="AC59" s="8">
        <f t="shared" si="142"/>
        <v>0</v>
      </c>
      <c r="AD59" s="71">
        <v>48.841660564322652</v>
      </c>
      <c r="AE59" s="5">
        <v>1265.9069999999999</v>
      </c>
      <c r="AF59" s="8">
        <f t="shared" si="143"/>
        <v>25918.590510100439</v>
      </c>
      <c r="AG59" s="6">
        <v>0</v>
      </c>
      <c r="AH59" s="5">
        <v>0</v>
      </c>
      <c r="AI59" s="8">
        <f t="shared" si="144"/>
        <v>0</v>
      </c>
      <c r="AJ59" s="71">
        <v>41.438079590074906</v>
      </c>
      <c r="AK59" s="5">
        <v>35.908999999999999</v>
      </c>
      <c r="AL59" s="8">
        <f t="shared" si="145"/>
        <v>866.57008131720431</v>
      </c>
      <c r="AM59" s="6">
        <v>0</v>
      </c>
      <c r="AN59" s="5">
        <v>0</v>
      </c>
      <c r="AO59" s="8">
        <f t="shared" si="146"/>
        <v>0</v>
      </c>
      <c r="AP59" s="6">
        <v>0</v>
      </c>
      <c r="AQ59" s="5">
        <v>0</v>
      </c>
      <c r="AR59" s="8">
        <f t="shared" si="147"/>
        <v>0</v>
      </c>
      <c r="AS59" s="71">
        <v>49.955175344332297</v>
      </c>
      <c r="AT59" s="5">
        <v>711.88499999999999</v>
      </c>
      <c r="AU59" s="8">
        <f t="shared" si="148"/>
        <v>14250.47545310573</v>
      </c>
      <c r="AV59" s="6">
        <v>0</v>
      </c>
      <c r="AW59" s="5">
        <v>0</v>
      </c>
      <c r="AX59" s="8">
        <f t="shared" si="149"/>
        <v>0</v>
      </c>
      <c r="AY59" s="6">
        <v>0</v>
      </c>
      <c r="AZ59" s="5">
        <v>0</v>
      </c>
      <c r="BA59" s="8">
        <f t="shared" si="150"/>
        <v>0</v>
      </c>
      <c r="BB59" s="6">
        <v>0</v>
      </c>
      <c r="BC59" s="5">
        <v>0</v>
      </c>
      <c r="BD59" s="8">
        <f t="shared" si="151"/>
        <v>0</v>
      </c>
      <c r="BE59" s="6">
        <v>0</v>
      </c>
      <c r="BF59" s="5">
        <v>0</v>
      </c>
      <c r="BG59" s="8">
        <f t="shared" si="152"/>
        <v>0</v>
      </c>
      <c r="BH59" s="6">
        <v>0</v>
      </c>
      <c r="BI59" s="5">
        <v>0</v>
      </c>
      <c r="BJ59" s="8">
        <f t="shared" si="153"/>
        <v>0</v>
      </c>
      <c r="BK59" s="6"/>
      <c r="BL59" s="5"/>
      <c r="BM59" s="8"/>
      <c r="BN59" s="6">
        <v>0</v>
      </c>
      <c r="BO59" s="5">
        <v>0</v>
      </c>
      <c r="BP59" s="8">
        <f t="shared" si="154"/>
        <v>0</v>
      </c>
      <c r="BQ59" s="6">
        <v>0</v>
      </c>
      <c r="BR59" s="5">
        <v>0</v>
      </c>
      <c r="BS59" s="8">
        <f t="shared" si="155"/>
        <v>0</v>
      </c>
      <c r="BT59" s="6">
        <v>0</v>
      </c>
      <c r="BU59" s="5">
        <v>0</v>
      </c>
      <c r="BV59" s="8">
        <f t="shared" si="156"/>
        <v>0</v>
      </c>
      <c r="BW59" s="6">
        <v>0</v>
      </c>
      <c r="BX59" s="5">
        <v>0</v>
      </c>
      <c r="BY59" s="8">
        <f t="shared" si="157"/>
        <v>0</v>
      </c>
      <c r="BZ59" s="6">
        <v>0</v>
      </c>
      <c r="CA59" s="5">
        <v>0</v>
      </c>
      <c r="CB59" s="8">
        <f t="shared" si="158"/>
        <v>0</v>
      </c>
      <c r="CC59" s="6">
        <v>0</v>
      </c>
      <c r="CD59" s="5">
        <v>0</v>
      </c>
      <c r="CE59" s="8">
        <f t="shared" si="159"/>
        <v>0</v>
      </c>
      <c r="CF59" s="71">
        <v>56.694087017424756</v>
      </c>
      <c r="CG59" s="5">
        <v>2050.3020000000001</v>
      </c>
      <c r="CH59" s="8">
        <f t="shared" si="160"/>
        <v>36164.300509325527</v>
      </c>
      <c r="CI59" s="71">
        <v>60.139742926494023</v>
      </c>
      <c r="CJ59" s="5">
        <v>6073.4380000000001</v>
      </c>
      <c r="CK59" s="8">
        <f t="shared" si="161"/>
        <v>100988.75892142202</v>
      </c>
      <c r="CL59" s="9">
        <f t="shared" si="107"/>
        <v>347.00694873759392</v>
      </c>
      <c r="CM59" s="8">
        <f t="shared" si="108"/>
        <v>13081.073</v>
      </c>
    </row>
    <row r="60" spans="1:91" ht="15" customHeight="1" x14ac:dyDescent="0.3">
      <c r="A60" s="53">
        <v>2021</v>
      </c>
      <c r="B60" s="54" t="s">
        <v>4</v>
      </c>
      <c r="C60" s="6">
        <v>0</v>
      </c>
      <c r="D60" s="5">
        <v>0</v>
      </c>
      <c r="E60" s="8">
        <f t="shared" si="162"/>
        <v>0</v>
      </c>
      <c r="F60" s="71">
        <v>35.709919999999997</v>
      </c>
      <c r="G60" s="5">
        <v>767.62</v>
      </c>
      <c r="H60" s="8">
        <f t="shared" si="136"/>
        <v>21495.987669532726</v>
      </c>
      <c r="I60" s="6"/>
      <c r="J60" s="5"/>
      <c r="K60" s="8"/>
      <c r="L60" s="6">
        <v>0</v>
      </c>
      <c r="M60" s="5">
        <v>0</v>
      </c>
      <c r="N60" s="8">
        <f t="shared" si="137"/>
        <v>0</v>
      </c>
      <c r="O60" s="71">
        <v>232.8647</v>
      </c>
      <c r="P60" s="5">
        <v>4546.7809999999999</v>
      </c>
      <c r="Q60" s="8">
        <f t="shared" si="138"/>
        <v>19525.419696501875</v>
      </c>
      <c r="R60" s="6">
        <v>0</v>
      </c>
      <c r="S60" s="5">
        <v>0</v>
      </c>
      <c r="T60" s="8">
        <f t="shared" si="139"/>
        <v>0</v>
      </c>
      <c r="U60" s="6">
        <v>0</v>
      </c>
      <c r="V60" s="5">
        <v>0</v>
      </c>
      <c r="W60" s="8">
        <f t="shared" si="140"/>
        <v>0</v>
      </c>
      <c r="X60" s="6">
        <v>0</v>
      </c>
      <c r="Y60" s="5">
        <v>0</v>
      </c>
      <c r="Z60" s="8">
        <f t="shared" si="141"/>
        <v>0</v>
      </c>
      <c r="AA60" s="71">
        <v>7.4740000000000002</v>
      </c>
      <c r="AB60" s="5">
        <v>162.12</v>
      </c>
      <c r="AC60" s="8">
        <f t="shared" si="142"/>
        <v>21691.196146641691</v>
      </c>
      <c r="AD60" s="71">
        <v>32.340000000000003</v>
      </c>
      <c r="AE60" s="5">
        <v>640.33199999999999</v>
      </c>
      <c r="AF60" s="8">
        <f t="shared" si="143"/>
        <v>19799.999999999996</v>
      </c>
      <c r="AG60" s="6">
        <v>0</v>
      </c>
      <c r="AH60" s="5">
        <v>0</v>
      </c>
      <c r="AI60" s="8">
        <f t="shared" si="144"/>
        <v>0</v>
      </c>
      <c r="AJ60" s="6">
        <v>0</v>
      </c>
      <c r="AK60" s="5">
        <v>0</v>
      </c>
      <c r="AL60" s="8">
        <f t="shared" si="145"/>
        <v>0</v>
      </c>
      <c r="AM60" s="6">
        <v>0</v>
      </c>
      <c r="AN60" s="5">
        <v>0</v>
      </c>
      <c r="AO60" s="8">
        <f t="shared" si="146"/>
        <v>0</v>
      </c>
      <c r="AP60" s="6">
        <v>0</v>
      </c>
      <c r="AQ60" s="5">
        <v>0</v>
      </c>
      <c r="AR60" s="8">
        <f t="shared" si="147"/>
        <v>0</v>
      </c>
      <c r="AS60" s="71">
        <v>84.007469999999998</v>
      </c>
      <c r="AT60" s="5">
        <v>1769.7919999999999</v>
      </c>
      <c r="AU60" s="8">
        <f t="shared" si="148"/>
        <v>21067.078915720234</v>
      </c>
      <c r="AV60" s="6">
        <v>0</v>
      </c>
      <c r="AW60" s="5">
        <v>0</v>
      </c>
      <c r="AX60" s="8">
        <f t="shared" si="149"/>
        <v>0</v>
      </c>
      <c r="AY60" s="6">
        <v>0</v>
      </c>
      <c r="AZ60" s="5">
        <v>0</v>
      </c>
      <c r="BA60" s="8">
        <f t="shared" si="150"/>
        <v>0</v>
      </c>
      <c r="BB60" s="6">
        <v>0</v>
      </c>
      <c r="BC60" s="5">
        <v>0</v>
      </c>
      <c r="BD60" s="8">
        <f t="shared" si="151"/>
        <v>0</v>
      </c>
      <c r="BE60" s="6">
        <v>0</v>
      </c>
      <c r="BF60" s="5">
        <v>0</v>
      </c>
      <c r="BG60" s="8">
        <f t="shared" si="152"/>
        <v>0</v>
      </c>
      <c r="BH60" s="6">
        <v>0</v>
      </c>
      <c r="BI60" s="5">
        <v>0</v>
      </c>
      <c r="BJ60" s="8">
        <f t="shared" si="153"/>
        <v>0</v>
      </c>
      <c r="BK60" s="6"/>
      <c r="BL60" s="5"/>
      <c r="BM60" s="8"/>
      <c r="BN60" s="6">
        <v>0</v>
      </c>
      <c r="BO60" s="5">
        <v>0</v>
      </c>
      <c r="BP60" s="8">
        <f t="shared" si="154"/>
        <v>0</v>
      </c>
      <c r="BQ60" s="6">
        <v>0</v>
      </c>
      <c r="BR60" s="5">
        <v>0</v>
      </c>
      <c r="BS60" s="8">
        <f t="shared" si="155"/>
        <v>0</v>
      </c>
      <c r="BT60" s="6">
        <v>0</v>
      </c>
      <c r="BU60" s="5">
        <v>0</v>
      </c>
      <c r="BV60" s="8">
        <f t="shared" si="156"/>
        <v>0</v>
      </c>
      <c r="BW60" s="6">
        <v>0</v>
      </c>
      <c r="BX60" s="5">
        <v>0</v>
      </c>
      <c r="BY60" s="8">
        <f t="shared" si="157"/>
        <v>0</v>
      </c>
      <c r="BZ60" s="6">
        <v>0</v>
      </c>
      <c r="CA60" s="5">
        <v>0</v>
      </c>
      <c r="CB60" s="8">
        <f t="shared" si="158"/>
        <v>0</v>
      </c>
      <c r="CC60" s="6">
        <v>0</v>
      </c>
      <c r="CD60" s="5">
        <v>0</v>
      </c>
      <c r="CE60" s="8">
        <f t="shared" si="159"/>
        <v>0</v>
      </c>
      <c r="CF60" s="71">
        <v>37.49</v>
      </c>
      <c r="CG60" s="5">
        <v>928.74900000000002</v>
      </c>
      <c r="CH60" s="8">
        <f t="shared" si="160"/>
        <v>24773.246198986395</v>
      </c>
      <c r="CI60" s="71">
        <v>427.78</v>
      </c>
      <c r="CJ60" s="5">
        <v>7621.0339999999997</v>
      </c>
      <c r="CK60" s="8">
        <f t="shared" si="161"/>
        <v>17815.311608770862</v>
      </c>
      <c r="CL60" s="9">
        <f t="shared" si="107"/>
        <v>857.66608999999994</v>
      </c>
      <c r="CM60" s="8">
        <f t="shared" si="108"/>
        <v>16436.428</v>
      </c>
    </row>
    <row r="61" spans="1:91" ht="15" customHeight="1" x14ac:dyDescent="0.3">
      <c r="A61" s="53">
        <v>2021</v>
      </c>
      <c r="B61" s="54" t="s">
        <v>5</v>
      </c>
      <c r="C61" s="6">
        <v>0</v>
      </c>
      <c r="D61" s="5">
        <v>0</v>
      </c>
      <c r="E61" s="8">
        <f>IF(C61=0,0,D61/C61*1000)</f>
        <v>0</v>
      </c>
      <c r="F61" s="68">
        <v>1E-3</v>
      </c>
      <c r="G61" s="69">
        <v>0.34100000000000003</v>
      </c>
      <c r="H61" s="51">
        <f t="shared" si="136"/>
        <v>341000</v>
      </c>
      <c r="I61" s="6"/>
      <c r="J61" s="5"/>
      <c r="K61" s="8"/>
      <c r="L61" s="6">
        <v>0</v>
      </c>
      <c r="M61" s="5">
        <v>0</v>
      </c>
      <c r="N61" s="8">
        <f t="shared" si="137"/>
        <v>0</v>
      </c>
      <c r="O61" s="68">
        <v>202.34263000000001</v>
      </c>
      <c r="P61" s="69">
        <v>4065.62</v>
      </c>
      <c r="Q61" s="8">
        <f t="shared" si="138"/>
        <v>20092.750598329178</v>
      </c>
      <c r="R61" s="6">
        <v>0</v>
      </c>
      <c r="S61" s="5">
        <v>0</v>
      </c>
      <c r="T61" s="8">
        <f t="shared" si="139"/>
        <v>0</v>
      </c>
      <c r="U61" s="6">
        <v>0</v>
      </c>
      <c r="V61" s="5">
        <v>0</v>
      </c>
      <c r="W61" s="8">
        <f t="shared" si="140"/>
        <v>0</v>
      </c>
      <c r="X61" s="6">
        <v>0</v>
      </c>
      <c r="Y61" s="5">
        <v>0</v>
      </c>
      <c r="Z61" s="8">
        <f t="shared" si="141"/>
        <v>0</v>
      </c>
      <c r="AA61" s="6">
        <v>0</v>
      </c>
      <c r="AB61" s="5">
        <v>0</v>
      </c>
      <c r="AC61" s="8">
        <f t="shared" si="142"/>
        <v>0</v>
      </c>
      <c r="AD61" s="68">
        <v>31.74</v>
      </c>
      <c r="AE61" s="69">
        <v>659.56799999999998</v>
      </c>
      <c r="AF61" s="8">
        <f t="shared" si="143"/>
        <v>20780.340264650284</v>
      </c>
      <c r="AG61" s="6">
        <v>0</v>
      </c>
      <c r="AH61" s="5">
        <v>0</v>
      </c>
      <c r="AI61" s="8">
        <f t="shared" si="144"/>
        <v>0</v>
      </c>
      <c r="AJ61" s="68">
        <v>33</v>
      </c>
      <c r="AK61" s="69">
        <v>646.27700000000004</v>
      </c>
      <c r="AL61" s="8">
        <f t="shared" si="145"/>
        <v>19584.15151515152</v>
      </c>
      <c r="AM61" s="6">
        <v>0</v>
      </c>
      <c r="AN61" s="5">
        <v>0</v>
      </c>
      <c r="AO61" s="8">
        <f t="shared" si="146"/>
        <v>0</v>
      </c>
      <c r="AP61" s="6">
        <v>0</v>
      </c>
      <c r="AQ61" s="5">
        <v>0</v>
      </c>
      <c r="AR61" s="8">
        <f t="shared" si="147"/>
        <v>0</v>
      </c>
      <c r="AS61" s="68">
        <v>65.691559999999996</v>
      </c>
      <c r="AT61" s="69">
        <v>1348.5940000000001</v>
      </c>
      <c r="AU61" s="8">
        <f t="shared" si="148"/>
        <v>20529.182135421965</v>
      </c>
      <c r="AV61" s="6">
        <v>0</v>
      </c>
      <c r="AW61" s="5">
        <v>0</v>
      </c>
      <c r="AX61" s="8">
        <f t="shared" si="149"/>
        <v>0</v>
      </c>
      <c r="AY61" s="6">
        <v>0</v>
      </c>
      <c r="AZ61" s="5">
        <v>0</v>
      </c>
      <c r="BA61" s="8">
        <f t="shared" si="150"/>
        <v>0</v>
      </c>
      <c r="BB61" s="6">
        <v>0</v>
      </c>
      <c r="BC61" s="5">
        <v>0</v>
      </c>
      <c r="BD61" s="8">
        <f t="shared" si="151"/>
        <v>0</v>
      </c>
      <c r="BE61" s="6">
        <v>0</v>
      </c>
      <c r="BF61" s="5">
        <v>0</v>
      </c>
      <c r="BG61" s="8">
        <f t="shared" si="152"/>
        <v>0</v>
      </c>
      <c r="BH61" s="6">
        <v>0</v>
      </c>
      <c r="BI61" s="5">
        <v>0</v>
      </c>
      <c r="BJ61" s="8">
        <f t="shared" si="153"/>
        <v>0</v>
      </c>
      <c r="BK61" s="6"/>
      <c r="BL61" s="5"/>
      <c r="BM61" s="8"/>
      <c r="BN61" s="6">
        <v>0</v>
      </c>
      <c r="BO61" s="5">
        <v>0</v>
      </c>
      <c r="BP61" s="8">
        <f t="shared" si="154"/>
        <v>0</v>
      </c>
      <c r="BQ61" s="6">
        <v>0</v>
      </c>
      <c r="BR61" s="5">
        <v>0</v>
      </c>
      <c r="BS61" s="8">
        <f t="shared" si="155"/>
        <v>0</v>
      </c>
      <c r="BT61" s="6">
        <v>0</v>
      </c>
      <c r="BU61" s="5">
        <v>0</v>
      </c>
      <c r="BV61" s="8">
        <f t="shared" si="156"/>
        <v>0</v>
      </c>
      <c r="BW61" s="6">
        <v>0</v>
      </c>
      <c r="BX61" s="5">
        <v>0</v>
      </c>
      <c r="BY61" s="8">
        <f t="shared" si="157"/>
        <v>0</v>
      </c>
      <c r="BZ61" s="6">
        <v>0</v>
      </c>
      <c r="CA61" s="5">
        <v>0</v>
      </c>
      <c r="CB61" s="8">
        <f t="shared" si="158"/>
        <v>0</v>
      </c>
      <c r="CC61" s="6">
        <v>0</v>
      </c>
      <c r="CD61" s="5">
        <v>0</v>
      </c>
      <c r="CE61" s="8">
        <f t="shared" si="159"/>
        <v>0</v>
      </c>
      <c r="CF61" s="68">
        <v>130.84</v>
      </c>
      <c r="CG61" s="69">
        <v>2424.0520000000001</v>
      </c>
      <c r="CH61" s="8">
        <f t="shared" si="160"/>
        <v>18526.841944359527</v>
      </c>
      <c r="CI61" s="68">
        <v>717.82</v>
      </c>
      <c r="CJ61" s="69">
        <v>13245.748</v>
      </c>
      <c r="CK61" s="8">
        <f t="shared" si="161"/>
        <v>18452.743027499928</v>
      </c>
      <c r="CL61" s="9">
        <f t="shared" si="107"/>
        <v>1181.4351900000001</v>
      </c>
      <c r="CM61" s="8">
        <f t="shared" si="108"/>
        <v>22390.199999999997</v>
      </c>
    </row>
    <row r="62" spans="1:91" ht="15" customHeight="1" x14ac:dyDescent="0.3">
      <c r="A62" s="53">
        <v>2021</v>
      </c>
      <c r="B62" s="8" t="s">
        <v>6</v>
      </c>
      <c r="C62" s="6">
        <v>0</v>
      </c>
      <c r="D62" s="5">
        <v>0</v>
      </c>
      <c r="E62" s="8">
        <f t="shared" ref="E62:E69" si="163">IF(C62=0,0,D62/C62*1000)</f>
        <v>0</v>
      </c>
      <c r="F62" s="72">
        <v>4.4635200000000008</v>
      </c>
      <c r="G62" s="73">
        <v>102.627</v>
      </c>
      <c r="H62" s="8">
        <f t="shared" si="136"/>
        <v>22992.391655016665</v>
      </c>
      <c r="I62" s="72"/>
      <c r="J62" s="73"/>
      <c r="K62" s="8"/>
      <c r="L62" s="72">
        <v>101.203</v>
      </c>
      <c r="M62" s="73">
        <v>2911.6509999999998</v>
      </c>
      <c r="N62" s="8">
        <f t="shared" si="137"/>
        <v>28770.402063179943</v>
      </c>
      <c r="O62" s="72">
        <v>298.72199999999998</v>
      </c>
      <c r="P62" s="73">
        <v>6166.4340000000002</v>
      </c>
      <c r="Q62" s="8">
        <f t="shared" si="138"/>
        <v>20642.717978588793</v>
      </c>
      <c r="R62" s="6">
        <v>0</v>
      </c>
      <c r="S62" s="5">
        <v>0</v>
      </c>
      <c r="T62" s="8">
        <f t="shared" si="139"/>
        <v>0</v>
      </c>
      <c r="U62" s="6">
        <v>0</v>
      </c>
      <c r="V62" s="5">
        <v>0</v>
      </c>
      <c r="W62" s="8">
        <f t="shared" si="140"/>
        <v>0</v>
      </c>
      <c r="X62" s="6">
        <v>0</v>
      </c>
      <c r="Y62" s="5">
        <v>0</v>
      </c>
      <c r="Z62" s="8">
        <f t="shared" si="141"/>
        <v>0</v>
      </c>
      <c r="AA62" s="6">
        <v>0</v>
      </c>
      <c r="AB62" s="5">
        <v>0</v>
      </c>
      <c r="AC62" s="8">
        <f t="shared" si="142"/>
        <v>0</v>
      </c>
      <c r="AD62" s="72">
        <v>0.94</v>
      </c>
      <c r="AE62" s="73">
        <v>58.752000000000002</v>
      </c>
      <c r="AF62" s="8">
        <f t="shared" si="143"/>
        <v>62502.127659574478</v>
      </c>
      <c r="AG62" s="6">
        <v>0</v>
      </c>
      <c r="AH62" s="5">
        <v>0</v>
      </c>
      <c r="AI62" s="8">
        <f t="shared" si="144"/>
        <v>0</v>
      </c>
      <c r="AJ62" s="6">
        <v>0</v>
      </c>
      <c r="AK62" s="5">
        <v>0</v>
      </c>
      <c r="AL62" s="8">
        <f t="shared" si="145"/>
        <v>0</v>
      </c>
      <c r="AM62" s="6">
        <v>0</v>
      </c>
      <c r="AN62" s="5">
        <v>0</v>
      </c>
      <c r="AO62" s="8">
        <f t="shared" si="146"/>
        <v>0</v>
      </c>
      <c r="AP62" s="6">
        <v>0</v>
      </c>
      <c r="AQ62" s="5">
        <v>0</v>
      </c>
      <c r="AR62" s="8">
        <f t="shared" si="147"/>
        <v>0</v>
      </c>
      <c r="AS62" s="72">
        <v>37.275820000000003</v>
      </c>
      <c r="AT62" s="73">
        <v>785.16899999999998</v>
      </c>
      <c r="AU62" s="8">
        <f t="shared" si="148"/>
        <v>21063.76197760371</v>
      </c>
      <c r="AV62" s="6">
        <v>0</v>
      </c>
      <c r="AW62" s="5">
        <v>0</v>
      </c>
      <c r="AX62" s="8">
        <f t="shared" si="149"/>
        <v>0</v>
      </c>
      <c r="AY62" s="6">
        <v>0</v>
      </c>
      <c r="AZ62" s="5">
        <v>0</v>
      </c>
      <c r="BA62" s="8">
        <f t="shared" si="150"/>
        <v>0</v>
      </c>
      <c r="BB62" s="6">
        <v>0</v>
      </c>
      <c r="BC62" s="5">
        <v>0</v>
      </c>
      <c r="BD62" s="8">
        <f t="shared" si="151"/>
        <v>0</v>
      </c>
      <c r="BE62" s="6">
        <v>0</v>
      </c>
      <c r="BF62" s="5">
        <v>0</v>
      </c>
      <c r="BG62" s="8">
        <f t="shared" si="152"/>
        <v>0</v>
      </c>
      <c r="BH62" s="6">
        <v>0</v>
      </c>
      <c r="BI62" s="5">
        <v>0</v>
      </c>
      <c r="BJ62" s="8">
        <f t="shared" si="153"/>
        <v>0</v>
      </c>
      <c r="BK62" s="6"/>
      <c r="BL62" s="5"/>
      <c r="BM62" s="8"/>
      <c r="BN62" s="6">
        <v>0</v>
      </c>
      <c r="BO62" s="5">
        <v>0</v>
      </c>
      <c r="BP62" s="8">
        <f t="shared" si="154"/>
        <v>0</v>
      </c>
      <c r="BQ62" s="6">
        <v>0</v>
      </c>
      <c r="BR62" s="5">
        <v>0</v>
      </c>
      <c r="BS62" s="8">
        <f t="shared" si="155"/>
        <v>0</v>
      </c>
      <c r="BT62" s="6">
        <v>0</v>
      </c>
      <c r="BU62" s="5">
        <v>0</v>
      </c>
      <c r="BV62" s="8">
        <f t="shared" si="156"/>
        <v>0</v>
      </c>
      <c r="BW62" s="6">
        <v>0</v>
      </c>
      <c r="BX62" s="5">
        <v>0</v>
      </c>
      <c r="BY62" s="8">
        <f t="shared" si="157"/>
        <v>0</v>
      </c>
      <c r="BZ62" s="6">
        <v>0</v>
      </c>
      <c r="CA62" s="5">
        <v>0</v>
      </c>
      <c r="CB62" s="8">
        <f t="shared" si="158"/>
        <v>0</v>
      </c>
      <c r="CC62" s="6">
        <v>0</v>
      </c>
      <c r="CD62" s="5">
        <v>0</v>
      </c>
      <c r="CE62" s="8">
        <f t="shared" si="159"/>
        <v>0</v>
      </c>
      <c r="CF62" s="72">
        <v>34.799999999999997</v>
      </c>
      <c r="CG62" s="73">
        <v>768.27599999999995</v>
      </c>
      <c r="CH62" s="8">
        <f t="shared" si="160"/>
        <v>22076.896551724141</v>
      </c>
      <c r="CI62" s="72">
        <v>768.26</v>
      </c>
      <c r="CJ62" s="73">
        <v>14202.951999999999</v>
      </c>
      <c r="CK62" s="8">
        <f t="shared" si="161"/>
        <v>18487.168406529039</v>
      </c>
      <c r="CL62" s="9">
        <f t="shared" si="107"/>
        <v>1245.66434</v>
      </c>
      <c r="CM62" s="8">
        <f t="shared" si="108"/>
        <v>24995.860999999997</v>
      </c>
    </row>
    <row r="63" spans="1:91" ht="15" customHeight="1" x14ac:dyDescent="0.3">
      <c r="A63" s="53">
        <v>2021</v>
      </c>
      <c r="B63" s="54" t="s">
        <v>7</v>
      </c>
      <c r="C63" s="6">
        <v>0</v>
      </c>
      <c r="D63" s="5">
        <v>0</v>
      </c>
      <c r="E63" s="8">
        <f t="shared" si="163"/>
        <v>0</v>
      </c>
      <c r="F63" s="71">
        <v>8.4009999999999998</v>
      </c>
      <c r="G63" s="5">
        <v>139.6</v>
      </c>
      <c r="H63" s="8">
        <f t="shared" si="136"/>
        <v>16617.069396500414</v>
      </c>
      <c r="I63" s="6"/>
      <c r="J63" s="5"/>
      <c r="K63" s="8"/>
      <c r="L63" s="6">
        <v>0</v>
      </c>
      <c r="M63" s="5">
        <v>0</v>
      </c>
      <c r="N63" s="8">
        <f t="shared" si="137"/>
        <v>0</v>
      </c>
      <c r="O63" s="71">
        <v>285.81227000000001</v>
      </c>
      <c r="P63" s="5">
        <v>5924.7079999999996</v>
      </c>
      <c r="Q63" s="8">
        <f t="shared" si="138"/>
        <v>20729.368966559759</v>
      </c>
      <c r="R63" s="6">
        <v>0</v>
      </c>
      <c r="S63" s="5">
        <v>0</v>
      </c>
      <c r="T63" s="8">
        <f t="shared" si="139"/>
        <v>0</v>
      </c>
      <c r="U63" s="6">
        <v>0</v>
      </c>
      <c r="V63" s="5">
        <v>0</v>
      </c>
      <c r="W63" s="8">
        <f t="shared" si="140"/>
        <v>0</v>
      </c>
      <c r="X63" s="6">
        <v>0</v>
      </c>
      <c r="Y63" s="5">
        <v>0</v>
      </c>
      <c r="Z63" s="8">
        <f t="shared" si="141"/>
        <v>0</v>
      </c>
      <c r="AA63" s="6">
        <v>0</v>
      </c>
      <c r="AB63" s="5">
        <v>0</v>
      </c>
      <c r="AC63" s="8">
        <f t="shared" si="142"/>
        <v>0</v>
      </c>
      <c r="AD63" s="71">
        <v>0.88</v>
      </c>
      <c r="AE63" s="5">
        <v>25.236000000000001</v>
      </c>
      <c r="AF63" s="8">
        <f t="shared" si="143"/>
        <v>28677.272727272728</v>
      </c>
      <c r="AG63" s="6">
        <v>0</v>
      </c>
      <c r="AH63" s="5">
        <v>0</v>
      </c>
      <c r="AI63" s="8">
        <f t="shared" si="144"/>
        <v>0</v>
      </c>
      <c r="AJ63" s="6">
        <v>0</v>
      </c>
      <c r="AK63" s="5">
        <v>0</v>
      </c>
      <c r="AL63" s="8">
        <f t="shared" si="145"/>
        <v>0</v>
      </c>
      <c r="AM63" s="6">
        <v>0</v>
      </c>
      <c r="AN63" s="5">
        <v>0</v>
      </c>
      <c r="AO63" s="8">
        <f t="shared" si="146"/>
        <v>0</v>
      </c>
      <c r="AP63" s="6">
        <v>0</v>
      </c>
      <c r="AQ63" s="5">
        <v>0</v>
      </c>
      <c r="AR63" s="8">
        <f t="shared" si="147"/>
        <v>0</v>
      </c>
      <c r="AS63" s="71">
        <v>32.418480000000002</v>
      </c>
      <c r="AT63" s="5">
        <v>612.25800000000004</v>
      </c>
      <c r="AU63" s="8">
        <f t="shared" si="148"/>
        <v>18886.079791526314</v>
      </c>
      <c r="AV63" s="6">
        <v>0</v>
      </c>
      <c r="AW63" s="5">
        <v>0</v>
      </c>
      <c r="AX63" s="8">
        <f t="shared" si="149"/>
        <v>0</v>
      </c>
      <c r="AY63" s="6">
        <v>0</v>
      </c>
      <c r="AZ63" s="5">
        <v>0</v>
      </c>
      <c r="BA63" s="8">
        <f t="shared" si="150"/>
        <v>0</v>
      </c>
      <c r="BB63" s="6">
        <v>0</v>
      </c>
      <c r="BC63" s="5">
        <v>0</v>
      </c>
      <c r="BD63" s="8">
        <f t="shared" si="151"/>
        <v>0</v>
      </c>
      <c r="BE63" s="6">
        <v>0</v>
      </c>
      <c r="BF63" s="5">
        <v>0</v>
      </c>
      <c r="BG63" s="8">
        <f t="shared" si="152"/>
        <v>0</v>
      </c>
      <c r="BH63" s="6">
        <v>0</v>
      </c>
      <c r="BI63" s="5">
        <v>0</v>
      </c>
      <c r="BJ63" s="8">
        <f t="shared" si="153"/>
        <v>0</v>
      </c>
      <c r="BK63" s="6"/>
      <c r="BL63" s="5"/>
      <c r="BM63" s="8"/>
      <c r="BN63" s="6">
        <v>0</v>
      </c>
      <c r="BO63" s="5">
        <v>0</v>
      </c>
      <c r="BP63" s="8">
        <f t="shared" si="154"/>
        <v>0</v>
      </c>
      <c r="BQ63" s="6">
        <v>0</v>
      </c>
      <c r="BR63" s="5">
        <v>0</v>
      </c>
      <c r="BS63" s="8">
        <f t="shared" si="155"/>
        <v>0</v>
      </c>
      <c r="BT63" s="6">
        <v>0</v>
      </c>
      <c r="BU63" s="5">
        <v>0</v>
      </c>
      <c r="BV63" s="8">
        <f t="shared" si="156"/>
        <v>0</v>
      </c>
      <c r="BW63" s="6">
        <v>0</v>
      </c>
      <c r="BX63" s="5">
        <v>0</v>
      </c>
      <c r="BY63" s="8">
        <f t="shared" si="157"/>
        <v>0</v>
      </c>
      <c r="BZ63" s="6">
        <v>0</v>
      </c>
      <c r="CA63" s="5">
        <v>0</v>
      </c>
      <c r="CB63" s="8">
        <f t="shared" si="158"/>
        <v>0</v>
      </c>
      <c r="CC63" s="6">
        <v>0</v>
      </c>
      <c r="CD63" s="5">
        <v>0</v>
      </c>
      <c r="CE63" s="8">
        <f t="shared" si="159"/>
        <v>0</v>
      </c>
      <c r="CF63" s="71">
        <v>183.14</v>
      </c>
      <c r="CG63" s="5">
        <v>3784.0320000000002</v>
      </c>
      <c r="CH63" s="8">
        <f t="shared" si="160"/>
        <v>20661.963525172003</v>
      </c>
      <c r="CI63" s="71">
        <v>918.41919999999993</v>
      </c>
      <c r="CJ63" s="5">
        <v>18052.303</v>
      </c>
      <c r="CK63" s="8">
        <f t="shared" si="161"/>
        <v>19655.842343017219</v>
      </c>
      <c r="CL63" s="9">
        <f>C63+F63+AA63+AD63+AJ63+AP63+AS63+BN63+O63+CC63+CF63+CI63+BZ63+BE63+AY63+BQ63+AM63+BK63+L63+X63+AV63+U63+R63</f>
        <v>1429.0709499999998</v>
      </c>
      <c r="CM63" s="8">
        <f>D63+G63+AB63+AE63+AK63+AQ63+AT63+BO63+P63+CD63+CG63+CJ63+CA63+BF63+AZ63+BR63+AN63+BL63+M63+Y63+AW63+V63+S63</f>
        <v>28538.136999999999</v>
      </c>
    </row>
    <row r="64" spans="1:91" ht="15" customHeight="1" x14ac:dyDescent="0.3">
      <c r="A64" s="53">
        <v>2021</v>
      </c>
      <c r="B64" s="54" t="s">
        <v>8</v>
      </c>
      <c r="C64" s="6">
        <v>0</v>
      </c>
      <c r="D64" s="5">
        <v>0</v>
      </c>
      <c r="E64" s="8">
        <f t="shared" si="163"/>
        <v>0</v>
      </c>
      <c r="F64" s="71">
        <v>0.20962</v>
      </c>
      <c r="G64" s="5">
        <v>13.833</v>
      </c>
      <c r="H64" s="8">
        <f t="shared" si="136"/>
        <v>65990.840568648026</v>
      </c>
      <c r="I64" s="6"/>
      <c r="J64" s="5"/>
      <c r="K64" s="8"/>
      <c r="L64" s="6">
        <v>0</v>
      </c>
      <c r="M64" s="5">
        <v>0</v>
      </c>
      <c r="N64" s="8">
        <f t="shared" si="137"/>
        <v>0</v>
      </c>
      <c r="O64" s="71">
        <v>226.363</v>
      </c>
      <c r="P64" s="5">
        <v>4485.2110000000002</v>
      </c>
      <c r="Q64" s="8">
        <f t="shared" si="138"/>
        <v>19814.240843247349</v>
      </c>
      <c r="R64" s="6">
        <v>0</v>
      </c>
      <c r="S64" s="5">
        <v>0</v>
      </c>
      <c r="T64" s="8">
        <f t="shared" si="139"/>
        <v>0</v>
      </c>
      <c r="U64" s="6">
        <v>0</v>
      </c>
      <c r="V64" s="5">
        <v>0</v>
      </c>
      <c r="W64" s="8">
        <f t="shared" si="140"/>
        <v>0</v>
      </c>
      <c r="X64" s="6">
        <v>0</v>
      </c>
      <c r="Y64" s="5">
        <v>0</v>
      </c>
      <c r="Z64" s="8">
        <f t="shared" si="141"/>
        <v>0</v>
      </c>
      <c r="AA64" s="6">
        <v>0</v>
      </c>
      <c r="AB64" s="5">
        <v>0</v>
      </c>
      <c r="AC64" s="8">
        <f t="shared" si="142"/>
        <v>0</v>
      </c>
      <c r="AD64" s="71">
        <v>59.28</v>
      </c>
      <c r="AE64" s="5">
        <v>1308.902</v>
      </c>
      <c r="AF64" s="8">
        <f t="shared" si="143"/>
        <v>22079.993252361674</v>
      </c>
      <c r="AG64" s="6">
        <v>0</v>
      </c>
      <c r="AH64" s="5">
        <v>0</v>
      </c>
      <c r="AI64" s="8">
        <f t="shared" si="144"/>
        <v>0</v>
      </c>
      <c r="AJ64" s="71">
        <v>2.1201300000000001</v>
      </c>
      <c r="AK64" s="5">
        <v>49.261000000000003</v>
      </c>
      <c r="AL64" s="8">
        <f t="shared" si="145"/>
        <v>23234.895973360126</v>
      </c>
      <c r="AM64" s="6">
        <v>0</v>
      </c>
      <c r="AN64" s="5">
        <v>0</v>
      </c>
      <c r="AO64" s="8">
        <f t="shared" si="146"/>
        <v>0</v>
      </c>
      <c r="AP64" s="71">
        <v>11.04</v>
      </c>
      <c r="AQ64" s="5">
        <v>255.30600000000001</v>
      </c>
      <c r="AR64" s="8">
        <f t="shared" si="147"/>
        <v>23125.543478260872</v>
      </c>
      <c r="AS64" s="71">
        <v>65.222239999999999</v>
      </c>
      <c r="AT64" s="5">
        <v>1312.633</v>
      </c>
      <c r="AU64" s="8">
        <f t="shared" si="148"/>
        <v>20125.543066291499</v>
      </c>
      <c r="AV64" s="6">
        <v>0</v>
      </c>
      <c r="AW64" s="5">
        <v>0</v>
      </c>
      <c r="AX64" s="8">
        <f t="shared" si="149"/>
        <v>0</v>
      </c>
      <c r="AY64" s="6">
        <v>0</v>
      </c>
      <c r="AZ64" s="5">
        <v>0</v>
      </c>
      <c r="BA64" s="8">
        <f t="shared" si="150"/>
        <v>0</v>
      </c>
      <c r="BB64" s="6">
        <v>0</v>
      </c>
      <c r="BC64" s="5">
        <v>0</v>
      </c>
      <c r="BD64" s="8">
        <f t="shared" si="151"/>
        <v>0</v>
      </c>
      <c r="BE64" s="6">
        <v>0</v>
      </c>
      <c r="BF64" s="5">
        <v>0</v>
      </c>
      <c r="BG64" s="8">
        <f t="shared" si="152"/>
        <v>0</v>
      </c>
      <c r="BH64" s="6">
        <v>0</v>
      </c>
      <c r="BI64" s="5">
        <v>0</v>
      </c>
      <c r="BJ64" s="8">
        <f t="shared" si="153"/>
        <v>0</v>
      </c>
      <c r="BK64" s="6"/>
      <c r="BL64" s="5"/>
      <c r="BM64" s="8"/>
      <c r="BN64" s="6">
        <v>0</v>
      </c>
      <c r="BO64" s="5">
        <v>0</v>
      </c>
      <c r="BP64" s="8">
        <f t="shared" si="154"/>
        <v>0</v>
      </c>
      <c r="BQ64" s="6">
        <v>0</v>
      </c>
      <c r="BR64" s="5">
        <v>0</v>
      </c>
      <c r="BS64" s="8">
        <f t="shared" si="155"/>
        <v>0</v>
      </c>
      <c r="BT64" s="6">
        <v>0</v>
      </c>
      <c r="BU64" s="5">
        <v>0</v>
      </c>
      <c r="BV64" s="8">
        <f t="shared" si="156"/>
        <v>0</v>
      </c>
      <c r="BW64" s="6">
        <v>0</v>
      </c>
      <c r="BX64" s="5">
        <v>0</v>
      </c>
      <c r="BY64" s="8">
        <f t="shared" si="157"/>
        <v>0</v>
      </c>
      <c r="BZ64" s="6">
        <v>0</v>
      </c>
      <c r="CA64" s="5">
        <v>0</v>
      </c>
      <c r="CB64" s="8">
        <f t="shared" si="158"/>
        <v>0</v>
      </c>
      <c r="CC64" s="6">
        <v>0</v>
      </c>
      <c r="CD64" s="5">
        <v>0</v>
      </c>
      <c r="CE64" s="8">
        <f t="shared" si="159"/>
        <v>0</v>
      </c>
      <c r="CF64" s="71">
        <v>133.5</v>
      </c>
      <c r="CG64" s="5">
        <v>2762.971</v>
      </c>
      <c r="CH64" s="8">
        <f t="shared" si="160"/>
        <v>20696.411985018727</v>
      </c>
      <c r="CI64" s="71">
        <v>688.85799999999995</v>
      </c>
      <c r="CJ64" s="5">
        <v>14026.13</v>
      </c>
      <c r="CK64" s="8">
        <f t="shared" si="161"/>
        <v>20361.424270314055</v>
      </c>
      <c r="CL64" s="9">
        <f t="shared" ref="CL64:CL70" si="164">C64+F64+AA64+AD64+AJ64+AP64+AS64+BN64+O64+CC64+CF64+CI64+BZ64+BE64+AY64+BQ64+AM64+BK64+L64+X64+AV64+U64+R64</f>
        <v>1186.5929900000001</v>
      </c>
      <c r="CM64" s="8">
        <f t="shared" ref="CM64:CM70" si="165">D64+G64+AB64+AE64+AK64+AQ64+AT64+BO64+P64+CD64+CG64+CJ64+CA64+BF64+AZ64+BR64+AN64+BL64+M64+Y64+AW64+V64+S64</f>
        <v>24214.246999999999</v>
      </c>
    </row>
    <row r="65" spans="1:91" ht="15" customHeight="1" x14ac:dyDescent="0.3">
      <c r="A65" s="53">
        <v>2021</v>
      </c>
      <c r="B65" s="54" t="s">
        <v>9</v>
      </c>
      <c r="C65" s="6">
        <v>0</v>
      </c>
      <c r="D65" s="5">
        <v>0</v>
      </c>
      <c r="E65" s="8">
        <f t="shared" si="163"/>
        <v>0</v>
      </c>
      <c r="F65" s="71">
        <v>42.50864</v>
      </c>
      <c r="G65" s="5">
        <v>1471.9480000000001</v>
      </c>
      <c r="H65" s="8">
        <f t="shared" si="136"/>
        <v>34627.031116497732</v>
      </c>
      <c r="I65" s="6"/>
      <c r="J65" s="5"/>
      <c r="K65" s="8"/>
      <c r="L65" s="6">
        <v>0</v>
      </c>
      <c r="M65" s="5">
        <v>0</v>
      </c>
      <c r="N65" s="8">
        <f t="shared" si="137"/>
        <v>0</v>
      </c>
      <c r="O65" s="71">
        <v>323.85659999999996</v>
      </c>
      <c r="P65" s="5">
        <v>6218.1390000000001</v>
      </c>
      <c r="Q65" s="8">
        <f t="shared" si="138"/>
        <v>19200.284940927562</v>
      </c>
      <c r="R65" s="6">
        <v>0</v>
      </c>
      <c r="S65" s="5">
        <v>0</v>
      </c>
      <c r="T65" s="8">
        <f t="shared" si="139"/>
        <v>0</v>
      </c>
      <c r="U65" s="6">
        <v>0</v>
      </c>
      <c r="V65" s="5">
        <v>0</v>
      </c>
      <c r="W65" s="8">
        <f t="shared" si="140"/>
        <v>0</v>
      </c>
      <c r="X65" s="6">
        <v>0</v>
      </c>
      <c r="Y65" s="5">
        <v>0</v>
      </c>
      <c r="Z65" s="8">
        <f t="shared" si="141"/>
        <v>0</v>
      </c>
      <c r="AA65" s="71">
        <v>58.32</v>
      </c>
      <c r="AB65" s="5">
        <v>1344.7239999999999</v>
      </c>
      <c r="AC65" s="8">
        <f t="shared" si="142"/>
        <v>23057.681755829904</v>
      </c>
      <c r="AD65" s="71">
        <v>0.90900000000000003</v>
      </c>
      <c r="AE65" s="5">
        <v>24.16</v>
      </c>
      <c r="AF65" s="8">
        <f t="shared" si="143"/>
        <v>26578.657865786579</v>
      </c>
      <c r="AG65" s="6">
        <v>0</v>
      </c>
      <c r="AH65" s="5">
        <v>0</v>
      </c>
      <c r="AI65" s="8">
        <f t="shared" si="144"/>
        <v>0</v>
      </c>
      <c r="AJ65" s="71">
        <v>33</v>
      </c>
      <c r="AK65" s="5">
        <v>688.05</v>
      </c>
      <c r="AL65" s="8">
        <f t="shared" si="145"/>
        <v>20849.999999999996</v>
      </c>
      <c r="AM65" s="6">
        <v>0</v>
      </c>
      <c r="AN65" s="5">
        <v>0</v>
      </c>
      <c r="AO65" s="8">
        <f t="shared" si="146"/>
        <v>0</v>
      </c>
      <c r="AP65" s="71">
        <v>64.5</v>
      </c>
      <c r="AQ65" s="5">
        <v>1249.498</v>
      </c>
      <c r="AR65" s="8">
        <f t="shared" si="147"/>
        <v>19372.062015503874</v>
      </c>
      <c r="AS65" s="71">
        <v>65.286119999999997</v>
      </c>
      <c r="AT65" s="5">
        <v>1432.9639999999999</v>
      </c>
      <c r="AU65" s="8">
        <f t="shared" si="148"/>
        <v>21948.983949421407</v>
      </c>
      <c r="AV65" s="6">
        <v>0</v>
      </c>
      <c r="AW65" s="5">
        <v>0</v>
      </c>
      <c r="AX65" s="8">
        <f t="shared" si="149"/>
        <v>0</v>
      </c>
      <c r="AY65" s="6">
        <v>0</v>
      </c>
      <c r="AZ65" s="5">
        <v>0</v>
      </c>
      <c r="BA65" s="8">
        <f t="shared" si="150"/>
        <v>0</v>
      </c>
      <c r="BB65" s="6">
        <v>0</v>
      </c>
      <c r="BC65" s="5">
        <v>0</v>
      </c>
      <c r="BD65" s="8">
        <f t="shared" si="151"/>
        <v>0</v>
      </c>
      <c r="BE65" s="6">
        <v>0</v>
      </c>
      <c r="BF65" s="5">
        <v>0</v>
      </c>
      <c r="BG65" s="8">
        <f t="shared" si="152"/>
        <v>0</v>
      </c>
      <c r="BH65" s="6">
        <v>0</v>
      </c>
      <c r="BI65" s="5">
        <v>0</v>
      </c>
      <c r="BJ65" s="8">
        <f t="shared" si="153"/>
        <v>0</v>
      </c>
      <c r="BK65" s="6"/>
      <c r="BL65" s="5"/>
      <c r="BM65" s="8"/>
      <c r="BN65" s="6">
        <v>0</v>
      </c>
      <c r="BO65" s="5">
        <v>0</v>
      </c>
      <c r="BP65" s="8">
        <f t="shared" si="154"/>
        <v>0</v>
      </c>
      <c r="BQ65" s="6">
        <v>0</v>
      </c>
      <c r="BR65" s="5">
        <v>0</v>
      </c>
      <c r="BS65" s="8">
        <f t="shared" si="155"/>
        <v>0</v>
      </c>
      <c r="BT65" s="6">
        <v>0</v>
      </c>
      <c r="BU65" s="5">
        <v>0</v>
      </c>
      <c r="BV65" s="8">
        <f t="shared" si="156"/>
        <v>0</v>
      </c>
      <c r="BW65" s="6">
        <v>0</v>
      </c>
      <c r="BX65" s="5">
        <v>0</v>
      </c>
      <c r="BY65" s="8">
        <f t="shared" si="157"/>
        <v>0</v>
      </c>
      <c r="BZ65" s="6">
        <v>0</v>
      </c>
      <c r="CA65" s="5">
        <v>0</v>
      </c>
      <c r="CB65" s="8">
        <f t="shared" si="158"/>
        <v>0</v>
      </c>
      <c r="CC65" s="6">
        <v>0</v>
      </c>
      <c r="CD65" s="5">
        <v>0</v>
      </c>
      <c r="CE65" s="8">
        <f t="shared" si="159"/>
        <v>0</v>
      </c>
      <c r="CF65" s="71">
        <v>173.4</v>
      </c>
      <c r="CG65" s="5">
        <v>3446.6660000000002</v>
      </c>
      <c r="CH65" s="8">
        <f t="shared" si="160"/>
        <v>19876.966551326412</v>
      </c>
      <c r="CI65" s="71">
        <v>921.24</v>
      </c>
      <c r="CJ65" s="5">
        <v>20273.134999999998</v>
      </c>
      <c r="CK65" s="8">
        <f t="shared" si="161"/>
        <v>22006.355564239504</v>
      </c>
      <c r="CL65" s="9">
        <f t="shared" si="164"/>
        <v>1683.02036</v>
      </c>
      <c r="CM65" s="8">
        <f t="shared" si="165"/>
        <v>36149.284</v>
      </c>
    </row>
    <row r="66" spans="1:91" ht="15" customHeight="1" x14ac:dyDescent="0.3">
      <c r="A66" s="53">
        <v>2021</v>
      </c>
      <c r="B66" s="54" t="s">
        <v>10</v>
      </c>
      <c r="C66" s="6">
        <v>0</v>
      </c>
      <c r="D66" s="5">
        <v>0</v>
      </c>
      <c r="E66" s="8">
        <f t="shared" si="163"/>
        <v>0</v>
      </c>
      <c r="F66" s="71">
        <v>32.799999999999997</v>
      </c>
      <c r="G66" s="5">
        <v>774.71500000000003</v>
      </c>
      <c r="H66" s="8">
        <f t="shared" si="136"/>
        <v>23619.359756097561</v>
      </c>
      <c r="I66" s="6"/>
      <c r="J66" s="5"/>
      <c r="K66" s="8"/>
      <c r="L66" s="6">
        <v>0</v>
      </c>
      <c r="M66" s="5">
        <v>0</v>
      </c>
      <c r="N66" s="8">
        <f t="shared" si="137"/>
        <v>0</v>
      </c>
      <c r="O66" s="71">
        <v>286.63400000000001</v>
      </c>
      <c r="P66" s="5">
        <v>5491.8810000000003</v>
      </c>
      <c r="Q66" s="8">
        <f t="shared" si="138"/>
        <v>19159.907756930439</v>
      </c>
      <c r="R66" s="6">
        <v>0</v>
      </c>
      <c r="S66" s="5">
        <v>0</v>
      </c>
      <c r="T66" s="8">
        <f t="shared" si="139"/>
        <v>0</v>
      </c>
      <c r="U66" s="6">
        <v>0</v>
      </c>
      <c r="V66" s="5">
        <v>0</v>
      </c>
      <c r="W66" s="8">
        <f t="shared" si="140"/>
        <v>0</v>
      </c>
      <c r="X66" s="6">
        <v>0</v>
      </c>
      <c r="Y66" s="5">
        <v>0</v>
      </c>
      <c r="Z66" s="8">
        <f t="shared" si="141"/>
        <v>0</v>
      </c>
      <c r="AA66" s="6">
        <v>0</v>
      </c>
      <c r="AB66" s="5">
        <v>0</v>
      </c>
      <c r="AC66" s="8">
        <f t="shared" si="142"/>
        <v>0</v>
      </c>
      <c r="AD66" s="6">
        <v>0</v>
      </c>
      <c r="AE66" s="5">
        <v>0</v>
      </c>
      <c r="AF66" s="8">
        <f t="shared" si="143"/>
        <v>0</v>
      </c>
      <c r="AG66" s="6">
        <v>0</v>
      </c>
      <c r="AH66" s="5">
        <v>0</v>
      </c>
      <c r="AI66" s="8">
        <f t="shared" si="144"/>
        <v>0</v>
      </c>
      <c r="AJ66" s="71">
        <v>1.7859800000000001</v>
      </c>
      <c r="AK66" s="5">
        <v>46.232999999999997</v>
      </c>
      <c r="AL66" s="8">
        <f t="shared" si="145"/>
        <v>25886.628069743216</v>
      </c>
      <c r="AM66" s="6">
        <v>0</v>
      </c>
      <c r="AN66" s="5">
        <v>0</v>
      </c>
      <c r="AO66" s="8">
        <f t="shared" si="146"/>
        <v>0</v>
      </c>
      <c r="AP66" s="6">
        <v>0</v>
      </c>
      <c r="AQ66" s="5">
        <v>0</v>
      </c>
      <c r="AR66" s="8">
        <f t="shared" si="147"/>
        <v>0</v>
      </c>
      <c r="AS66" s="71">
        <v>34.249279999999999</v>
      </c>
      <c r="AT66" s="5">
        <v>756.31799999999998</v>
      </c>
      <c r="AU66" s="8">
        <f t="shared" si="148"/>
        <v>22082.741593399918</v>
      </c>
      <c r="AV66" s="6">
        <v>0</v>
      </c>
      <c r="AW66" s="5">
        <v>0</v>
      </c>
      <c r="AX66" s="8">
        <f t="shared" si="149"/>
        <v>0</v>
      </c>
      <c r="AY66" s="6">
        <v>0</v>
      </c>
      <c r="AZ66" s="5">
        <v>0</v>
      </c>
      <c r="BA66" s="8">
        <f t="shared" si="150"/>
        <v>0</v>
      </c>
      <c r="BB66" s="6">
        <v>0</v>
      </c>
      <c r="BC66" s="5">
        <v>0</v>
      </c>
      <c r="BD66" s="8">
        <f t="shared" si="151"/>
        <v>0</v>
      </c>
      <c r="BE66" s="6">
        <v>0</v>
      </c>
      <c r="BF66" s="5">
        <v>0</v>
      </c>
      <c r="BG66" s="8">
        <f t="shared" si="152"/>
        <v>0</v>
      </c>
      <c r="BH66" s="6">
        <v>0</v>
      </c>
      <c r="BI66" s="5">
        <v>0</v>
      </c>
      <c r="BJ66" s="8">
        <f t="shared" si="153"/>
        <v>0</v>
      </c>
      <c r="BK66" s="6"/>
      <c r="BL66" s="5"/>
      <c r="BM66" s="8"/>
      <c r="BN66" s="6">
        <v>0</v>
      </c>
      <c r="BO66" s="5">
        <v>0</v>
      </c>
      <c r="BP66" s="8">
        <f t="shared" si="154"/>
        <v>0</v>
      </c>
      <c r="BQ66" s="6">
        <v>0</v>
      </c>
      <c r="BR66" s="5">
        <v>0</v>
      </c>
      <c r="BS66" s="8">
        <f t="shared" si="155"/>
        <v>0</v>
      </c>
      <c r="BT66" s="6">
        <v>0</v>
      </c>
      <c r="BU66" s="5">
        <v>0</v>
      </c>
      <c r="BV66" s="8">
        <f t="shared" si="156"/>
        <v>0</v>
      </c>
      <c r="BW66" s="6">
        <v>0</v>
      </c>
      <c r="BX66" s="5">
        <v>0</v>
      </c>
      <c r="BY66" s="8">
        <f t="shared" si="157"/>
        <v>0</v>
      </c>
      <c r="BZ66" s="6">
        <v>0</v>
      </c>
      <c r="CA66" s="5">
        <v>0</v>
      </c>
      <c r="CB66" s="8">
        <f t="shared" si="158"/>
        <v>0</v>
      </c>
      <c r="CC66" s="6">
        <v>0</v>
      </c>
      <c r="CD66" s="5">
        <v>0</v>
      </c>
      <c r="CE66" s="8">
        <f t="shared" si="159"/>
        <v>0</v>
      </c>
      <c r="CF66" s="71">
        <v>245.98</v>
      </c>
      <c r="CG66" s="5">
        <v>5100.4340000000002</v>
      </c>
      <c r="CH66" s="8">
        <f t="shared" si="160"/>
        <v>20735.157329864218</v>
      </c>
      <c r="CI66" s="71">
        <v>532.26</v>
      </c>
      <c r="CJ66" s="5">
        <v>11850.95</v>
      </c>
      <c r="CK66" s="8">
        <f t="shared" si="161"/>
        <v>22265.340247247586</v>
      </c>
      <c r="CL66" s="9">
        <f t="shared" si="164"/>
        <v>1133.7092600000001</v>
      </c>
      <c r="CM66" s="8">
        <f t="shared" si="165"/>
        <v>24020.531000000003</v>
      </c>
    </row>
    <row r="67" spans="1:91" ht="15" customHeight="1" x14ac:dyDescent="0.3">
      <c r="A67" s="53">
        <v>2021</v>
      </c>
      <c r="B67" s="54" t="s">
        <v>11</v>
      </c>
      <c r="C67" s="6">
        <v>0</v>
      </c>
      <c r="D67" s="5">
        <v>0</v>
      </c>
      <c r="E67" s="8">
        <f t="shared" si="163"/>
        <v>0</v>
      </c>
      <c r="F67" s="6">
        <v>0</v>
      </c>
      <c r="G67" s="5">
        <v>0</v>
      </c>
      <c r="H67" s="8">
        <f t="shared" si="136"/>
        <v>0</v>
      </c>
      <c r="I67" s="6"/>
      <c r="J67" s="5"/>
      <c r="K67" s="8"/>
      <c r="L67" s="6">
        <v>0</v>
      </c>
      <c r="M67" s="5">
        <v>0</v>
      </c>
      <c r="N67" s="8">
        <f t="shared" si="137"/>
        <v>0</v>
      </c>
      <c r="O67" s="71">
        <v>189.43100000000001</v>
      </c>
      <c r="P67" s="5">
        <v>3548.5189999999998</v>
      </c>
      <c r="Q67" s="8">
        <f t="shared" si="138"/>
        <v>18732.514741515377</v>
      </c>
      <c r="R67" s="6">
        <v>0</v>
      </c>
      <c r="S67" s="5">
        <v>0</v>
      </c>
      <c r="T67" s="8">
        <f t="shared" si="139"/>
        <v>0</v>
      </c>
      <c r="U67" s="6">
        <v>0</v>
      </c>
      <c r="V67" s="5">
        <v>0</v>
      </c>
      <c r="W67" s="8">
        <f t="shared" si="140"/>
        <v>0</v>
      </c>
      <c r="X67" s="6">
        <v>0</v>
      </c>
      <c r="Y67" s="5">
        <v>0</v>
      </c>
      <c r="Z67" s="8">
        <f t="shared" si="141"/>
        <v>0</v>
      </c>
      <c r="AA67" s="6">
        <v>0</v>
      </c>
      <c r="AB67" s="5">
        <v>0</v>
      </c>
      <c r="AC67" s="8">
        <f t="shared" si="142"/>
        <v>0</v>
      </c>
      <c r="AD67" s="71">
        <v>35.536999999999999</v>
      </c>
      <c r="AE67" s="5">
        <v>889.30499999999995</v>
      </c>
      <c r="AF67" s="8">
        <f t="shared" si="143"/>
        <v>25024.76292315052</v>
      </c>
      <c r="AG67" s="6">
        <v>0</v>
      </c>
      <c r="AH67" s="5">
        <v>0</v>
      </c>
      <c r="AI67" s="8">
        <f t="shared" si="144"/>
        <v>0</v>
      </c>
      <c r="AJ67" s="71">
        <v>33</v>
      </c>
      <c r="AK67" s="5">
        <v>726.01</v>
      </c>
      <c r="AL67" s="8">
        <f t="shared" si="145"/>
        <v>22000.303030303032</v>
      </c>
      <c r="AM67" s="6">
        <v>0</v>
      </c>
      <c r="AN67" s="5">
        <v>0</v>
      </c>
      <c r="AO67" s="8">
        <f t="shared" si="146"/>
        <v>0</v>
      </c>
      <c r="AP67" s="6">
        <v>0</v>
      </c>
      <c r="AQ67" s="5">
        <v>0</v>
      </c>
      <c r="AR67" s="8">
        <f t="shared" si="147"/>
        <v>0</v>
      </c>
      <c r="AS67" s="71">
        <v>66.174580000000006</v>
      </c>
      <c r="AT67" s="5">
        <v>1590.4059999999999</v>
      </c>
      <c r="AU67" s="8">
        <f t="shared" si="148"/>
        <v>24033.48838783714</v>
      </c>
      <c r="AV67" s="6">
        <v>0</v>
      </c>
      <c r="AW67" s="5">
        <v>0</v>
      </c>
      <c r="AX67" s="8">
        <f t="shared" si="149"/>
        <v>0</v>
      </c>
      <c r="AY67" s="6">
        <v>0</v>
      </c>
      <c r="AZ67" s="5">
        <v>0</v>
      </c>
      <c r="BA67" s="8">
        <f t="shared" si="150"/>
        <v>0</v>
      </c>
      <c r="BB67" s="6">
        <v>0</v>
      </c>
      <c r="BC67" s="5">
        <v>0</v>
      </c>
      <c r="BD67" s="8">
        <f t="shared" si="151"/>
        <v>0</v>
      </c>
      <c r="BE67" s="6">
        <v>0</v>
      </c>
      <c r="BF67" s="5">
        <v>0</v>
      </c>
      <c r="BG67" s="8">
        <f t="shared" si="152"/>
        <v>0</v>
      </c>
      <c r="BH67" s="6">
        <v>0</v>
      </c>
      <c r="BI67" s="5">
        <v>0</v>
      </c>
      <c r="BJ67" s="8">
        <f t="shared" si="153"/>
        <v>0</v>
      </c>
      <c r="BK67" s="6"/>
      <c r="BL67" s="5"/>
      <c r="BM67" s="8"/>
      <c r="BN67" s="6">
        <v>0</v>
      </c>
      <c r="BO67" s="5">
        <v>0</v>
      </c>
      <c r="BP67" s="8">
        <f t="shared" si="154"/>
        <v>0</v>
      </c>
      <c r="BQ67" s="6">
        <v>0</v>
      </c>
      <c r="BR67" s="5">
        <v>0</v>
      </c>
      <c r="BS67" s="8">
        <f t="shared" si="155"/>
        <v>0</v>
      </c>
      <c r="BT67" s="6">
        <v>0</v>
      </c>
      <c r="BU67" s="5">
        <v>0</v>
      </c>
      <c r="BV67" s="8">
        <f t="shared" si="156"/>
        <v>0</v>
      </c>
      <c r="BW67" s="6">
        <v>0</v>
      </c>
      <c r="BX67" s="5">
        <v>0</v>
      </c>
      <c r="BY67" s="8">
        <f t="shared" si="157"/>
        <v>0</v>
      </c>
      <c r="BZ67" s="6">
        <v>0</v>
      </c>
      <c r="CA67" s="5">
        <v>0</v>
      </c>
      <c r="CB67" s="8">
        <f t="shared" si="158"/>
        <v>0</v>
      </c>
      <c r="CC67" s="6">
        <v>0</v>
      </c>
      <c r="CD67" s="5">
        <v>0</v>
      </c>
      <c r="CE67" s="8">
        <f t="shared" si="159"/>
        <v>0</v>
      </c>
      <c r="CF67" s="71">
        <v>628.58500000000004</v>
      </c>
      <c r="CG67" s="5">
        <v>12221.799000000001</v>
      </c>
      <c r="CH67" s="8">
        <f t="shared" si="160"/>
        <v>19443.351336732499</v>
      </c>
      <c r="CI67" s="71">
        <v>709.8</v>
      </c>
      <c r="CJ67" s="5">
        <v>16956.864000000001</v>
      </c>
      <c r="CK67" s="8">
        <f t="shared" si="161"/>
        <v>23889.636517328829</v>
      </c>
      <c r="CL67" s="9">
        <f t="shared" si="164"/>
        <v>1662.5275799999999</v>
      </c>
      <c r="CM67" s="8">
        <f t="shared" si="165"/>
        <v>35932.903000000006</v>
      </c>
    </row>
    <row r="68" spans="1:91" ht="15" customHeight="1" x14ac:dyDescent="0.3">
      <c r="A68" s="53">
        <v>2021</v>
      </c>
      <c r="B68" s="8" t="s">
        <v>12</v>
      </c>
      <c r="C68" s="6">
        <v>0</v>
      </c>
      <c r="D68" s="5">
        <v>0</v>
      </c>
      <c r="E68" s="8">
        <f t="shared" si="163"/>
        <v>0</v>
      </c>
      <c r="F68" s="71">
        <v>90.749049999999997</v>
      </c>
      <c r="G68" s="5">
        <v>2386.029</v>
      </c>
      <c r="H68" s="8">
        <f t="shared" si="136"/>
        <v>26292.605817912143</v>
      </c>
      <c r="I68" s="71"/>
      <c r="J68" s="5"/>
      <c r="K68" s="8"/>
      <c r="L68" s="71">
        <v>4.7869999999999999</v>
      </c>
      <c r="M68" s="5">
        <v>127.84</v>
      </c>
      <c r="N68" s="8">
        <f t="shared" si="137"/>
        <v>26705.661165656988</v>
      </c>
      <c r="O68" s="71">
        <v>239.56335999999999</v>
      </c>
      <c r="P68" s="5">
        <v>4802.8149999999996</v>
      </c>
      <c r="Q68" s="8">
        <f t="shared" si="138"/>
        <v>20048.2035316252</v>
      </c>
      <c r="R68" s="6">
        <v>0</v>
      </c>
      <c r="S68" s="5">
        <v>0</v>
      </c>
      <c r="T68" s="8">
        <f t="shared" si="139"/>
        <v>0</v>
      </c>
      <c r="U68" s="6">
        <v>0</v>
      </c>
      <c r="V68" s="5">
        <v>0</v>
      </c>
      <c r="W68" s="8">
        <f t="shared" si="140"/>
        <v>0</v>
      </c>
      <c r="X68" s="6">
        <v>0</v>
      </c>
      <c r="Y68" s="5">
        <v>0</v>
      </c>
      <c r="Z68" s="8">
        <f t="shared" si="141"/>
        <v>0</v>
      </c>
      <c r="AA68" s="71">
        <v>5.9263999999999992</v>
      </c>
      <c r="AB68" s="5">
        <v>219.21299999999999</v>
      </c>
      <c r="AC68" s="8">
        <f t="shared" si="142"/>
        <v>36989.234611231106</v>
      </c>
      <c r="AD68" s="71">
        <v>60.08</v>
      </c>
      <c r="AE68" s="5">
        <v>1623.962</v>
      </c>
      <c r="AF68" s="8">
        <f t="shared" si="143"/>
        <v>27029.993342210386</v>
      </c>
      <c r="AG68" s="6">
        <v>0</v>
      </c>
      <c r="AH68" s="5">
        <v>0</v>
      </c>
      <c r="AI68" s="8">
        <f t="shared" si="144"/>
        <v>0</v>
      </c>
      <c r="AJ68" s="6">
        <v>0</v>
      </c>
      <c r="AK68" s="5">
        <v>0</v>
      </c>
      <c r="AL68" s="8">
        <f t="shared" si="145"/>
        <v>0</v>
      </c>
      <c r="AM68" s="6">
        <v>0</v>
      </c>
      <c r="AN68" s="5">
        <v>0</v>
      </c>
      <c r="AO68" s="8">
        <f t="shared" si="146"/>
        <v>0</v>
      </c>
      <c r="AP68" s="71">
        <v>11.04</v>
      </c>
      <c r="AQ68" s="5">
        <v>255.30600000000001</v>
      </c>
      <c r="AR68" s="8">
        <f t="shared" si="147"/>
        <v>23125.543478260872</v>
      </c>
      <c r="AS68" s="71">
        <v>66.321809999999999</v>
      </c>
      <c r="AT68" s="5">
        <v>1758.402</v>
      </c>
      <c r="AU68" s="8">
        <f t="shared" si="148"/>
        <v>26513.178696419774</v>
      </c>
      <c r="AV68" s="6">
        <v>0</v>
      </c>
      <c r="AW68" s="5">
        <v>0</v>
      </c>
      <c r="AX68" s="8">
        <f t="shared" si="149"/>
        <v>0</v>
      </c>
      <c r="AY68" s="6">
        <v>0</v>
      </c>
      <c r="AZ68" s="5">
        <v>0</v>
      </c>
      <c r="BA68" s="8">
        <f t="shared" si="150"/>
        <v>0</v>
      </c>
      <c r="BB68" s="6">
        <v>0</v>
      </c>
      <c r="BC68" s="5">
        <v>0</v>
      </c>
      <c r="BD68" s="8">
        <f t="shared" si="151"/>
        <v>0</v>
      </c>
      <c r="BE68" s="6">
        <v>0</v>
      </c>
      <c r="BF68" s="5">
        <v>0</v>
      </c>
      <c r="BG68" s="8">
        <f t="shared" si="152"/>
        <v>0</v>
      </c>
      <c r="BH68" s="6">
        <v>0</v>
      </c>
      <c r="BI68" s="5">
        <v>0</v>
      </c>
      <c r="BJ68" s="8">
        <f t="shared" si="153"/>
        <v>0</v>
      </c>
      <c r="BK68" s="6"/>
      <c r="BL68" s="5"/>
      <c r="BM68" s="8"/>
      <c r="BN68" s="6">
        <v>0</v>
      </c>
      <c r="BO68" s="5">
        <v>0</v>
      </c>
      <c r="BP68" s="8">
        <f t="shared" si="154"/>
        <v>0</v>
      </c>
      <c r="BQ68" s="6">
        <v>0</v>
      </c>
      <c r="BR68" s="5">
        <v>0</v>
      </c>
      <c r="BS68" s="8">
        <f t="shared" si="155"/>
        <v>0</v>
      </c>
      <c r="BT68" s="6">
        <v>0</v>
      </c>
      <c r="BU68" s="5">
        <v>0</v>
      </c>
      <c r="BV68" s="8">
        <f t="shared" si="156"/>
        <v>0</v>
      </c>
      <c r="BW68" s="6">
        <v>0</v>
      </c>
      <c r="BX68" s="5">
        <v>0</v>
      </c>
      <c r="BY68" s="8">
        <f t="shared" si="157"/>
        <v>0</v>
      </c>
      <c r="BZ68" s="6">
        <v>0</v>
      </c>
      <c r="CA68" s="5">
        <v>0</v>
      </c>
      <c r="CB68" s="8">
        <f t="shared" si="158"/>
        <v>0</v>
      </c>
      <c r="CC68" s="6">
        <v>0</v>
      </c>
      <c r="CD68" s="5">
        <v>0</v>
      </c>
      <c r="CE68" s="8">
        <f t="shared" si="159"/>
        <v>0</v>
      </c>
      <c r="CF68" s="71">
        <v>357.7</v>
      </c>
      <c r="CG68" s="5">
        <v>7565.5290000000005</v>
      </c>
      <c r="CH68" s="8">
        <f t="shared" si="160"/>
        <v>21150.486441151807</v>
      </c>
      <c r="CI68" s="71">
        <v>485.92</v>
      </c>
      <c r="CJ68" s="5">
        <v>12146.163</v>
      </c>
      <c r="CK68" s="8">
        <f t="shared" si="161"/>
        <v>24996.219542311494</v>
      </c>
      <c r="CL68" s="9">
        <f t="shared" si="164"/>
        <v>1322.08762</v>
      </c>
      <c r="CM68" s="8">
        <f t="shared" si="165"/>
        <v>30885.259000000002</v>
      </c>
    </row>
    <row r="69" spans="1:91" ht="15" customHeight="1" x14ac:dyDescent="0.3">
      <c r="A69" s="53">
        <v>2021</v>
      </c>
      <c r="B69" s="54" t="s">
        <v>13</v>
      </c>
      <c r="C69" s="6">
        <v>0</v>
      </c>
      <c r="D69" s="5">
        <v>0</v>
      </c>
      <c r="E69" s="8">
        <f t="shared" si="163"/>
        <v>0</v>
      </c>
      <c r="F69" s="71">
        <v>9.8708999999999989</v>
      </c>
      <c r="G69" s="5">
        <v>211.05199999999999</v>
      </c>
      <c r="H69" s="8">
        <f t="shared" si="136"/>
        <v>21381.23170126331</v>
      </c>
      <c r="I69" s="6"/>
      <c r="J69" s="5"/>
      <c r="K69" s="8"/>
      <c r="L69" s="6">
        <v>0</v>
      </c>
      <c r="M69" s="5">
        <v>0</v>
      </c>
      <c r="N69" s="8">
        <f t="shared" si="137"/>
        <v>0</v>
      </c>
      <c r="O69" s="71">
        <v>152.15979999999999</v>
      </c>
      <c r="P69" s="5">
        <v>4000.4720000000002</v>
      </c>
      <c r="Q69" s="8">
        <f t="shared" si="138"/>
        <v>26291.254326044069</v>
      </c>
      <c r="R69" s="6">
        <v>0</v>
      </c>
      <c r="S69" s="5">
        <v>0</v>
      </c>
      <c r="T69" s="8">
        <f t="shared" si="139"/>
        <v>0</v>
      </c>
      <c r="U69" s="6">
        <v>0</v>
      </c>
      <c r="V69" s="5">
        <v>0</v>
      </c>
      <c r="W69" s="8">
        <f t="shared" si="140"/>
        <v>0</v>
      </c>
      <c r="X69" s="6">
        <v>0</v>
      </c>
      <c r="Y69" s="5">
        <v>0</v>
      </c>
      <c r="Z69" s="8">
        <f t="shared" si="141"/>
        <v>0</v>
      </c>
      <c r="AA69" s="6">
        <v>0</v>
      </c>
      <c r="AB69" s="5">
        <v>0</v>
      </c>
      <c r="AC69" s="8">
        <f t="shared" si="142"/>
        <v>0</v>
      </c>
      <c r="AD69" s="71">
        <v>60.2</v>
      </c>
      <c r="AE69" s="5">
        <v>1627.2059999999999</v>
      </c>
      <c r="AF69" s="8">
        <f t="shared" si="143"/>
        <v>27029.999999999996</v>
      </c>
      <c r="AG69" s="6">
        <v>0</v>
      </c>
      <c r="AH69" s="5">
        <v>0</v>
      </c>
      <c r="AI69" s="8">
        <f t="shared" si="144"/>
        <v>0</v>
      </c>
      <c r="AJ69" s="71">
        <v>1</v>
      </c>
      <c r="AK69" s="5">
        <v>31.774999999999999</v>
      </c>
      <c r="AL69" s="8">
        <f t="shared" si="145"/>
        <v>31775</v>
      </c>
      <c r="AM69" s="6">
        <v>0</v>
      </c>
      <c r="AN69" s="5">
        <v>0</v>
      </c>
      <c r="AO69" s="8">
        <f t="shared" si="146"/>
        <v>0</v>
      </c>
      <c r="AP69" s="71">
        <v>12.46</v>
      </c>
      <c r="AQ69" s="5">
        <v>296.56700000000001</v>
      </c>
      <c r="AR69" s="8">
        <f t="shared" si="147"/>
        <v>23801.524879614768</v>
      </c>
      <c r="AS69" s="71">
        <v>1.11697</v>
      </c>
      <c r="AT69" s="5">
        <v>50.749000000000002</v>
      </c>
      <c r="AU69" s="8">
        <f t="shared" si="148"/>
        <v>45434.523756233379</v>
      </c>
      <c r="AV69" s="6">
        <v>0</v>
      </c>
      <c r="AW69" s="5">
        <v>0</v>
      </c>
      <c r="AX69" s="8">
        <f t="shared" si="149"/>
        <v>0</v>
      </c>
      <c r="AY69" s="6">
        <v>0</v>
      </c>
      <c r="AZ69" s="5">
        <v>0</v>
      </c>
      <c r="BA69" s="8">
        <f t="shared" si="150"/>
        <v>0</v>
      </c>
      <c r="BB69" s="6">
        <v>0</v>
      </c>
      <c r="BC69" s="5">
        <v>0</v>
      </c>
      <c r="BD69" s="8">
        <f t="shared" si="151"/>
        <v>0</v>
      </c>
      <c r="BE69" s="6">
        <v>0</v>
      </c>
      <c r="BF69" s="5">
        <v>0</v>
      </c>
      <c r="BG69" s="8">
        <f t="shared" si="152"/>
        <v>0</v>
      </c>
      <c r="BH69" s="6">
        <v>0</v>
      </c>
      <c r="BI69" s="5">
        <v>0</v>
      </c>
      <c r="BJ69" s="8">
        <f t="shared" si="153"/>
        <v>0</v>
      </c>
      <c r="BK69" s="6"/>
      <c r="BL69" s="5"/>
      <c r="BM69" s="8"/>
      <c r="BN69" s="6">
        <v>0</v>
      </c>
      <c r="BO69" s="5">
        <v>0</v>
      </c>
      <c r="BP69" s="8">
        <f t="shared" si="154"/>
        <v>0</v>
      </c>
      <c r="BQ69" s="6">
        <v>0</v>
      </c>
      <c r="BR69" s="5">
        <v>0</v>
      </c>
      <c r="BS69" s="8">
        <f t="shared" si="155"/>
        <v>0</v>
      </c>
      <c r="BT69" s="6">
        <v>0</v>
      </c>
      <c r="BU69" s="5">
        <v>0</v>
      </c>
      <c r="BV69" s="8">
        <f t="shared" si="156"/>
        <v>0</v>
      </c>
      <c r="BW69" s="6">
        <v>0</v>
      </c>
      <c r="BX69" s="5">
        <v>0</v>
      </c>
      <c r="BY69" s="8">
        <f t="shared" si="157"/>
        <v>0</v>
      </c>
      <c r="BZ69" s="6">
        <v>0</v>
      </c>
      <c r="CA69" s="5">
        <v>0</v>
      </c>
      <c r="CB69" s="8">
        <f t="shared" si="158"/>
        <v>0</v>
      </c>
      <c r="CC69" s="6">
        <v>0</v>
      </c>
      <c r="CD69" s="5">
        <v>0</v>
      </c>
      <c r="CE69" s="8">
        <f t="shared" si="159"/>
        <v>0</v>
      </c>
      <c r="CF69" s="71">
        <v>531.49</v>
      </c>
      <c r="CG69" s="5">
        <v>12268.532999999999</v>
      </c>
      <c r="CH69" s="8">
        <f t="shared" si="160"/>
        <v>23083.28096483471</v>
      </c>
      <c r="CI69" s="71">
        <v>369.51570000000004</v>
      </c>
      <c r="CJ69" s="5">
        <v>10214.156999999999</v>
      </c>
      <c r="CK69" s="8">
        <f t="shared" si="161"/>
        <v>27642.010880728474</v>
      </c>
      <c r="CL69" s="9">
        <f t="shared" si="164"/>
        <v>1137.8133699999998</v>
      </c>
      <c r="CM69" s="8">
        <f t="shared" si="165"/>
        <v>28700.510999999999</v>
      </c>
    </row>
    <row r="70" spans="1:91" ht="15" customHeight="1" thickBot="1" x14ac:dyDescent="0.35">
      <c r="A70" s="46"/>
      <c r="B70" s="60" t="s">
        <v>14</v>
      </c>
      <c r="C70" s="61">
        <f t="shared" ref="C70:G70" si="166">SUM(C58:C69)</f>
        <v>37.076761395219563</v>
      </c>
      <c r="D70" s="62">
        <f t="shared" si="166"/>
        <v>115.136</v>
      </c>
      <c r="E70" s="18"/>
      <c r="F70" s="61">
        <f t="shared" si="166"/>
        <v>233.39515463747512</v>
      </c>
      <c r="G70" s="62">
        <f t="shared" si="166"/>
        <v>5985.41</v>
      </c>
      <c r="H70" s="18"/>
      <c r="I70" s="61"/>
      <c r="J70" s="62"/>
      <c r="K70" s="18"/>
      <c r="L70" s="61">
        <f t="shared" ref="L70:M70" si="167">SUM(L58:L69)</f>
        <v>105.99000000000001</v>
      </c>
      <c r="M70" s="62">
        <f t="shared" si="167"/>
        <v>3039.491</v>
      </c>
      <c r="N70" s="18"/>
      <c r="O70" s="61">
        <f t="shared" ref="O70:P70" si="168">SUM(O58:O69)</f>
        <v>2550.6870172622507</v>
      </c>
      <c r="P70" s="62">
        <f t="shared" si="168"/>
        <v>53391.119000000006</v>
      </c>
      <c r="Q70" s="18"/>
      <c r="R70" s="61">
        <f t="shared" ref="R70:S70" si="169">SUM(R58:R69)</f>
        <v>0</v>
      </c>
      <c r="S70" s="62">
        <f t="shared" si="169"/>
        <v>0</v>
      </c>
      <c r="T70" s="18"/>
      <c r="U70" s="61">
        <f t="shared" ref="U70:V70" si="170">SUM(U58:U69)</f>
        <v>0</v>
      </c>
      <c r="V70" s="62">
        <f t="shared" si="170"/>
        <v>0</v>
      </c>
      <c r="W70" s="18"/>
      <c r="X70" s="61">
        <f t="shared" ref="X70:Y70" si="171">SUM(X58:X69)</f>
        <v>0</v>
      </c>
      <c r="Y70" s="62">
        <f t="shared" si="171"/>
        <v>0</v>
      </c>
      <c r="Z70" s="18"/>
      <c r="AA70" s="61">
        <f t="shared" ref="AA70:AB70" si="172">SUM(AA58:AA69)</f>
        <v>71.720399999999998</v>
      </c>
      <c r="AB70" s="62">
        <f t="shared" si="172"/>
        <v>1726.057</v>
      </c>
      <c r="AC70" s="18"/>
      <c r="AD70" s="61">
        <f t="shared" ref="AD70:AE70" si="173">SUM(AD58:AD69)</f>
        <v>330.77266056432262</v>
      </c>
      <c r="AE70" s="62">
        <f t="shared" si="173"/>
        <v>8125.73</v>
      </c>
      <c r="AF70" s="18"/>
      <c r="AG70" s="61">
        <f t="shared" ref="AG70:AH70" si="174">SUM(AG58:AG69)</f>
        <v>0</v>
      </c>
      <c r="AH70" s="62">
        <f t="shared" si="174"/>
        <v>0</v>
      </c>
      <c r="AI70" s="18"/>
      <c r="AJ70" s="61">
        <f t="shared" ref="AJ70:AK70" si="175">SUM(AJ58:AJ69)</f>
        <v>146.78118959007492</v>
      </c>
      <c r="AK70" s="62">
        <f t="shared" si="175"/>
        <v>2251.1790000000001</v>
      </c>
      <c r="AL70" s="18"/>
      <c r="AM70" s="61">
        <f t="shared" ref="AM70:AN70" si="176">SUM(AM58:AM69)</f>
        <v>0</v>
      </c>
      <c r="AN70" s="62">
        <f t="shared" si="176"/>
        <v>0</v>
      </c>
      <c r="AO70" s="18"/>
      <c r="AP70" s="61">
        <f t="shared" ref="AP70:AQ70" si="177">SUM(AP58:AP69)</f>
        <v>109.84</v>
      </c>
      <c r="AQ70" s="62">
        <f t="shared" si="177"/>
        <v>2276.5410000000002</v>
      </c>
      <c r="AR70" s="18"/>
      <c r="AS70" s="61">
        <f t="shared" ref="AS70:AT70" si="178">SUM(AS58:AS69)</f>
        <v>603.22632534433239</v>
      </c>
      <c r="AT70" s="62">
        <f t="shared" si="178"/>
        <v>12798.65</v>
      </c>
      <c r="AU70" s="18"/>
      <c r="AV70" s="61">
        <f t="shared" ref="AV70:AW70" si="179">SUM(AV58:AV69)</f>
        <v>0</v>
      </c>
      <c r="AW70" s="62">
        <f t="shared" si="179"/>
        <v>0</v>
      </c>
      <c r="AX70" s="18"/>
      <c r="AY70" s="61">
        <f t="shared" ref="AY70:AZ70" si="180">SUM(AY58:AY69)</f>
        <v>0</v>
      </c>
      <c r="AZ70" s="62">
        <f t="shared" si="180"/>
        <v>0</v>
      </c>
      <c r="BA70" s="18"/>
      <c r="BB70" s="61">
        <f t="shared" ref="BB70:BC70" si="181">SUM(BB58:BB69)</f>
        <v>0</v>
      </c>
      <c r="BC70" s="62">
        <f t="shared" si="181"/>
        <v>0</v>
      </c>
      <c r="BD70" s="18"/>
      <c r="BE70" s="61">
        <f t="shared" ref="BE70:BF70" si="182">SUM(BE58:BE69)</f>
        <v>0</v>
      </c>
      <c r="BF70" s="62">
        <f t="shared" si="182"/>
        <v>0</v>
      </c>
      <c r="BG70" s="18"/>
      <c r="BH70" s="61">
        <f t="shared" ref="BH70:BI70" si="183">SUM(BH58:BH69)</f>
        <v>0</v>
      </c>
      <c r="BI70" s="62">
        <f t="shared" si="183"/>
        <v>0</v>
      </c>
      <c r="BJ70" s="18"/>
      <c r="BK70" s="61"/>
      <c r="BL70" s="62"/>
      <c r="BM70" s="18"/>
      <c r="BN70" s="61">
        <f t="shared" ref="BN70:BO70" si="184">SUM(BN58:BN69)</f>
        <v>0</v>
      </c>
      <c r="BO70" s="62">
        <f t="shared" si="184"/>
        <v>0</v>
      </c>
      <c r="BP70" s="18"/>
      <c r="BQ70" s="61">
        <f t="shared" ref="BQ70:BR70" si="185">SUM(BQ58:BQ69)</f>
        <v>0</v>
      </c>
      <c r="BR70" s="62">
        <f t="shared" si="185"/>
        <v>0</v>
      </c>
      <c r="BS70" s="18"/>
      <c r="BT70" s="61">
        <f t="shared" ref="BT70:BU70" si="186">SUM(BT58:BT69)</f>
        <v>0</v>
      </c>
      <c r="BU70" s="62">
        <f t="shared" si="186"/>
        <v>0</v>
      </c>
      <c r="BV70" s="18"/>
      <c r="BW70" s="61">
        <f t="shared" ref="BW70:BX70" si="187">SUM(BW58:BW69)</f>
        <v>0</v>
      </c>
      <c r="BX70" s="62">
        <f t="shared" si="187"/>
        <v>0</v>
      </c>
      <c r="BY70" s="18"/>
      <c r="BZ70" s="61">
        <f t="shared" ref="BZ70:CA70" si="188">SUM(BZ58:BZ69)</f>
        <v>0</v>
      </c>
      <c r="CA70" s="62">
        <f t="shared" si="188"/>
        <v>0</v>
      </c>
      <c r="CB70" s="18"/>
      <c r="CC70" s="61">
        <f t="shared" ref="CC70:CD70" si="189">SUM(CC58:CC69)</f>
        <v>0</v>
      </c>
      <c r="CD70" s="62">
        <f t="shared" si="189"/>
        <v>0</v>
      </c>
      <c r="CE70" s="18"/>
      <c r="CF70" s="61">
        <f t="shared" ref="CF70:CG70" si="190">SUM(CF58:CF69)</f>
        <v>2609.4190870174243</v>
      </c>
      <c r="CG70" s="62">
        <f t="shared" si="190"/>
        <v>55028.634000000005</v>
      </c>
      <c r="CH70" s="18"/>
      <c r="CI70" s="61">
        <f t="shared" ref="CI70:CJ70" si="191">SUM(CI58:CI69)</f>
        <v>7058.0726429264942</v>
      </c>
      <c r="CJ70" s="62">
        <f t="shared" si="191"/>
        <v>152397.592</v>
      </c>
      <c r="CK70" s="18"/>
      <c r="CL70" s="37">
        <f t="shared" si="164"/>
        <v>13856.981238737593</v>
      </c>
      <c r="CM70" s="38">
        <f t="shared" si="165"/>
        <v>297135.53899999999</v>
      </c>
    </row>
    <row r="71" spans="1:91" ht="15" customHeight="1" x14ac:dyDescent="0.3">
      <c r="A71" s="53">
        <v>2022</v>
      </c>
      <c r="B71" s="54" t="s">
        <v>2</v>
      </c>
      <c r="C71" s="6">
        <v>0</v>
      </c>
      <c r="D71" s="5">
        <v>0</v>
      </c>
      <c r="E71" s="8">
        <f>IF(C71=0,0,D71/C71*1000)</f>
        <v>0</v>
      </c>
      <c r="F71" s="71">
        <v>22.7409</v>
      </c>
      <c r="G71" s="5">
        <v>492.20800000000003</v>
      </c>
      <c r="H71" s="8">
        <f t="shared" ref="H71:H82" si="192">IF(F71=0,0,G71/F71*1000)</f>
        <v>21644.174153177755</v>
      </c>
      <c r="I71" s="6"/>
      <c r="J71" s="5"/>
      <c r="K71" s="8"/>
      <c r="L71" s="6">
        <v>0</v>
      </c>
      <c r="M71" s="5">
        <v>0</v>
      </c>
      <c r="N71" s="8">
        <f t="shared" ref="N71:N82" si="193">IF(L71=0,0,M71/L71*1000)</f>
        <v>0</v>
      </c>
      <c r="O71" s="71">
        <v>97.91664999999999</v>
      </c>
      <c r="P71" s="5">
        <v>2816.6640000000002</v>
      </c>
      <c r="Q71" s="8">
        <f t="shared" ref="Q71:Q82" si="194">IF(O71=0,0,P71/O71*1000)</f>
        <v>28765.935109095342</v>
      </c>
      <c r="R71" s="71">
        <v>3.0550999999999999</v>
      </c>
      <c r="S71" s="5">
        <v>135.233</v>
      </c>
      <c r="T71" s="8">
        <f t="shared" ref="T71:T82" si="195">IF(R71=0,0,S71/R71*1000)</f>
        <v>44264.67218748977</v>
      </c>
      <c r="U71" s="6">
        <v>0</v>
      </c>
      <c r="V71" s="5">
        <v>0</v>
      </c>
      <c r="W71" s="8">
        <f t="shared" ref="W71:W82" si="196">IF(U71=0,0,V71/U71*1000)</f>
        <v>0</v>
      </c>
      <c r="X71" s="6">
        <v>0</v>
      </c>
      <c r="Y71" s="5">
        <v>0</v>
      </c>
      <c r="Z71" s="8">
        <f t="shared" ref="Z71:Z82" si="197">IF(X71=0,0,Y71/X71*1000)</f>
        <v>0</v>
      </c>
      <c r="AA71" s="71">
        <v>2.1179999999999999</v>
      </c>
      <c r="AB71" s="5">
        <v>42.72</v>
      </c>
      <c r="AC71" s="8">
        <f t="shared" ref="AC71:AC82" si="198">IF(AA71=0,0,AB71/AA71*1000)</f>
        <v>20169.971671388103</v>
      </c>
      <c r="AD71" s="6">
        <v>0</v>
      </c>
      <c r="AE71" s="5">
        <v>0</v>
      </c>
      <c r="AF71" s="8">
        <f t="shared" ref="AF71:AF82" si="199">IF(AD71=0,0,AE71/AD71*1000)</f>
        <v>0</v>
      </c>
      <c r="AG71" s="6">
        <v>0</v>
      </c>
      <c r="AH71" s="5">
        <v>0</v>
      </c>
      <c r="AI71" s="8">
        <f t="shared" ref="AI71:AI82" si="200">IF(AG71=0,0,AH71/AG71*1000)</f>
        <v>0</v>
      </c>
      <c r="AJ71" s="71">
        <v>15</v>
      </c>
      <c r="AK71" s="5">
        <v>401.625</v>
      </c>
      <c r="AL71" s="8">
        <f t="shared" ref="AL71:AL82" si="201">IF(AJ71=0,0,AK71/AJ71*1000)</f>
        <v>26775</v>
      </c>
      <c r="AM71" s="6">
        <v>0</v>
      </c>
      <c r="AN71" s="5">
        <v>0</v>
      </c>
      <c r="AO71" s="8">
        <f t="shared" ref="AO71:AO82" si="202">IF(AM71=0,0,AN71/AM71*1000)</f>
        <v>0</v>
      </c>
      <c r="AP71" s="71">
        <v>11.04</v>
      </c>
      <c r="AQ71" s="5">
        <v>252.52199999999999</v>
      </c>
      <c r="AR71" s="8">
        <f t="shared" ref="AR71:AR82" si="203">IF(AP71=0,0,AQ71/AP71*1000)</f>
        <v>22873.369565217392</v>
      </c>
      <c r="AS71" s="71">
        <v>95.164789999999996</v>
      </c>
      <c r="AT71" s="5">
        <v>2470.0990000000002</v>
      </c>
      <c r="AU71" s="8">
        <f t="shared" ref="AU71:AU82" si="204">IF(AS71=0,0,AT71/AS71*1000)</f>
        <v>25956.017976816849</v>
      </c>
      <c r="AV71" s="6">
        <v>0</v>
      </c>
      <c r="AW71" s="5">
        <v>0</v>
      </c>
      <c r="AX71" s="8">
        <f t="shared" ref="AX71:AX82" si="205">IF(AV71=0,0,AW71/AV71*1000)</f>
        <v>0</v>
      </c>
      <c r="AY71" s="6">
        <v>0</v>
      </c>
      <c r="AZ71" s="5">
        <v>0</v>
      </c>
      <c r="BA71" s="8">
        <f t="shared" ref="BA71:BA82" si="206">IF(AY71=0,0,AZ71/AY71*1000)</f>
        <v>0</v>
      </c>
      <c r="BB71" s="6">
        <v>0</v>
      </c>
      <c r="BC71" s="5">
        <v>0</v>
      </c>
      <c r="BD71" s="8">
        <f t="shared" ref="BD71:BD82" si="207">IF(BB71=0,0,BC71/BB71*1000)</f>
        <v>0</v>
      </c>
      <c r="BE71" s="6">
        <v>0</v>
      </c>
      <c r="BF71" s="5">
        <v>0</v>
      </c>
      <c r="BG71" s="8">
        <f t="shared" ref="BG71:BG82" si="208">IF(BE71=0,0,BF71/BE71*1000)</f>
        <v>0</v>
      </c>
      <c r="BH71" s="6">
        <v>0</v>
      </c>
      <c r="BI71" s="5">
        <v>0</v>
      </c>
      <c r="BJ71" s="8">
        <f t="shared" ref="BJ71:BJ82" si="209">IF(BH71=0,0,BI71/BH71*1000)</f>
        <v>0</v>
      </c>
      <c r="BK71" s="6"/>
      <c r="BL71" s="5"/>
      <c r="BM71" s="8"/>
      <c r="BN71" s="6">
        <v>0</v>
      </c>
      <c r="BO71" s="5">
        <v>0</v>
      </c>
      <c r="BP71" s="8">
        <f t="shared" ref="BP71:BP82" si="210">IF(BN71=0,0,BO71/BN71*1000)</f>
        <v>0</v>
      </c>
      <c r="BQ71" s="6">
        <v>0</v>
      </c>
      <c r="BR71" s="5">
        <v>0</v>
      </c>
      <c r="BS71" s="8">
        <f t="shared" ref="BS71:BS82" si="211">IF(BQ71=0,0,BR71/BQ71*1000)</f>
        <v>0</v>
      </c>
      <c r="BT71" s="6">
        <v>0</v>
      </c>
      <c r="BU71" s="5">
        <v>0</v>
      </c>
      <c r="BV71" s="8">
        <f t="shared" ref="BV71:BV82" si="212">IF(BT71=0,0,BU71/BT71*1000)</f>
        <v>0</v>
      </c>
      <c r="BW71" s="6">
        <v>0</v>
      </c>
      <c r="BX71" s="5">
        <v>0</v>
      </c>
      <c r="BY71" s="8">
        <f t="shared" ref="BY71:BY82" si="213">IF(BW71=0,0,BX71/BW71*1000)</f>
        <v>0</v>
      </c>
      <c r="BZ71" s="6">
        <v>0</v>
      </c>
      <c r="CA71" s="5">
        <v>0</v>
      </c>
      <c r="CB71" s="8">
        <f t="shared" ref="CB71:CB82" si="214">IF(BZ71=0,0,CA71/BZ71*1000)</f>
        <v>0</v>
      </c>
      <c r="CC71" s="6">
        <v>0</v>
      </c>
      <c r="CD71" s="5">
        <v>0</v>
      </c>
      <c r="CE71" s="8">
        <f t="shared" ref="CE71:CE82" si="215">IF(CC71=0,0,CD71/CC71*1000)</f>
        <v>0</v>
      </c>
      <c r="CF71" s="71">
        <v>131.5</v>
      </c>
      <c r="CG71" s="5">
        <v>3435.9949999999999</v>
      </c>
      <c r="CH71" s="8">
        <f t="shared" ref="CH71:CH82" si="216">IF(CF71=0,0,CG71/CF71*1000)</f>
        <v>26129.239543726235</v>
      </c>
      <c r="CI71" s="71">
        <v>380.82</v>
      </c>
      <c r="CJ71" s="5">
        <v>10505.119000000001</v>
      </c>
      <c r="CK71" s="8">
        <f t="shared" ref="CK71:CK82" si="217">IF(CI71=0,0,CJ71/CI71*1000)</f>
        <v>27585.523344362169</v>
      </c>
      <c r="CL71" s="9">
        <f>SUMIF($C$5:$CK$5,"Ton",C71:CK71)</f>
        <v>759.35544000000004</v>
      </c>
      <c r="CM71" s="8">
        <f>SUMIF($C$5:$CK$5,"F*",C71:CK71)</f>
        <v>20552.185000000001</v>
      </c>
    </row>
    <row r="72" spans="1:91" ht="15" customHeight="1" x14ac:dyDescent="0.3">
      <c r="A72" s="53">
        <v>2022</v>
      </c>
      <c r="B72" s="54" t="s">
        <v>3</v>
      </c>
      <c r="C72" s="6">
        <v>0</v>
      </c>
      <c r="D72" s="5">
        <v>0</v>
      </c>
      <c r="E72" s="8">
        <f t="shared" ref="E72:E73" si="218">IF(C72=0,0,D72/C72*1000)</f>
        <v>0</v>
      </c>
      <c r="F72" s="6">
        <v>0</v>
      </c>
      <c r="G72" s="5">
        <v>0</v>
      </c>
      <c r="H72" s="8">
        <f t="shared" si="192"/>
        <v>0</v>
      </c>
      <c r="I72" s="6"/>
      <c r="J72" s="5"/>
      <c r="K72" s="8"/>
      <c r="L72" s="6">
        <v>0</v>
      </c>
      <c r="M72" s="5">
        <v>0</v>
      </c>
      <c r="N72" s="8">
        <f t="shared" si="193"/>
        <v>0</v>
      </c>
      <c r="O72" s="71">
        <v>126.69799999999999</v>
      </c>
      <c r="P72" s="5">
        <v>3620.9569999999999</v>
      </c>
      <c r="Q72" s="8">
        <f t="shared" si="194"/>
        <v>28579.432982367522</v>
      </c>
      <c r="R72" s="6">
        <v>0</v>
      </c>
      <c r="S72" s="5">
        <v>0</v>
      </c>
      <c r="T72" s="8">
        <f t="shared" si="195"/>
        <v>0</v>
      </c>
      <c r="U72" s="6">
        <v>0</v>
      </c>
      <c r="V72" s="5">
        <v>0</v>
      </c>
      <c r="W72" s="8">
        <f t="shared" si="196"/>
        <v>0</v>
      </c>
      <c r="X72" s="6">
        <v>0</v>
      </c>
      <c r="Y72" s="5">
        <v>0</v>
      </c>
      <c r="Z72" s="8">
        <f t="shared" si="197"/>
        <v>0</v>
      </c>
      <c r="AA72" s="71">
        <v>14.778</v>
      </c>
      <c r="AB72" s="5">
        <v>416.64</v>
      </c>
      <c r="AC72" s="8">
        <f t="shared" si="198"/>
        <v>28193.260251725536</v>
      </c>
      <c r="AD72" s="6">
        <v>0</v>
      </c>
      <c r="AE72" s="5">
        <v>0</v>
      </c>
      <c r="AF72" s="8">
        <f t="shared" si="199"/>
        <v>0</v>
      </c>
      <c r="AG72" s="6">
        <v>0</v>
      </c>
      <c r="AH72" s="5">
        <v>0</v>
      </c>
      <c r="AI72" s="8">
        <f t="shared" si="200"/>
        <v>0</v>
      </c>
      <c r="AJ72" s="71">
        <v>32</v>
      </c>
      <c r="AK72" s="5">
        <v>905.6</v>
      </c>
      <c r="AL72" s="8">
        <f t="shared" si="201"/>
        <v>28300</v>
      </c>
      <c r="AM72" s="6">
        <v>0</v>
      </c>
      <c r="AN72" s="5">
        <v>0</v>
      </c>
      <c r="AO72" s="8">
        <f t="shared" si="202"/>
        <v>0</v>
      </c>
      <c r="AP72" s="6">
        <v>0</v>
      </c>
      <c r="AQ72" s="5">
        <v>0</v>
      </c>
      <c r="AR72" s="8">
        <f t="shared" si="203"/>
        <v>0</v>
      </c>
      <c r="AS72" s="71">
        <v>64.804959999999994</v>
      </c>
      <c r="AT72" s="5">
        <v>1929.548</v>
      </c>
      <c r="AU72" s="8">
        <f t="shared" si="204"/>
        <v>29774.696257817304</v>
      </c>
      <c r="AV72" s="6">
        <v>0</v>
      </c>
      <c r="AW72" s="5">
        <v>0</v>
      </c>
      <c r="AX72" s="8">
        <f t="shared" si="205"/>
        <v>0</v>
      </c>
      <c r="AY72" s="6">
        <v>0</v>
      </c>
      <c r="AZ72" s="5">
        <v>0</v>
      </c>
      <c r="BA72" s="8">
        <f t="shared" si="206"/>
        <v>0</v>
      </c>
      <c r="BB72" s="6">
        <v>0</v>
      </c>
      <c r="BC72" s="5">
        <v>0</v>
      </c>
      <c r="BD72" s="8">
        <f t="shared" si="207"/>
        <v>0</v>
      </c>
      <c r="BE72" s="6">
        <v>0</v>
      </c>
      <c r="BF72" s="5">
        <v>0</v>
      </c>
      <c r="BG72" s="8">
        <f t="shared" si="208"/>
        <v>0</v>
      </c>
      <c r="BH72" s="6">
        <v>0</v>
      </c>
      <c r="BI72" s="5">
        <v>0</v>
      </c>
      <c r="BJ72" s="8">
        <f t="shared" si="209"/>
        <v>0</v>
      </c>
      <c r="BK72" s="6"/>
      <c r="BL72" s="5"/>
      <c r="BM72" s="8"/>
      <c r="BN72" s="6">
        <v>0</v>
      </c>
      <c r="BO72" s="5">
        <v>0</v>
      </c>
      <c r="BP72" s="8">
        <f t="shared" si="210"/>
        <v>0</v>
      </c>
      <c r="BQ72" s="6">
        <v>0</v>
      </c>
      <c r="BR72" s="5">
        <v>0</v>
      </c>
      <c r="BS72" s="8">
        <f t="shared" si="211"/>
        <v>0</v>
      </c>
      <c r="BT72" s="6">
        <v>0</v>
      </c>
      <c r="BU72" s="5">
        <v>0</v>
      </c>
      <c r="BV72" s="8">
        <f t="shared" si="212"/>
        <v>0</v>
      </c>
      <c r="BW72" s="6">
        <v>0</v>
      </c>
      <c r="BX72" s="5">
        <v>0</v>
      </c>
      <c r="BY72" s="8">
        <f t="shared" si="213"/>
        <v>0</v>
      </c>
      <c r="BZ72" s="71">
        <v>35.299999999999997</v>
      </c>
      <c r="CA72" s="5">
        <v>1049.116</v>
      </c>
      <c r="CB72" s="8">
        <f t="shared" si="214"/>
        <v>29720.000000000004</v>
      </c>
      <c r="CC72" s="6">
        <v>0</v>
      </c>
      <c r="CD72" s="5">
        <v>0</v>
      </c>
      <c r="CE72" s="8">
        <f t="shared" si="215"/>
        <v>0</v>
      </c>
      <c r="CF72" s="71">
        <v>99.284999999999997</v>
      </c>
      <c r="CG72" s="5">
        <v>2569.79</v>
      </c>
      <c r="CH72" s="8">
        <f t="shared" si="216"/>
        <v>25882.963186785517</v>
      </c>
      <c r="CI72" s="71">
        <v>332.86099999999999</v>
      </c>
      <c r="CJ72" s="5">
        <v>9636.7909999999993</v>
      </c>
      <c r="CK72" s="8">
        <f t="shared" si="217"/>
        <v>28951.397129732828</v>
      </c>
      <c r="CL72" s="9">
        <f t="shared" ref="CL72:CL83" si="219">SUMIF($C$5:$CK$5,"Ton",C72:CK72)</f>
        <v>705.72695999999996</v>
      </c>
      <c r="CM72" s="8">
        <f t="shared" ref="CM72:CM83" si="220">SUMIF($C$5:$CK$5,"F*",C72:CK72)</f>
        <v>20128.441999999999</v>
      </c>
    </row>
    <row r="73" spans="1:91" ht="15" customHeight="1" x14ac:dyDescent="0.3">
      <c r="A73" s="53">
        <v>2022</v>
      </c>
      <c r="B73" s="54" t="s">
        <v>4</v>
      </c>
      <c r="C73" s="6">
        <v>0</v>
      </c>
      <c r="D73" s="5">
        <v>0</v>
      </c>
      <c r="E73" s="8">
        <f t="shared" si="218"/>
        <v>0</v>
      </c>
      <c r="F73" s="71">
        <v>165.20099999999999</v>
      </c>
      <c r="G73" s="5">
        <v>4792.6120000000001</v>
      </c>
      <c r="H73" s="8">
        <f t="shared" si="192"/>
        <v>29010.792912875833</v>
      </c>
      <c r="I73" s="6"/>
      <c r="J73" s="5"/>
      <c r="K73" s="8"/>
      <c r="L73" s="6">
        <v>0</v>
      </c>
      <c r="M73" s="5">
        <v>0</v>
      </c>
      <c r="N73" s="8">
        <f t="shared" si="193"/>
        <v>0</v>
      </c>
      <c r="O73" s="71">
        <v>77.796000000000006</v>
      </c>
      <c r="P73" s="5">
        <v>2382.7370000000001</v>
      </c>
      <c r="Q73" s="8">
        <f t="shared" si="194"/>
        <v>30628.014293794025</v>
      </c>
      <c r="R73" s="6">
        <v>0</v>
      </c>
      <c r="S73" s="5">
        <v>0</v>
      </c>
      <c r="T73" s="8">
        <f t="shared" si="195"/>
        <v>0</v>
      </c>
      <c r="U73" s="6">
        <v>0</v>
      </c>
      <c r="V73" s="5">
        <v>0</v>
      </c>
      <c r="W73" s="8">
        <f t="shared" si="196"/>
        <v>0</v>
      </c>
      <c r="X73" s="6">
        <v>0</v>
      </c>
      <c r="Y73" s="5">
        <v>0</v>
      </c>
      <c r="Z73" s="8">
        <f t="shared" si="197"/>
        <v>0</v>
      </c>
      <c r="AA73" s="6">
        <v>0</v>
      </c>
      <c r="AB73" s="5">
        <v>0</v>
      </c>
      <c r="AC73" s="8">
        <f t="shared" si="198"/>
        <v>0</v>
      </c>
      <c r="AD73" s="71">
        <v>67.215999999999994</v>
      </c>
      <c r="AE73" s="5">
        <v>2385.1559999999999</v>
      </c>
      <c r="AF73" s="8">
        <f t="shared" si="199"/>
        <v>35484.94406093788</v>
      </c>
      <c r="AG73" s="6">
        <v>0</v>
      </c>
      <c r="AH73" s="5">
        <v>0</v>
      </c>
      <c r="AI73" s="8">
        <f t="shared" si="200"/>
        <v>0</v>
      </c>
      <c r="AJ73" s="71">
        <v>2.9647600000000001</v>
      </c>
      <c r="AK73" s="5">
        <v>77.088999999999999</v>
      </c>
      <c r="AL73" s="8">
        <f t="shared" si="201"/>
        <v>26001.767428054882</v>
      </c>
      <c r="AM73" s="6">
        <v>0</v>
      </c>
      <c r="AN73" s="5">
        <v>0</v>
      </c>
      <c r="AO73" s="8">
        <f t="shared" si="202"/>
        <v>0</v>
      </c>
      <c r="AP73" s="71">
        <v>7.3230000000000004</v>
      </c>
      <c r="AQ73" s="5">
        <v>167.50700000000001</v>
      </c>
      <c r="AR73" s="8">
        <f t="shared" si="203"/>
        <v>22874.09531612727</v>
      </c>
      <c r="AS73" s="71">
        <v>82.213719999999995</v>
      </c>
      <c r="AT73" s="5">
        <v>2307.87</v>
      </c>
      <c r="AU73" s="8">
        <f t="shared" si="204"/>
        <v>28071.591943534484</v>
      </c>
      <c r="AV73" s="6">
        <v>0</v>
      </c>
      <c r="AW73" s="5">
        <v>0</v>
      </c>
      <c r="AX73" s="8">
        <f t="shared" si="205"/>
        <v>0</v>
      </c>
      <c r="AY73" s="6">
        <v>0</v>
      </c>
      <c r="AZ73" s="5">
        <v>0</v>
      </c>
      <c r="BA73" s="8">
        <f t="shared" si="206"/>
        <v>0</v>
      </c>
      <c r="BB73" s="6">
        <v>0</v>
      </c>
      <c r="BC73" s="5">
        <v>0</v>
      </c>
      <c r="BD73" s="8">
        <f t="shared" si="207"/>
        <v>0</v>
      </c>
      <c r="BE73" s="6">
        <v>0</v>
      </c>
      <c r="BF73" s="5">
        <v>0</v>
      </c>
      <c r="BG73" s="8">
        <f t="shared" si="208"/>
        <v>0</v>
      </c>
      <c r="BH73" s="6">
        <v>0</v>
      </c>
      <c r="BI73" s="5">
        <v>0</v>
      </c>
      <c r="BJ73" s="8">
        <f t="shared" si="209"/>
        <v>0</v>
      </c>
      <c r="BK73" s="6"/>
      <c r="BL73" s="5"/>
      <c r="BM73" s="8"/>
      <c r="BN73" s="6">
        <v>0</v>
      </c>
      <c r="BO73" s="5">
        <v>0</v>
      </c>
      <c r="BP73" s="8">
        <f t="shared" si="210"/>
        <v>0</v>
      </c>
      <c r="BQ73" s="6">
        <v>0</v>
      </c>
      <c r="BR73" s="5">
        <v>0</v>
      </c>
      <c r="BS73" s="8">
        <f t="shared" si="211"/>
        <v>0</v>
      </c>
      <c r="BT73" s="6">
        <v>0</v>
      </c>
      <c r="BU73" s="5">
        <v>0</v>
      </c>
      <c r="BV73" s="8">
        <f t="shared" si="212"/>
        <v>0</v>
      </c>
      <c r="BW73" s="6">
        <v>0</v>
      </c>
      <c r="BX73" s="5">
        <v>0</v>
      </c>
      <c r="BY73" s="8">
        <f t="shared" si="213"/>
        <v>0</v>
      </c>
      <c r="BZ73" s="6">
        <v>0</v>
      </c>
      <c r="CA73" s="5">
        <v>0</v>
      </c>
      <c r="CB73" s="8">
        <f t="shared" si="214"/>
        <v>0</v>
      </c>
      <c r="CC73" s="6">
        <v>0</v>
      </c>
      <c r="CD73" s="5">
        <v>0</v>
      </c>
      <c r="CE73" s="8">
        <f t="shared" si="215"/>
        <v>0</v>
      </c>
      <c r="CF73" s="71">
        <v>358.48</v>
      </c>
      <c r="CG73" s="5">
        <v>8481.6659999999993</v>
      </c>
      <c r="CH73" s="8">
        <f t="shared" si="216"/>
        <v>23660.081455032356</v>
      </c>
      <c r="CI73" s="71">
        <v>565.76</v>
      </c>
      <c r="CJ73" s="5">
        <v>17035.333999999999</v>
      </c>
      <c r="CK73" s="8">
        <f t="shared" si="217"/>
        <v>30110.530967194569</v>
      </c>
      <c r="CL73" s="9">
        <f t="shared" si="219"/>
        <v>1326.9544799999999</v>
      </c>
      <c r="CM73" s="8">
        <f t="shared" si="220"/>
        <v>37629.971000000005</v>
      </c>
    </row>
    <row r="74" spans="1:91" ht="15" customHeight="1" x14ac:dyDescent="0.3">
      <c r="A74" s="53">
        <v>2022</v>
      </c>
      <c r="B74" s="54" t="s">
        <v>5</v>
      </c>
      <c r="C74" s="6">
        <v>0</v>
      </c>
      <c r="D74" s="5">
        <v>0</v>
      </c>
      <c r="E74" s="8">
        <f>IF(C74=0,0,D74/C74*1000)</f>
        <v>0</v>
      </c>
      <c r="F74" s="71">
        <v>65.321399999999997</v>
      </c>
      <c r="G74" s="5">
        <v>1628.7180000000001</v>
      </c>
      <c r="H74" s="8">
        <f t="shared" si="192"/>
        <v>24933.911398102311</v>
      </c>
      <c r="I74" s="6"/>
      <c r="J74" s="5"/>
      <c r="K74" s="8"/>
      <c r="L74" s="6">
        <v>0</v>
      </c>
      <c r="M74" s="5">
        <v>0</v>
      </c>
      <c r="N74" s="8">
        <f t="shared" si="193"/>
        <v>0</v>
      </c>
      <c r="O74" s="71">
        <v>0.60960000000000003</v>
      </c>
      <c r="P74" s="5">
        <v>18.751000000000001</v>
      </c>
      <c r="Q74" s="8">
        <f t="shared" si="194"/>
        <v>30759.514435695539</v>
      </c>
      <c r="R74" s="71">
        <v>2.6663600000000001</v>
      </c>
      <c r="S74" s="5">
        <v>103.803</v>
      </c>
      <c r="T74" s="8">
        <f t="shared" si="195"/>
        <v>38930.60201923221</v>
      </c>
      <c r="U74" s="6">
        <v>0</v>
      </c>
      <c r="V74" s="5">
        <v>0</v>
      </c>
      <c r="W74" s="8">
        <f t="shared" si="196"/>
        <v>0</v>
      </c>
      <c r="X74" s="6">
        <v>0</v>
      </c>
      <c r="Y74" s="5">
        <v>0</v>
      </c>
      <c r="Z74" s="8">
        <f t="shared" si="197"/>
        <v>0</v>
      </c>
      <c r="AA74" s="6">
        <v>0</v>
      </c>
      <c r="AB74" s="5">
        <v>0</v>
      </c>
      <c r="AC74" s="8">
        <f t="shared" si="198"/>
        <v>0</v>
      </c>
      <c r="AD74" s="71">
        <v>8.1859999999999999</v>
      </c>
      <c r="AE74" s="5">
        <v>368.928</v>
      </c>
      <c r="AF74" s="8">
        <f t="shared" si="199"/>
        <v>45068.165160029319</v>
      </c>
      <c r="AG74" s="6">
        <v>0</v>
      </c>
      <c r="AH74" s="5">
        <v>0</v>
      </c>
      <c r="AI74" s="8">
        <f t="shared" si="200"/>
        <v>0</v>
      </c>
      <c r="AJ74" s="71">
        <v>0.2</v>
      </c>
      <c r="AK74" s="5">
        <v>1.1180000000000001</v>
      </c>
      <c r="AL74" s="8">
        <f t="shared" si="201"/>
        <v>5590</v>
      </c>
      <c r="AM74" s="6">
        <v>0</v>
      </c>
      <c r="AN74" s="5">
        <v>0</v>
      </c>
      <c r="AO74" s="8">
        <f t="shared" si="202"/>
        <v>0</v>
      </c>
      <c r="AP74" s="71">
        <v>11.04</v>
      </c>
      <c r="AQ74" s="5">
        <v>126.261</v>
      </c>
      <c r="AR74" s="8">
        <f t="shared" si="203"/>
        <v>11436.684782608696</v>
      </c>
      <c r="AS74" s="71">
        <v>65.221119999999999</v>
      </c>
      <c r="AT74" s="5">
        <v>2111.59</v>
      </c>
      <c r="AU74" s="8">
        <f t="shared" si="204"/>
        <v>32375.862297366253</v>
      </c>
      <c r="AV74" s="6">
        <v>0</v>
      </c>
      <c r="AW74" s="5">
        <v>0</v>
      </c>
      <c r="AX74" s="8">
        <f t="shared" si="205"/>
        <v>0</v>
      </c>
      <c r="AY74" s="6">
        <v>0</v>
      </c>
      <c r="AZ74" s="5">
        <v>0</v>
      </c>
      <c r="BA74" s="8">
        <f t="shared" si="206"/>
        <v>0</v>
      </c>
      <c r="BB74" s="6">
        <v>0</v>
      </c>
      <c r="BC74" s="5">
        <v>0</v>
      </c>
      <c r="BD74" s="8">
        <f t="shared" si="207"/>
        <v>0</v>
      </c>
      <c r="BE74" s="6">
        <v>0</v>
      </c>
      <c r="BF74" s="5">
        <v>0</v>
      </c>
      <c r="BG74" s="8">
        <f t="shared" si="208"/>
        <v>0</v>
      </c>
      <c r="BH74" s="6">
        <v>0</v>
      </c>
      <c r="BI74" s="5">
        <v>0</v>
      </c>
      <c r="BJ74" s="8">
        <f t="shared" si="209"/>
        <v>0</v>
      </c>
      <c r="BK74" s="6"/>
      <c r="BL74" s="5"/>
      <c r="BM74" s="8"/>
      <c r="BN74" s="6">
        <v>0</v>
      </c>
      <c r="BO74" s="5">
        <v>0</v>
      </c>
      <c r="BP74" s="8">
        <f t="shared" si="210"/>
        <v>0</v>
      </c>
      <c r="BQ74" s="6">
        <v>0</v>
      </c>
      <c r="BR74" s="5">
        <v>0</v>
      </c>
      <c r="BS74" s="8">
        <f t="shared" si="211"/>
        <v>0</v>
      </c>
      <c r="BT74" s="6">
        <v>0</v>
      </c>
      <c r="BU74" s="5">
        <v>0</v>
      </c>
      <c r="BV74" s="8">
        <f t="shared" si="212"/>
        <v>0</v>
      </c>
      <c r="BW74" s="6">
        <v>0</v>
      </c>
      <c r="BX74" s="5">
        <v>0</v>
      </c>
      <c r="BY74" s="8">
        <f t="shared" si="213"/>
        <v>0</v>
      </c>
      <c r="BZ74" s="6">
        <v>0</v>
      </c>
      <c r="CA74" s="5">
        <v>0</v>
      </c>
      <c r="CB74" s="8">
        <f t="shared" si="214"/>
        <v>0</v>
      </c>
      <c r="CC74" s="6">
        <v>0</v>
      </c>
      <c r="CD74" s="5">
        <v>0</v>
      </c>
      <c r="CE74" s="8">
        <f t="shared" si="215"/>
        <v>0</v>
      </c>
      <c r="CF74" s="71">
        <v>62</v>
      </c>
      <c r="CG74" s="5">
        <v>2082.0279999999998</v>
      </c>
      <c r="CH74" s="8">
        <f t="shared" si="216"/>
        <v>33581.096774193546</v>
      </c>
      <c r="CI74" s="71">
        <v>337.7</v>
      </c>
      <c r="CJ74" s="5">
        <v>10677.842000000001</v>
      </c>
      <c r="CK74" s="8">
        <f t="shared" si="217"/>
        <v>31619.312999703881</v>
      </c>
      <c r="CL74" s="9">
        <f t="shared" si="219"/>
        <v>552.94448</v>
      </c>
      <c r="CM74" s="8">
        <f t="shared" si="220"/>
        <v>17119.039000000001</v>
      </c>
    </row>
    <row r="75" spans="1:91" ht="15" customHeight="1" x14ac:dyDescent="0.3">
      <c r="A75" s="53">
        <v>2022</v>
      </c>
      <c r="B75" s="8" t="s">
        <v>6</v>
      </c>
      <c r="C75" s="6">
        <v>0</v>
      </c>
      <c r="D75" s="5">
        <v>0</v>
      </c>
      <c r="E75" s="8">
        <f t="shared" ref="E75:E82" si="221">IF(C75=0,0,D75/C75*1000)</f>
        <v>0</v>
      </c>
      <c r="F75" s="71">
        <v>0.1</v>
      </c>
      <c r="G75" s="5">
        <v>65.2</v>
      </c>
      <c r="H75" s="8">
        <f t="shared" si="192"/>
        <v>652000</v>
      </c>
      <c r="I75" s="6"/>
      <c r="J75" s="5"/>
      <c r="K75" s="8"/>
      <c r="L75" s="6">
        <v>0</v>
      </c>
      <c r="M75" s="5">
        <v>0</v>
      </c>
      <c r="N75" s="8">
        <f t="shared" si="193"/>
        <v>0</v>
      </c>
      <c r="O75" s="71">
        <v>0.41060000000000002</v>
      </c>
      <c r="P75" s="5">
        <v>13.375</v>
      </c>
      <c r="Q75" s="8">
        <f t="shared" si="194"/>
        <v>32574.281539210908</v>
      </c>
      <c r="R75" s="6">
        <v>0</v>
      </c>
      <c r="S75" s="5">
        <v>0</v>
      </c>
      <c r="T75" s="8">
        <f t="shared" si="195"/>
        <v>0</v>
      </c>
      <c r="U75" s="6">
        <v>0</v>
      </c>
      <c r="V75" s="5">
        <v>0</v>
      </c>
      <c r="W75" s="8">
        <f t="shared" si="196"/>
        <v>0</v>
      </c>
      <c r="X75" s="6">
        <v>0</v>
      </c>
      <c r="Y75" s="5">
        <v>0</v>
      </c>
      <c r="Z75" s="8">
        <f t="shared" si="197"/>
        <v>0</v>
      </c>
      <c r="AA75" s="6">
        <v>0</v>
      </c>
      <c r="AB75" s="5">
        <v>0</v>
      </c>
      <c r="AC75" s="8">
        <f t="shared" si="198"/>
        <v>0</v>
      </c>
      <c r="AD75" s="71">
        <v>29.76</v>
      </c>
      <c r="AE75" s="5">
        <v>1101.1199999999999</v>
      </c>
      <c r="AF75" s="8">
        <f t="shared" si="199"/>
        <v>36999.999999999993</v>
      </c>
      <c r="AG75" s="6">
        <v>0</v>
      </c>
      <c r="AH75" s="5">
        <v>0</v>
      </c>
      <c r="AI75" s="8">
        <f t="shared" si="200"/>
        <v>0</v>
      </c>
      <c r="AJ75" s="71">
        <v>1.472</v>
      </c>
      <c r="AK75" s="5">
        <v>43.686</v>
      </c>
      <c r="AL75" s="8">
        <f t="shared" si="201"/>
        <v>29677.98913043478</v>
      </c>
      <c r="AM75" s="6">
        <v>0</v>
      </c>
      <c r="AN75" s="5">
        <v>0</v>
      </c>
      <c r="AO75" s="8">
        <f t="shared" si="202"/>
        <v>0</v>
      </c>
      <c r="AP75" s="71">
        <v>11.04</v>
      </c>
      <c r="AQ75" s="5">
        <v>252.52199999999999</v>
      </c>
      <c r="AR75" s="8">
        <f t="shared" si="203"/>
        <v>22873.369565217392</v>
      </c>
      <c r="AS75" s="71">
        <v>74.791660000000007</v>
      </c>
      <c r="AT75" s="5">
        <v>2511.3009999999999</v>
      </c>
      <c r="AU75" s="8">
        <f t="shared" si="204"/>
        <v>33577.286558421081</v>
      </c>
      <c r="AV75" s="6">
        <v>0</v>
      </c>
      <c r="AW75" s="5">
        <v>0</v>
      </c>
      <c r="AX75" s="8">
        <f t="shared" si="205"/>
        <v>0</v>
      </c>
      <c r="AY75" s="6">
        <v>0</v>
      </c>
      <c r="AZ75" s="5">
        <v>0</v>
      </c>
      <c r="BA75" s="8">
        <f t="shared" si="206"/>
        <v>0</v>
      </c>
      <c r="BB75" s="6">
        <v>0</v>
      </c>
      <c r="BC75" s="5">
        <v>0</v>
      </c>
      <c r="BD75" s="8">
        <f t="shared" si="207"/>
        <v>0</v>
      </c>
      <c r="BE75" s="6">
        <v>0</v>
      </c>
      <c r="BF75" s="5">
        <v>0</v>
      </c>
      <c r="BG75" s="8">
        <f t="shared" si="208"/>
        <v>0</v>
      </c>
      <c r="BH75" s="6">
        <v>0</v>
      </c>
      <c r="BI75" s="5">
        <v>0</v>
      </c>
      <c r="BJ75" s="8">
        <f t="shared" si="209"/>
        <v>0</v>
      </c>
      <c r="BK75" s="6"/>
      <c r="BL75" s="5"/>
      <c r="BM75" s="8"/>
      <c r="BN75" s="6">
        <v>0</v>
      </c>
      <c r="BO75" s="5">
        <v>0</v>
      </c>
      <c r="BP75" s="8">
        <f t="shared" si="210"/>
        <v>0</v>
      </c>
      <c r="BQ75" s="6">
        <v>0</v>
      </c>
      <c r="BR75" s="5">
        <v>0</v>
      </c>
      <c r="BS75" s="8">
        <f t="shared" si="211"/>
        <v>0</v>
      </c>
      <c r="BT75" s="71">
        <v>0.115</v>
      </c>
      <c r="BU75" s="5">
        <v>14.778</v>
      </c>
      <c r="BV75" s="8">
        <f t="shared" si="212"/>
        <v>128504.34782608696</v>
      </c>
      <c r="BW75" s="6">
        <v>0</v>
      </c>
      <c r="BX75" s="5">
        <v>0</v>
      </c>
      <c r="BY75" s="8">
        <f t="shared" si="213"/>
        <v>0</v>
      </c>
      <c r="BZ75" s="6">
        <v>0</v>
      </c>
      <c r="CA75" s="5">
        <v>0</v>
      </c>
      <c r="CB75" s="8">
        <f t="shared" si="214"/>
        <v>0</v>
      </c>
      <c r="CC75" s="6">
        <v>0</v>
      </c>
      <c r="CD75" s="5">
        <v>0</v>
      </c>
      <c r="CE75" s="8">
        <f t="shared" si="215"/>
        <v>0</v>
      </c>
      <c r="CF75" s="71">
        <v>260.7</v>
      </c>
      <c r="CG75" s="5">
        <v>7886.3019999999997</v>
      </c>
      <c r="CH75" s="8">
        <f t="shared" si="216"/>
        <v>30250.487149980821</v>
      </c>
      <c r="CI75" s="71">
        <v>540.6</v>
      </c>
      <c r="CJ75" s="5">
        <v>18133.986000000001</v>
      </c>
      <c r="CK75" s="8">
        <f t="shared" si="217"/>
        <v>33544.18423973363</v>
      </c>
      <c r="CL75" s="9">
        <f t="shared" si="219"/>
        <v>918.98926000000006</v>
      </c>
      <c r="CM75" s="8">
        <f t="shared" si="220"/>
        <v>30022.27</v>
      </c>
    </row>
    <row r="76" spans="1:91" ht="15" customHeight="1" x14ac:dyDescent="0.3">
      <c r="A76" s="53">
        <v>2022</v>
      </c>
      <c r="B76" s="54" t="s">
        <v>7</v>
      </c>
      <c r="C76" s="6">
        <v>0</v>
      </c>
      <c r="D76" s="5">
        <v>0</v>
      </c>
      <c r="E76" s="8">
        <f t="shared" si="221"/>
        <v>0</v>
      </c>
      <c r="F76" s="71">
        <v>62.789230000000003</v>
      </c>
      <c r="G76" s="5">
        <v>1943.17</v>
      </c>
      <c r="H76" s="8">
        <f t="shared" si="192"/>
        <v>30947.50485075227</v>
      </c>
      <c r="I76" s="6"/>
      <c r="J76" s="5"/>
      <c r="K76" s="8"/>
      <c r="L76" s="6">
        <v>0</v>
      </c>
      <c r="M76" s="5">
        <v>0</v>
      </c>
      <c r="N76" s="8">
        <f t="shared" si="193"/>
        <v>0</v>
      </c>
      <c r="O76" s="71">
        <v>0.87790000000000001</v>
      </c>
      <c r="P76" s="5">
        <v>47.46</v>
      </c>
      <c r="Q76" s="8">
        <f t="shared" si="194"/>
        <v>54060.826973459392</v>
      </c>
      <c r="R76" s="6">
        <v>0</v>
      </c>
      <c r="S76" s="5">
        <v>0</v>
      </c>
      <c r="T76" s="8">
        <f t="shared" si="195"/>
        <v>0</v>
      </c>
      <c r="U76" s="6">
        <v>0</v>
      </c>
      <c r="V76" s="5">
        <v>0</v>
      </c>
      <c r="W76" s="8">
        <f t="shared" si="196"/>
        <v>0</v>
      </c>
      <c r="X76" s="6">
        <v>0</v>
      </c>
      <c r="Y76" s="5">
        <v>0</v>
      </c>
      <c r="Z76" s="8">
        <f t="shared" si="197"/>
        <v>0</v>
      </c>
      <c r="AA76" s="71">
        <v>7.2320000000000002</v>
      </c>
      <c r="AB76" s="5">
        <v>237.28399999999999</v>
      </c>
      <c r="AC76" s="8">
        <f t="shared" si="198"/>
        <v>32810.287610619467</v>
      </c>
      <c r="AD76" s="6">
        <v>0</v>
      </c>
      <c r="AE76" s="5">
        <v>0</v>
      </c>
      <c r="AF76" s="8">
        <f t="shared" si="199"/>
        <v>0</v>
      </c>
      <c r="AG76" s="6">
        <v>0</v>
      </c>
      <c r="AH76" s="5">
        <v>0</v>
      </c>
      <c r="AI76" s="8">
        <f t="shared" si="200"/>
        <v>0</v>
      </c>
      <c r="AJ76" s="71">
        <v>20.78444</v>
      </c>
      <c r="AK76" s="5">
        <v>714.70299999999997</v>
      </c>
      <c r="AL76" s="8">
        <f t="shared" si="201"/>
        <v>34386.444859712363</v>
      </c>
      <c r="AM76" s="6">
        <v>0</v>
      </c>
      <c r="AN76" s="5">
        <v>0</v>
      </c>
      <c r="AO76" s="8">
        <f t="shared" si="202"/>
        <v>0</v>
      </c>
      <c r="AP76" s="71">
        <v>22.08</v>
      </c>
      <c r="AQ76" s="5">
        <v>661.08</v>
      </c>
      <c r="AR76" s="8">
        <f t="shared" si="203"/>
        <v>29940.217391304352</v>
      </c>
      <c r="AS76" s="71">
        <v>65.109120000000004</v>
      </c>
      <c r="AT76" s="5">
        <v>1984.348</v>
      </c>
      <c r="AU76" s="8">
        <f t="shared" si="204"/>
        <v>30477.266472039551</v>
      </c>
      <c r="AV76" s="6">
        <v>0</v>
      </c>
      <c r="AW76" s="5">
        <v>0</v>
      </c>
      <c r="AX76" s="8">
        <f t="shared" si="205"/>
        <v>0</v>
      </c>
      <c r="AY76" s="6">
        <v>0</v>
      </c>
      <c r="AZ76" s="5">
        <v>0</v>
      </c>
      <c r="BA76" s="8">
        <f t="shared" si="206"/>
        <v>0</v>
      </c>
      <c r="BB76" s="6">
        <v>0</v>
      </c>
      <c r="BC76" s="5">
        <v>0</v>
      </c>
      <c r="BD76" s="8">
        <f t="shared" si="207"/>
        <v>0</v>
      </c>
      <c r="BE76" s="6">
        <v>0</v>
      </c>
      <c r="BF76" s="5">
        <v>0</v>
      </c>
      <c r="BG76" s="8">
        <f t="shared" si="208"/>
        <v>0</v>
      </c>
      <c r="BH76" s="6">
        <v>0</v>
      </c>
      <c r="BI76" s="5">
        <v>0</v>
      </c>
      <c r="BJ76" s="8">
        <f t="shared" si="209"/>
        <v>0</v>
      </c>
      <c r="BK76" s="6"/>
      <c r="BL76" s="5"/>
      <c r="BM76" s="8"/>
      <c r="BN76" s="6">
        <v>0</v>
      </c>
      <c r="BO76" s="5">
        <v>0</v>
      </c>
      <c r="BP76" s="8">
        <f t="shared" si="210"/>
        <v>0</v>
      </c>
      <c r="BQ76" s="6">
        <v>0</v>
      </c>
      <c r="BR76" s="5">
        <v>0</v>
      </c>
      <c r="BS76" s="8">
        <f t="shared" si="211"/>
        <v>0</v>
      </c>
      <c r="BT76" s="71">
        <v>8.3000000000000004E-2</v>
      </c>
      <c r="BU76" s="5">
        <v>10.688000000000001</v>
      </c>
      <c r="BV76" s="8">
        <f t="shared" si="212"/>
        <v>128771.08433734941</v>
      </c>
      <c r="BW76" s="6">
        <v>0</v>
      </c>
      <c r="BX76" s="5">
        <v>0</v>
      </c>
      <c r="BY76" s="8">
        <f t="shared" si="213"/>
        <v>0</v>
      </c>
      <c r="BZ76" s="6">
        <v>0</v>
      </c>
      <c r="CA76" s="5">
        <v>0</v>
      </c>
      <c r="CB76" s="8">
        <f t="shared" si="214"/>
        <v>0</v>
      </c>
      <c r="CC76" s="6">
        <v>0</v>
      </c>
      <c r="CD76" s="5">
        <v>0</v>
      </c>
      <c r="CE76" s="8">
        <f t="shared" si="215"/>
        <v>0</v>
      </c>
      <c r="CF76" s="71">
        <v>129.56100000000001</v>
      </c>
      <c r="CG76" s="5">
        <v>4484.5820000000003</v>
      </c>
      <c r="CH76" s="8">
        <f t="shared" si="216"/>
        <v>34613.672324233368</v>
      </c>
      <c r="CI76" s="71">
        <v>715.64</v>
      </c>
      <c r="CJ76" s="5">
        <v>23444.564999999999</v>
      </c>
      <c r="CK76" s="8">
        <f t="shared" si="217"/>
        <v>32760.277513833771</v>
      </c>
      <c r="CL76" s="9">
        <f t="shared" si="219"/>
        <v>1024.15669</v>
      </c>
      <c r="CM76" s="8">
        <f t="shared" si="220"/>
        <v>33527.879999999997</v>
      </c>
    </row>
    <row r="77" spans="1:91" ht="15" customHeight="1" x14ac:dyDescent="0.3">
      <c r="A77" s="53">
        <v>2022</v>
      </c>
      <c r="B77" s="54" t="s">
        <v>8</v>
      </c>
      <c r="C77" s="6">
        <v>0</v>
      </c>
      <c r="D77" s="5">
        <v>0</v>
      </c>
      <c r="E77" s="8">
        <f t="shared" si="221"/>
        <v>0</v>
      </c>
      <c r="F77" s="71">
        <v>44.586040000000004</v>
      </c>
      <c r="G77" s="5">
        <v>1415.6179999999999</v>
      </c>
      <c r="H77" s="8">
        <f t="shared" si="192"/>
        <v>31750.251872559209</v>
      </c>
      <c r="I77" s="6"/>
      <c r="J77" s="5"/>
      <c r="K77" s="8"/>
      <c r="L77" s="6">
        <v>0</v>
      </c>
      <c r="M77" s="5">
        <v>0</v>
      </c>
      <c r="N77" s="8">
        <f t="shared" si="193"/>
        <v>0</v>
      </c>
      <c r="O77" s="71">
        <v>1.157</v>
      </c>
      <c r="P77" s="5">
        <v>57.540999999999997</v>
      </c>
      <c r="Q77" s="8">
        <f t="shared" si="194"/>
        <v>49732.929991356956</v>
      </c>
      <c r="R77" s="6">
        <v>0</v>
      </c>
      <c r="S77" s="5">
        <v>0</v>
      </c>
      <c r="T77" s="8">
        <f t="shared" si="195"/>
        <v>0</v>
      </c>
      <c r="U77" s="6">
        <v>0</v>
      </c>
      <c r="V77" s="5">
        <v>0</v>
      </c>
      <c r="W77" s="8">
        <f t="shared" si="196"/>
        <v>0</v>
      </c>
      <c r="X77" s="6">
        <v>0</v>
      </c>
      <c r="Y77" s="5">
        <v>0</v>
      </c>
      <c r="Z77" s="8">
        <f t="shared" si="197"/>
        <v>0</v>
      </c>
      <c r="AA77" s="6">
        <v>0</v>
      </c>
      <c r="AB77" s="5">
        <v>0</v>
      </c>
      <c r="AC77" s="8">
        <f t="shared" si="198"/>
        <v>0</v>
      </c>
      <c r="AD77" s="6">
        <v>0</v>
      </c>
      <c r="AE77" s="5">
        <v>0</v>
      </c>
      <c r="AF77" s="8">
        <f t="shared" si="199"/>
        <v>0</v>
      </c>
      <c r="AG77" s="71">
        <v>7.46</v>
      </c>
      <c r="AH77" s="5">
        <v>245.78700000000001</v>
      </c>
      <c r="AI77" s="8">
        <f t="shared" si="200"/>
        <v>32947.319034852546</v>
      </c>
      <c r="AJ77" s="71">
        <v>21.223980000000001</v>
      </c>
      <c r="AK77" s="5">
        <v>711.71799999999996</v>
      </c>
      <c r="AL77" s="8">
        <f t="shared" si="201"/>
        <v>33533.67276071688</v>
      </c>
      <c r="AM77" s="6">
        <v>0</v>
      </c>
      <c r="AN77" s="5">
        <v>0</v>
      </c>
      <c r="AO77" s="8">
        <f t="shared" si="202"/>
        <v>0</v>
      </c>
      <c r="AP77" s="71">
        <v>22.08</v>
      </c>
      <c r="AQ77" s="5">
        <v>661.08</v>
      </c>
      <c r="AR77" s="8">
        <f t="shared" si="203"/>
        <v>29940.217391304352</v>
      </c>
      <c r="AS77" s="71">
        <v>17.592569999999998</v>
      </c>
      <c r="AT77" s="5">
        <v>809.69600000000003</v>
      </c>
      <c r="AU77" s="8">
        <f t="shared" si="204"/>
        <v>46024.884368798877</v>
      </c>
      <c r="AV77" s="6">
        <v>0</v>
      </c>
      <c r="AW77" s="5">
        <v>0</v>
      </c>
      <c r="AX77" s="8">
        <f t="shared" si="205"/>
        <v>0</v>
      </c>
      <c r="AY77" s="6">
        <v>0</v>
      </c>
      <c r="AZ77" s="5">
        <v>0</v>
      </c>
      <c r="BA77" s="8">
        <f t="shared" si="206"/>
        <v>0</v>
      </c>
      <c r="BB77" s="6">
        <v>0</v>
      </c>
      <c r="BC77" s="5">
        <v>0</v>
      </c>
      <c r="BD77" s="8">
        <f t="shared" si="207"/>
        <v>0</v>
      </c>
      <c r="BE77" s="6">
        <v>0</v>
      </c>
      <c r="BF77" s="5">
        <v>0</v>
      </c>
      <c r="BG77" s="8">
        <f t="shared" si="208"/>
        <v>0</v>
      </c>
      <c r="BH77" s="6">
        <v>0</v>
      </c>
      <c r="BI77" s="5">
        <v>0</v>
      </c>
      <c r="BJ77" s="8">
        <f t="shared" si="209"/>
        <v>0</v>
      </c>
      <c r="BK77" s="6"/>
      <c r="BL77" s="5"/>
      <c r="BM77" s="8"/>
      <c r="BN77" s="6">
        <v>0</v>
      </c>
      <c r="BO77" s="5">
        <v>0</v>
      </c>
      <c r="BP77" s="8">
        <f t="shared" si="210"/>
        <v>0</v>
      </c>
      <c r="BQ77" s="6">
        <v>0</v>
      </c>
      <c r="BR77" s="5">
        <v>0</v>
      </c>
      <c r="BS77" s="8">
        <f t="shared" si="211"/>
        <v>0</v>
      </c>
      <c r="BT77" s="6">
        <v>0</v>
      </c>
      <c r="BU77" s="5">
        <v>0</v>
      </c>
      <c r="BV77" s="8">
        <f t="shared" si="212"/>
        <v>0</v>
      </c>
      <c r="BW77" s="6">
        <v>0</v>
      </c>
      <c r="BX77" s="5">
        <v>0</v>
      </c>
      <c r="BY77" s="8">
        <f t="shared" si="213"/>
        <v>0</v>
      </c>
      <c r="BZ77" s="6">
        <v>0</v>
      </c>
      <c r="CA77" s="5">
        <v>0</v>
      </c>
      <c r="CB77" s="8">
        <f t="shared" si="214"/>
        <v>0</v>
      </c>
      <c r="CC77" s="6">
        <v>0</v>
      </c>
      <c r="CD77" s="5">
        <v>0</v>
      </c>
      <c r="CE77" s="8">
        <f t="shared" si="215"/>
        <v>0</v>
      </c>
      <c r="CF77" s="71">
        <v>57.7</v>
      </c>
      <c r="CG77" s="5">
        <v>1640.7739999999999</v>
      </c>
      <c r="CH77" s="8">
        <f t="shared" si="216"/>
        <v>28436.291161178506</v>
      </c>
      <c r="CI77" s="71">
        <v>412.17</v>
      </c>
      <c r="CJ77" s="5">
        <v>12353.218000000001</v>
      </c>
      <c r="CK77" s="8">
        <f t="shared" si="217"/>
        <v>29971.172089186504</v>
      </c>
      <c r="CL77" s="9">
        <f t="shared" si="219"/>
        <v>583.96959000000004</v>
      </c>
      <c r="CM77" s="8">
        <f t="shared" si="220"/>
        <v>17895.432000000001</v>
      </c>
    </row>
    <row r="78" spans="1:91" ht="15" customHeight="1" x14ac:dyDescent="0.3">
      <c r="A78" s="53">
        <v>2022</v>
      </c>
      <c r="B78" s="54" t="s">
        <v>9</v>
      </c>
      <c r="C78" s="6">
        <v>0</v>
      </c>
      <c r="D78" s="5">
        <v>0</v>
      </c>
      <c r="E78" s="8">
        <f t="shared" si="221"/>
        <v>0</v>
      </c>
      <c r="F78" s="71">
        <v>18.029630000000001</v>
      </c>
      <c r="G78" s="5">
        <v>922.63599999999997</v>
      </c>
      <c r="H78" s="8">
        <f t="shared" si="192"/>
        <v>51173.318587236674</v>
      </c>
      <c r="I78" s="6"/>
      <c r="J78" s="5"/>
      <c r="K78" s="8"/>
      <c r="L78" s="6">
        <v>0</v>
      </c>
      <c r="M78" s="5">
        <v>0</v>
      </c>
      <c r="N78" s="8">
        <f t="shared" si="193"/>
        <v>0</v>
      </c>
      <c r="O78" s="71">
        <v>24.891500000000001</v>
      </c>
      <c r="P78" s="5">
        <v>863.89</v>
      </c>
      <c r="Q78" s="8">
        <f t="shared" si="194"/>
        <v>34706.225016571923</v>
      </c>
      <c r="R78" s="6">
        <v>0</v>
      </c>
      <c r="S78" s="5">
        <v>0</v>
      </c>
      <c r="T78" s="8">
        <f t="shared" si="195"/>
        <v>0</v>
      </c>
      <c r="U78" s="6">
        <v>0</v>
      </c>
      <c r="V78" s="5">
        <v>0</v>
      </c>
      <c r="W78" s="8">
        <f t="shared" si="196"/>
        <v>0</v>
      </c>
      <c r="X78" s="6">
        <v>0</v>
      </c>
      <c r="Y78" s="5">
        <v>0</v>
      </c>
      <c r="Z78" s="8">
        <f t="shared" si="197"/>
        <v>0</v>
      </c>
      <c r="AA78" s="6">
        <v>0</v>
      </c>
      <c r="AB78" s="5">
        <v>0</v>
      </c>
      <c r="AC78" s="8">
        <f t="shared" si="198"/>
        <v>0</v>
      </c>
      <c r="AD78" s="71">
        <v>61.42</v>
      </c>
      <c r="AE78" s="5">
        <v>1483.5940000000001</v>
      </c>
      <c r="AF78" s="8">
        <f t="shared" si="199"/>
        <v>24154.900683816348</v>
      </c>
      <c r="AG78" s="6">
        <v>0</v>
      </c>
      <c r="AH78" s="5">
        <v>0</v>
      </c>
      <c r="AI78" s="8">
        <f t="shared" si="200"/>
        <v>0</v>
      </c>
      <c r="AJ78" s="71">
        <v>4.1442800000000002</v>
      </c>
      <c r="AK78" s="5">
        <v>134.34700000000001</v>
      </c>
      <c r="AL78" s="8">
        <f t="shared" si="201"/>
        <v>32417.452488731455</v>
      </c>
      <c r="AM78" s="6">
        <v>0</v>
      </c>
      <c r="AN78" s="5">
        <v>0</v>
      </c>
      <c r="AO78" s="8">
        <f t="shared" si="202"/>
        <v>0</v>
      </c>
      <c r="AP78" s="6">
        <v>0</v>
      </c>
      <c r="AQ78" s="5">
        <v>0</v>
      </c>
      <c r="AR78" s="8">
        <f t="shared" si="203"/>
        <v>0</v>
      </c>
      <c r="AS78" s="71">
        <v>55.659230000000001</v>
      </c>
      <c r="AT78" s="5">
        <v>1690.4849999999999</v>
      </c>
      <c r="AU78" s="8">
        <f t="shared" si="204"/>
        <v>30372.051499814133</v>
      </c>
      <c r="AV78" s="6">
        <v>0</v>
      </c>
      <c r="AW78" s="5">
        <v>0</v>
      </c>
      <c r="AX78" s="8">
        <f t="shared" si="205"/>
        <v>0</v>
      </c>
      <c r="AY78" s="6">
        <v>0</v>
      </c>
      <c r="AZ78" s="5">
        <v>0</v>
      </c>
      <c r="BA78" s="8">
        <f t="shared" si="206"/>
        <v>0</v>
      </c>
      <c r="BB78" s="6">
        <v>0</v>
      </c>
      <c r="BC78" s="5">
        <v>0</v>
      </c>
      <c r="BD78" s="8">
        <f t="shared" si="207"/>
        <v>0</v>
      </c>
      <c r="BE78" s="6">
        <v>0</v>
      </c>
      <c r="BF78" s="5">
        <v>0</v>
      </c>
      <c r="BG78" s="8">
        <f t="shared" si="208"/>
        <v>0</v>
      </c>
      <c r="BH78" s="6">
        <v>0</v>
      </c>
      <c r="BI78" s="5">
        <v>0</v>
      </c>
      <c r="BJ78" s="8">
        <f t="shared" si="209"/>
        <v>0</v>
      </c>
      <c r="BK78" s="6"/>
      <c r="BL78" s="5"/>
      <c r="BM78" s="8"/>
      <c r="BN78" s="6">
        <v>0</v>
      </c>
      <c r="BO78" s="5">
        <v>0</v>
      </c>
      <c r="BP78" s="8">
        <f t="shared" si="210"/>
        <v>0</v>
      </c>
      <c r="BQ78" s="71">
        <v>1E-3</v>
      </c>
      <c r="BR78" s="5">
        <v>0.16</v>
      </c>
      <c r="BS78" s="8">
        <f t="shared" si="211"/>
        <v>160000</v>
      </c>
      <c r="BT78" s="6">
        <v>0</v>
      </c>
      <c r="BU78" s="5">
        <v>0</v>
      </c>
      <c r="BV78" s="8">
        <f t="shared" si="212"/>
        <v>0</v>
      </c>
      <c r="BW78" s="71">
        <v>7.8E-2</v>
      </c>
      <c r="BX78" s="5">
        <v>0.04</v>
      </c>
      <c r="BY78" s="8">
        <f t="shared" si="213"/>
        <v>512.82051282051293</v>
      </c>
      <c r="BZ78" s="6">
        <v>0</v>
      </c>
      <c r="CA78" s="5">
        <v>0</v>
      </c>
      <c r="CB78" s="8">
        <f t="shared" si="214"/>
        <v>0</v>
      </c>
      <c r="CC78" s="6">
        <v>0</v>
      </c>
      <c r="CD78" s="5">
        <v>0</v>
      </c>
      <c r="CE78" s="8">
        <f t="shared" si="215"/>
        <v>0</v>
      </c>
      <c r="CF78" s="71">
        <v>51.06</v>
      </c>
      <c r="CG78" s="5">
        <v>1672.6489999999999</v>
      </c>
      <c r="CH78" s="8">
        <f t="shared" si="216"/>
        <v>32758.499804151976</v>
      </c>
      <c r="CI78" s="71">
        <v>466.2</v>
      </c>
      <c r="CJ78" s="5">
        <v>15035.876</v>
      </c>
      <c r="CK78" s="8">
        <f t="shared" si="217"/>
        <v>32251.986271986276</v>
      </c>
      <c r="CL78" s="9">
        <f t="shared" si="219"/>
        <v>681.48364000000004</v>
      </c>
      <c r="CM78" s="8">
        <f t="shared" si="220"/>
        <v>21803.677</v>
      </c>
    </row>
    <row r="79" spans="1:91" ht="15" customHeight="1" x14ac:dyDescent="0.3">
      <c r="A79" s="53">
        <v>2022</v>
      </c>
      <c r="B79" s="54" t="s">
        <v>10</v>
      </c>
      <c r="C79" s="6">
        <v>0</v>
      </c>
      <c r="D79" s="5">
        <v>0</v>
      </c>
      <c r="E79" s="8">
        <f t="shared" si="221"/>
        <v>0</v>
      </c>
      <c r="F79" s="71">
        <v>86.377610000000004</v>
      </c>
      <c r="G79" s="5">
        <v>2286.431</v>
      </c>
      <c r="H79" s="8">
        <f t="shared" si="192"/>
        <v>26470.181335186284</v>
      </c>
      <c r="I79" s="6"/>
      <c r="J79" s="5"/>
      <c r="K79" s="8"/>
      <c r="L79" s="6">
        <v>0</v>
      </c>
      <c r="M79" s="5">
        <v>0</v>
      </c>
      <c r="N79" s="8">
        <f t="shared" si="193"/>
        <v>0</v>
      </c>
      <c r="O79" s="71">
        <v>34.898300000000006</v>
      </c>
      <c r="P79" s="5">
        <v>775.24800000000005</v>
      </c>
      <c r="Q79" s="8">
        <f t="shared" si="194"/>
        <v>22214.491823383945</v>
      </c>
      <c r="R79" s="6">
        <v>0</v>
      </c>
      <c r="S79" s="5">
        <v>0</v>
      </c>
      <c r="T79" s="8">
        <f t="shared" si="195"/>
        <v>0</v>
      </c>
      <c r="U79" s="6">
        <v>0</v>
      </c>
      <c r="V79" s="5">
        <v>0</v>
      </c>
      <c r="W79" s="8">
        <f t="shared" si="196"/>
        <v>0</v>
      </c>
      <c r="X79" s="6">
        <v>0</v>
      </c>
      <c r="Y79" s="5">
        <v>0</v>
      </c>
      <c r="Z79" s="8">
        <f t="shared" si="197"/>
        <v>0</v>
      </c>
      <c r="AA79" s="71">
        <v>0.4</v>
      </c>
      <c r="AB79" s="5">
        <v>0.76600000000000001</v>
      </c>
      <c r="AC79" s="8">
        <f t="shared" si="198"/>
        <v>1915</v>
      </c>
      <c r="AD79" s="71">
        <v>1.819</v>
      </c>
      <c r="AE79" s="5">
        <v>67.44</v>
      </c>
      <c r="AF79" s="8">
        <f t="shared" si="199"/>
        <v>37075.316107751511</v>
      </c>
      <c r="AG79" s="6">
        <v>0</v>
      </c>
      <c r="AH79" s="5">
        <v>0</v>
      </c>
      <c r="AI79" s="8">
        <f t="shared" si="200"/>
        <v>0</v>
      </c>
      <c r="AJ79" s="71">
        <v>16.742000000000001</v>
      </c>
      <c r="AK79" s="5">
        <v>541.798</v>
      </c>
      <c r="AL79" s="8">
        <f t="shared" si="201"/>
        <v>32361.605542945879</v>
      </c>
      <c r="AM79" s="6">
        <v>0</v>
      </c>
      <c r="AN79" s="5">
        <v>0</v>
      </c>
      <c r="AO79" s="8">
        <f t="shared" si="202"/>
        <v>0</v>
      </c>
      <c r="AP79" s="71">
        <v>11.04</v>
      </c>
      <c r="AQ79" s="5">
        <v>330.54</v>
      </c>
      <c r="AR79" s="8">
        <f t="shared" si="203"/>
        <v>29940.217391304352</v>
      </c>
      <c r="AS79" s="71">
        <v>82.307699999999997</v>
      </c>
      <c r="AT79" s="5">
        <v>2004.5029999999999</v>
      </c>
      <c r="AU79" s="8">
        <f t="shared" si="204"/>
        <v>24353.772490301635</v>
      </c>
      <c r="AV79" s="6">
        <v>0</v>
      </c>
      <c r="AW79" s="5">
        <v>0</v>
      </c>
      <c r="AX79" s="8">
        <f t="shared" si="205"/>
        <v>0</v>
      </c>
      <c r="AY79" s="6">
        <v>0</v>
      </c>
      <c r="AZ79" s="5">
        <v>0</v>
      </c>
      <c r="BA79" s="8">
        <f t="shared" si="206"/>
        <v>0</v>
      </c>
      <c r="BB79" s="6">
        <v>0</v>
      </c>
      <c r="BC79" s="5">
        <v>0</v>
      </c>
      <c r="BD79" s="8">
        <f t="shared" si="207"/>
        <v>0</v>
      </c>
      <c r="BE79" s="6">
        <v>0</v>
      </c>
      <c r="BF79" s="5">
        <v>0</v>
      </c>
      <c r="BG79" s="8">
        <f t="shared" si="208"/>
        <v>0</v>
      </c>
      <c r="BH79" s="6">
        <v>0</v>
      </c>
      <c r="BI79" s="5">
        <v>0</v>
      </c>
      <c r="BJ79" s="8">
        <f t="shared" si="209"/>
        <v>0</v>
      </c>
      <c r="BK79" s="6"/>
      <c r="BL79" s="5"/>
      <c r="BM79" s="8"/>
      <c r="BN79" s="6">
        <v>0</v>
      </c>
      <c r="BO79" s="5">
        <v>0</v>
      </c>
      <c r="BP79" s="8">
        <f t="shared" si="210"/>
        <v>0</v>
      </c>
      <c r="BQ79" s="6">
        <v>0</v>
      </c>
      <c r="BR79" s="5">
        <v>0</v>
      </c>
      <c r="BS79" s="8">
        <f t="shared" si="211"/>
        <v>0</v>
      </c>
      <c r="BT79" s="6">
        <v>0</v>
      </c>
      <c r="BU79" s="5">
        <v>0</v>
      </c>
      <c r="BV79" s="8">
        <f t="shared" si="212"/>
        <v>0</v>
      </c>
      <c r="BW79" s="6">
        <v>0</v>
      </c>
      <c r="BX79" s="5">
        <v>0</v>
      </c>
      <c r="BY79" s="8">
        <f t="shared" si="213"/>
        <v>0</v>
      </c>
      <c r="BZ79" s="6">
        <v>0</v>
      </c>
      <c r="CA79" s="5">
        <v>0</v>
      </c>
      <c r="CB79" s="8">
        <f t="shared" si="214"/>
        <v>0</v>
      </c>
      <c r="CC79" s="6">
        <v>0</v>
      </c>
      <c r="CD79" s="5">
        <v>0</v>
      </c>
      <c r="CE79" s="8">
        <f t="shared" si="215"/>
        <v>0</v>
      </c>
      <c r="CF79" s="71">
        <v>67.8</v>
      </c>
      <c r="CG79" s="5">
        <v>2070.09</v>
      </c>
      <c r="CH79" s="8">
        <f t="shared" si="216"/>
        <v>30532.300884955755</v>
      </c>
      <c r="CI79" s="71">
        <v>679.11300000000006</v>
      </c>
      <c r="CJ79" s="5">
        <v>18622.895</v>
      </c>
      <c r="CK79" s="8">
        <f t="shared" si="217"/>
        <v>27422.380369688108</v>
      </c>
      <c r="CL79" s="9">
        <f t="shared" si="219"/>
        <v>980.49761000000012</v>
      </c>
      <c r="CM79" s="8">
        <f t="shared" si="220"/>
        <v>26699.710999999999</v>
      </c>
    </row>
    <row r="80" spans="1:91" ht="15" customHeight="1" x14ac:dyDescent="0.3">
      <c r="A80" s="53">
        <v>2022</v>
      </c>
      <c r="B80" s="54" t="s">
        <v>11</v>
      </c>
      <c r="C80" s="6">
        <v>0</v>
      </c>
      <c r="D80" s="5">
        <v>0</v>
      </c>
      <c r="E80" s="8">
        <f t="shared" si="221"/>
        <v>0</v>
      </c>
      <c r="F80" s="71">
        <v>29.931319999999999</v>
      </c>
      <c r="G80" s="5">
        <v>1114.0920000000001</v>
      </c>
      <c r="H80" s="8">
        <f t="shared" si="192"/>
        <v>37221.612678625606</v>
      </c>
      <c r="I80" s="6"/>
      <c r="J80" s="5"/>
      <c r="K80" s="8"/>
      <c r="L80" s="6">
        <v>0</v>
      </c>
      <c r="M80" s="5">
        <v>0</v>
      </c>
      <c r="N80" s="8">
        <f t="shared" si="193"/>
        <v>0</v>
      </c>
      <c r="O80" s="71">
        <v>8.4872999999999994</v>
      </c>
      <c r="P80" s="5">
        <v>243.523</v>
      </c>
      <c r="Q80" s="8">
        <f t="shared" si="194"/>
        <v>28692.63487799418</v>
      </c>
      <c r="R80" s="6">
        <v>0</v>
      </c>
      <c r="S80" s="5">
        <v>0</v>
      </c>
      <c r="T80" s="8">
        <f t="shared" si="195"/>
        <v>0</v>
      </c>
      <c r="U80" s="6">
        <v>0</v>
      </c>
      <c r="V80" s="5">
        <v>0</v>
      </c>
      <c r="W80" s="8">
        <f t="shared" si="196"/>
        <v>0</v>
      </c>
      <c r="X80" s="6">
        <v>0</v>
      </c>
      <c r="Y80" s="5">
        <v>0</v>
      </c>
      <c r="Z80" s="8">
        <f t="shared" si="197"/>
        <v>0</v>
      </c>
      <c r="AA80" s="71">
        <v>31.8</v>
      </c>
      <c r="AB80" s="5">
        <v>1129.451</v>
      </c>
      <c r="AC80" s="8">
        <f t="shared" si="198"/>
        <v>35517.327044025158</v>
      </c>
      <c r="AD80" s="71">
        <v>30.52</v>
      </c>
      <c r="AE80" s="5">
        <v>739.80399999999997</v>
      </c>
      <c r="AF80" s="8">
        <f t="shared" si="199"/>
        <v>24239.97378768021</v>
      </c>
      <c r="AG80" s="6">
        <v>0</v>
      </c>
      <c r="AH80" s="5">
        <v>0</v>
      </c>
      <c r="AI80" s="8">
        <f t="shared" si="200"/>
        <v>0</v>
      </c>
      <c r="AJ80" s="71">
        <v>1</v>
      </c>
      <c r="AK80" s="5">
        <v>18.399999999999999</v>
      </c>
      <c r="AL80" s="8">
        <f t="shared" si="201"/>
        <v>18400</v>
      </c>
      <c r="AM80" s="6">
        <v>0</v>
      </c>
      <c r="AN80" s="5">
        <v>0</v>
      </c>
      <c r="AO80" s="8">
        <f t="shared" si="202"/>
        <v>0</v>
      </c>
      <c r="AP80" s="71">
        <v>22.08</v>
      </c>
      <c r="AQ80" s="5">
        <v>385.685</v>
      </c>
      <c r="AR80" s="8">
        <f t="shared" si="203"/>
        <v>17467.617753623192</v>
      </c>
      <c r="AS80" s="71">
        <v>36.194319999999998</v>
      </c>
      <c r="AT80" s="5">
        <v>1375.653</v>
      </c>
      <c r="AU80" s="8">
        <f t="shared" si="204"/>
        <v>38007.4276847859</v>
      </c>
      <c r="AV80" s="6">
        <v>0</v>
      </c>
      <c r="AW80" s="5">
        <v>0</v>
      </c>
      <c r="AX80" s="8">
        <f t="shared" si="205"/>
        <v>0</v>
      </c>
      <c r="AY80" s="6">
        <v>0</v>
      </c>
      <c r="AZ80" s="5">
        <v>0</v>
      </c>
      <c r="BA80" s="8">
        <f t="shared" si="206"/>
        <v>0</v>
      </c>
      <c r="BB80" s="6">
        <v>0</v>
      </c>
      <c r="BC80" s="5">
        <v>0</v>
      </c>
      <c r="BD80" s="8">
        <f t="shared" si="207"/>
        <v>0</v>
      </c>
      <c r="BE80" s="6">
        <v>0</v>
      </c>
      <c r="BF80" s="5">
        <v>0</v>
      </c>
      <c r="BG80" s="8">
        <f t="shared" si="208"/>
        <v>0</v>
      </c>
      <c r="BH80" s="6">
        <v>0</v>
      </c>
      <c r="BI80" s="5">
        <v>0</v>
      </c>
      <c r="BJ80" s="8">
        <f t="shared" si="209"/>
        <v>0</v>
      </c>
      <c r="BK80" s="6"/>
      <c r="BL80" s="5"/>
      <c r="BM80" s="8"/>
      <c r="BN80" s="6">
        <v>0</v>
      </c>
      <c r="BO80" s="5">
        <v>0</v>
      </c>
      <c r="BP80" s="8">
        <f t="shared" si="210"/>
        <v>0</v>
      </c>
      <c r="BQ80" s="6">
        <v>0</v>
      </c>
      <c r="BR80" s="5">
        <v>0</v>
      </c>
      <c r="BS80" s="8">
        <f t="shared" si="211"/>
        <v>0</v>
      </c>
      <c r="BT80" s="71">
        <v>6.6000000000000003E-2</v>
      </c>
      <c r="BU80" s="5">
        <v>8.5250000000000004</v>
      </c>
      <c r="BV80" s="8">
        <f t="shared" si="212"/>
        <v>129166.66666666666</v>
      </c>
      <c r="BW80" s="6">
        <v>0</v>
      </c>
      <c r="BX80" s="5">
        <v>0</v>
      </c>
      <c r="BY80" s="8">
        <f t="shared" si="213"/>
        <v>0</v>
      </c>
      <c r="BZ80" s="6">
        <v>0</v>
      </c>
      <c r="CA80" s="5">
        <v>0</v>
      </c>
      <c r="CB80" s="8">
        <f t="shared" si="214"/>
        <v>0</v>
      </c>
      <c r="CC80" s="6">
        <v>0</v>
      </c>
      <c r="CD80" s="5">
        <v>0</v>
      </c>
      <c r="CE80" s="8">
        <f t="shared" si="215"/>
        <v>0</v>
      </c>
      <c r="CF80" s="71">
        <v>220.227</v>
      </c>
      <c r="CG80" s="5">
        <v>5772.9970000000003</v>
      </c>
      <c r="CH80" s="8">
        <f t="shared" si="216"/>
        <v>26213.847530048544</v>
      </c>
      <c r="CI80" s="71">
        <v>303.32</v>
      </c>
      <c r="CJ80" s="5">
        <v>7841.3980000000001</v>
      </c>
      <c r="CK80" s="8">
        <f t="shared" si="217"/>
        <v>25851.898984570751</v>
      </c>
      <c r="CL80" s="9">
        <f t="shared" si="219"/>
        <v>683.6259399999999</v>
      </c>
      <c r="CM80" s="8">
        <f t="shared" si="220"/>
        <v>18629.528000000002</v>
      </c>
    </row>
    <row r="81" spans="1:91" ht="15" customHeight="1" x14ac:dyDescent="0.3">
      <c r="A81" s="53">
        <v>2022</v>
      </c>
      <c r="B81" s="8" t="s">
        <v>12</v>
      </c>
      <c r="C81" s="6">
        <v>0</v>
      </c>
      <c r="D81" s="5">
        <v>0</v>
      </c>
      <c r="E81" s="8">
        <f t="shared" si="221"/>
        <v>0</v>
      </c>
      <c r="F81" s="71">
        <v>14.17722</v>
      </c>
      <c r="G81" s="5">
        <v>593.68200000000002</v>
      </c>
      <c r="H81" s="8">
        <f t="shared" si="192"/>
        <v>41875.769720720986</v>
      </c>
      <c r="I81" s="6"/>
      <c r="J81" s="5"/>
      <c r="K81" s="8"/>
      <c r="L81" s="6">
        <v>0</v>
      </c>
      <c r="M81" s="5">
        <v>0</v>
      </c>
      <c r="N81" s="8">
        <f t="shared" si="193"/>
        <v>0</v>
      </c>
      <c r="O81" s="71">
        <v>22.880500000000001</v>
      </c>
      <c r="P81" s="5">
        <v>580.87699999999995</v>
      </c>
      <c r="Q81" s="8">
        <f t="shared" si="194"/>
        <v>25387.425974082733</v>
      </c>
      <c r="R81" s="6">
        <v>0</v>
      </c>
      <c r="S81" s="5">
        <v>0</v>
      </c>
      <c r="T81" s="8">
        <f t="shared" si="195"/>
        <v>0</v>
      </c>
      <c r="U81" s="6">
        <v>0</v>
      </c>
      <c r="V81" s="5">
        <v>0</v>
      </c>
      <c r="W81" s="8">
        <f t="shared" si="196"/>
        <v>0</v>
      </c>
      <c r="X81" s="6">
        <v>0</v>
      </c>
      <c r="Y81" s="5">
        <v>0</v>
      </c>
      <c r="Z81" s="8">
        <f t="shared" si="197"/>
        <v>0</v>
      </c>
      <c r="AA81" s="6">
        <v>0</v>
      </c>
      <c r="AB81" s="5">
        <v>0</v>
      </c>
      <c r="AC81" s="8">
        <f t="shared" si="198"/>
        <v>0</v>
      </c>
      <c r="AD81" s="71">
        <v>33.268000000000001</v>
      </c>
      <c r="AE81" s="5">
        <v>757.07799999999997</v>
      </c>
      <c r="AF81" s="8">
        <f t="shared" si="199"/>
        <v>22756.943609474569</v>
      </c>
      <c r="AG81" s="6">
        <v>0</v>
      </c>
      <c r="AH81" s="5">
        <v>0</v>
      </c>
      <c r="AI81" s="8">
        <f t="shared" si="200"/>
        <v>0</v>
      </c>
      <c r="AJ81" s="71">
        <v>16.04</v>
      </c>
      <c r="AK81" s="5">
        <v>484.54199999999997</v>
      </c>
      <c r="AL81" s="8">
        <f t="shared" si="201"/>
        <v>30208.354114713216</v>
      </c>
      <c r="AM81" s="6">
        <v>0</v>
      </c>
      <c r="AN81" s="5">
        <v>0</v>
      </c>
      <c r="AO81" s="8">
        <f t="shared" si="202"/>
        <v>0</v>
      </c>
      <c r="AP81" s="71">
        <v>11.254950000000001</v>
      </c>
      <c r="AQ81" s="5">
        <v>357.32400000000001</v>
      </c>
      <c r="AR81" s="8">
        <f t="shared" si="203"/>
        <v>31748.164141111243</v>
      </c>
      <c r="AS81" s="71">
        <v>66.32347</v>
      </c>
      <c r="AT81" s="5">
        <v>1633.375</v>
      </c>
      <c r="AU81" s="8">
        <f t="shared" si="204"/>
        <v>24627.405652931007</v>
      </c>
      <c r="AV81" s="6">
        <v>0</v>
      </c>
      <c r="AW81" s="5">
        <v>0</v>
      </c>
      <c r="AX81" s="8">
        <f t="shared" si="205"/>
        <v>0</v>
      </c>
      <c r="AY81" s="6">
        <v>0</v>
      </c>
      <c r="AZ81" s="5">
        <v>0</v>
      </c>
      <c r="BA81" s="8">
        <f t="shared" si="206"/>
        <v>0</v>
      </c>
      <c r="BB81" s="6">
        <v>0</v>
      </c>
      <c r="BC81" s="5">
        <v>0</v>
      </c>
      <c r="BD81" s="8">
        <f t="shared" si="207"/>
        <v>0</v>
      </c>
      <c r="BE81" s="6">
        <v>0</v>
      </c>
      <c r="BF81" s="5">
        <v>0</v>
      </c>
      <c r="BG81" s="8">
        <f t="shared" si="208"/>
        <v>0</v>
      </c>
      <c r="BH81" s="6">
        <v>0</v>
      </c>
      <c r="BI81" s="5">
        <v>0</v>
      </c>
      <c r="BJ81" s="8">
        <f t="shared" si="209"/>
        <v>0</v>
      </c>
      <c r="BK81" s="6"/>
      <c r="BL81" s="5"/>
      <c r="BM81" s="8"/>
      <c r="BN81" s="6">
        <v>0</v>
      </c>
      <c r="BO81" s="5">
        <v>0</v>
      </c>
      <c r="BP81" s="8">
        <f t="shared" si="210"/>
        <v>0</v>
      </c>
      <c r="BQ81" s="71">
        <v>4.8000000000000001E-2</v>
      </c>
      <c r="BR81" s="5">
        <v>8.5</v>
      </c>
      <c r="BS81" s="8">
        <f t="shared" si="211"/>
        <v>177083.33333333334</v>
      </c>
      <c r="BT81" s="6">
        <v>0</v>
      </c>
      <c r="BU81" s="5">
        <v>0</v>
      </c>
      <c r="BV81" s="8">
        <f t="shared" si="212"/>
        <v>0</v>
      </c>
      <c r="BW81" s="6">
        <v>0</v>
      </c>
      <c r="BX81" s="5">
        <v>0</v>
      </c>
      <c r="BY81" s="8">
        <f t="shared" si="213"/>
        <v>0</v>
      </c>
      <c r="BZ81" s="6">
        <v>0</v>
      </c>
      <c r="CA81" s="5">
        <v>0</v>
      </c>
      <c r="CB81" s="8">
        <f t="shared" si="214"/>
        <v>0</v>
      </c>
      <c r="CC81" s="6">
        <v>0</v>
      </c>
      <c r="CD81" s="5">
        <v>0</v>
      </c>
      <c r="CE81" s="8">
        <f t="shared" si="215"/>
        <v>0</v>
      </c>
      <c r="CF81" s="71">
        <v>127.652</v>
      </c>
      <c r="CG81" s="5">
        <v>3576.0160000000001</v>
      </c>
      <c r="CH81" s="8">
        <f t="shared" si="216"/>
        <v>28013.787484724093</v>
      </c>
      <c r="CI81" s="71">
        <v>646.79985999999997</v>
      </c>
      <c r="CJ81" s="5">
        <v>16124.464</v>
      </c>
      <c r="CK81" s="8">
        <f t="shared" si="217"/>
        <v>24929.603417044651</v>
      </c>
      <c r="CL81" s="9">
        <f t="shared" si="219"/>
        <v>938.44399999999996</v>
      </c>
      <c r="CM81" s="8">
        <f t="shared" si="220"/>
        <v>24115.858</v>
      </c>
    </row>
    <row r="82" spans="1:91" ht="15" customHeight="1" x14ac:dyDescent="0.3">
      <c r="A82" s="53">
        <v>2022</v>
      </c>
      <c r="B82" s="54" t="s">
        <v>13</v>
      </c>
      <c r="C82" s="6">
        <v>0</v>
      </c>
      <c r="D82" s="5">
        <v>0</v>
      </c>
      <c r="E82" s="8">
        <f t="shared" si="221"/>
        <v>0</v>
      </c>
      <c r="F82" s="71">
        <v>23.368509999999997</v>
      </c>
      <c r="G82" s="5">
        <v>678.58199999999999</v>
      </c>
      <c r="H82" s="8">
        <f t="shared" si="192"/>
        <v>29038.30839022257</v>
      </c>
      <c r="I82" s="6"/>
      <c r="J82" s="5"/>
      <c r="K82" s="8"/>
      <c r="L82" s="6">
        <v>0</v>
      </c>
      <c r="M82" s="5">
        <v>0</v>
      </c>
      <c r="N82" s="8">
        <f t="shared" si="193"/>
        <v>0</v>
      </c>
      <c r="O82" s="71">
        <v>19.995999999999999</v>
      </c>
      <c r="P82" s="5">
        <v>546.38099999999997</v>
      </c>
      <c r="Q82" s="8">
        <f t="shared" si="194"/>
        <v>27324.514902980594</v>
      </c>
      <c r="R82" s="6">
        <v>0</v>
      </c>
      <c r="S82" s="5">
        <v>0</v>
      </c>
      <c r="T82" s="8">
        <f t="shared" si="195"/>
        <v>0</v>
      </c>
      <c r="U82" s="6">
        <v>0</v>
      </c>
      <c r="V82" s="5">
        <v>0</v>
      </c>
      <c r="W82" s="8">
        <f t="shared" si="196"/>
        <v>0</v>
      </c>
      <c r="X82" s="6">
        <v>0</v>
      </c>
      <c r="Y82" s="5">
        <v>0</v>
      </c>
      <c r="Z82" s="8">
        <f t="shared" si="197"/>
        <v>0</v>
      </c>
      <c r="AA82" s="71">
        <v>37.58</v>
      </c>
      <c r="AB82" s="5">
        <v>1289.56</v>
      </c>
      <c r="AC82" s="8">
        <f t="shared" si="198"/>
        <v>34315.061202767429</v>
      </c>
      <c r="AD82" s="71">
        <v>30.56</v>
      </c>
      <c r="AE82" s="5">
        <v>717.39599999999996</v>
      </c>
      <c r="AF82" s="8">
        <f t="shared" si="199"/>
        <v>23474.999999999996</v>
      </c>
      <c r="AG82" s="6">
        <v>0</v>
      </c>
      <c r="AH82" s="5">
        <v>0</v>
      </c>
      <c r="AI82" s="8">
        <f t="shared" si="200"/>
        <v>0</v>
      </c>
      <c r="AJ82" s="71">
        <v>16.896879999999999</v>
      </c>
      <c r="AK82" s="5">
        <v>447.33499999999998</v>
      </c>
      <c r="AL82" s="8">
        <f t="shared" si="201"/>
        <v>26474.414211381034</v>
      </c>
      <c r="AM82" s="6">
        <v>0</v>
      </c>
      <c r="AN82" s="5">
        <v>0</v>
      </c>
      <c r="AO82" s="8">
        <f t="shared" si="202"/>
        <v>0</v>
      </c>
      <c r="AP82" s="71">
        <v>1.04</v>
      </c>
      <c r="AQ82" s="5">
        <v>326.04000000000002</v>
      </c>
      <c r="AR82" s="8">
        <f t="shared" si="203"/>
        <v>313500</v>
      </c>
      <c r="AS82" s="71">
        <v>44.481850000000001</v>
      </c>
      <c r="AT82" s="5">
        <v>1554.241</v>
      </c>
      <c r="AU82" s="8">
        <f t="shared" si="204"/>
        <v>34941.015268025047</v>
      </c>
      <c r="AV82" s="6">
        <v>0</v>
      </c>
      <c r="AW82" s="5">
        <v>0</v>
      </c>
      <c r="AX82" s="8">
        <f t="shared" si="205"/>
        <v>0</v>
      </c>
      <c r="AY82" s="6">
        <v>0</v>
      </c>
      <c r="AZ82" s="5">
        <v>0</v>
      </c>
      <c r="BA82" s="8">
        <f t="shared" si="206"/>
        <v>0</v>
      </c>
      <c r="BB82" s="71">
        <v>0</v>
      </c>
      <c r="BC82" s="5">
        <v>0</v>
      </c>
      <c r="BD82" s="8">
        <f t="shared" si="207"/>
        <v>0</v>
      </c>
      <c r="BE82" s="71">
        <v>0.72</v>
      </c>
      <c r="BF82" s="5">
        <v>21.564</v>
      </c>
      <c r="BG82" s="8">
        <f t="shared" si="208"/>
        <v>29950.000000000004</v>
      </c>
      <c r="BH82" s="6">
        <v>0</v>
      </c>
      <c r="BI82" s="5">
        <v>0</v>
      </c>
      <c r="BJ82" s="8">
        <f t="shared" si="209"/>
        <v>0</v>
      </c>
      <c r="BK82" s="6"/>
      <c r="BL82" s="5"/>
      <c r="BM82" s="8"/>
      <c r="BN82" s="6">
        <v>0</v>
      </c>
      <c r="BO82" s="5">
        <v>0</v>
      </c>
      <c r="BP82" s="8">
        <f t="shared" si="210"/>
        <v>0</v>
      </c>
      <c r="BQ82" s="6">
        <v>0</v>
      </c>
      <c r="BR82" s="5">
        <v>0</v>
      </c>
      <c r="BS82" s="8">
        <f t="shared" si="211"/>
        <v>0</v>
      </c>
      <c r="BT82" s="71">
        <v>1.7000000000000001E-2</v>
      </c>
      <c r="BU82" s="5">
        <v>2.3140000000000001</v>
      </c>
      <c r="BV82" s="8">
        <f t="shared" si="212"/>
        <v>136117.64705882352</v>
      </c>
      <c r="BW82" s="6">
        <v>0</v>
      </c>
      <c r="BX82" s="5">
        <v>0</v>
      </c>
      <c r="BY82" s="8">
        <f t="shared" si="213"/>
        <v>0</v>
      </c>
      <c r="BZ82" s="6">
        <v>0</v>
      </c>
      <c r="CA82" s="5">
        <v>0</v>
      </c>
      <c r="CB82" s="8">
        <f t="shared" si="214"/>
        <v>0</v>
      </c>
      <c r="CC82" s="6">
        <v>0</v>
      </c>
      <c r="CD82" s="5">
        <v>0</v>
      </c>
      <c r="CE82" s="8">
        <f t="shared" si="215"/>
        <v>0</v>
      </c>
      <c r="CF82" s="71">
        <v>130.363</v>
      </c>
      <c r="CG82" s="5">
        <v>2827.4430000000002</v>
      </c>
      <c r="CH82" s="8">
        <f t="shared" si="216"/>
        <v>21688.999179214963</v>
      </c>
      <c r="CI82" s="71">
        <v>260.98399999999998</v>
      </c>
      <c r="CJ82" s="5">
        <v>6440.2179999999998</v>
      </c>
      <c r="CK82" s="8">
        <f t="shared" si="217"/>
        <v>24676.677497471112</v>
      </c>
      <c r="CL82" s="9">
        <f t="shared" si="219"/>
        <v>566.00723999999991</v>
      </c>
      <c r="CM82" s="8">
        <f t="shared" si="220"/>
        <v>14851.074000000001</v>
      </c>
    </row>
    <row r="83" spans="1:91" ht="15" customHeight="1" thickBot="1" x14ac:dyDescent="0.35">
      <c r="A83" s="46"/>
      <c r="B83" s="60" t="s">
        <v>14</v>
      </c>
      <c r="C83" s="61">
        <f t="shared" ref="C83:D83" si="222">SUM(C71:C82)</f>
        <v>0</v>
      </c>
      <c r="D83" s="62">
        <f t="shared" si="222"/>
        <v>0</v>
      </c>
      <c r="E83" s="18"/>
      <c r="F83" s="61">
        <f t="shared" ref="F83:G83" si="223">SUM(F71:F82)</f>
        <v>532.62285999999995</v>
      </c>
      <c r="G83" s="62">
        <f t="shared" si="223"/>
        <v>15932.949000000002</v>
      </c>
      <c r="H83" s="18"/>
      <c r="I83" s="61"/>
      <c r="J83" s="62"/>
      <c r="K83" s="18"/>
      <c r="L83" s="61">
        <f t="shared" ref="L83:M83" si="224">SUM(L71:L82)</f>
        <v>0</v>
      </c>
      <c r="M83" s="62">
        <f t="shared" si="224"/>
        <v>0</v>
      </c>
      <c r="N83" s="18"/>
      <c r="O83" s="61">
        <f t="shared" ref="O83:P83" si="225">SUM(O71:O82)</f>
        <v>416.61934999999994</v>
      </c>
      <c r="P83" s="62">
        <f t="shared" si="225"/>
        <v>11967.403999999997</v>
      </c>
      <c r="Q83" s="18"/>
      <c r="R83" s="61">
        <f t="shared" ref="R83:S83" si="226">SUM(R71:R82)</f>
        <v>5.7214600000000004</v>
      </c>
      <c r="S83" s="62">
        <f t="shared" si="226"/>
        <v>239.036</v>
      </c>
      <c r="T83" s="18"/>
      <c r="U83" s="61">
        <f t="shared" ref="U83:V83" si="227">SUM(U71:U82)</f>
        <v>0</v>
      </c>
      <c r="V83" s="62">
        <f t="shared" si="227"/>
        <v>0</v>
      </c>
      <c r="W83" s="18"/>
      <c r="X83" s="61">
        <f t="shared" ref="X83:Y83" si="228">SUM(X71:X82)</f>
        <v>0</v>
      </c>
      <c r="Y83" s="62">
        <f t="shared" si="228"/>
        <v>0</v>
      </c>
      <c r="Z83" s="18"/>
      <c r="AA83" s="61">
        <f t="shared" ref="AA83:AB83" si="229">SUM(AA71:AA82)</f>
        <v>93.908000000000001</v>
      </c>
      <c r="AB83" s="62">
        <f t="shared" si="229"/>
        <v>3116.4209999999998</v>
      </c>
      <c r="AC83" s="18"/>
      <c r="AD83" s="61">
        <f t="shared" ref="AD83:AE83" si="230">SUM(AD71:AD82)</f>
        <v>262.74899999999997</v>
      </c>
      <c r="AE83" s="62">
        <f t="shared" si="230"/>
        <v>7620.5159999999987</v>
      </c>
      <c r="AF83" s="18"/>
      <c r="AG83" s="61">
        <f t="shared" ref="AG83:AH83" si="231">SUM(AG71:AG82)</f>
        <v>7.46</v>
      </c>
      <c r="AH83" s="62">
        <f t="shared" si="231"/>
        <v>245.78700000000001</v>
      </c>
      <c r="AI83" s="18"/>
      <c r="AJ83" s="61">
        <f t="shared" ref="AJ83:AK83" si="232">SUM(AJ71:AJ82)</f>
        <v>148.46834000000001</v>
      </c>
      <c r="AK83" s="62">
        <f t="shared" si="232"/>
        <v>4481.9610000000002</v>
      </c>
      <c r="AL83" s="18"/>
      <c r="AM83" s="61">
        <f t="shared" ref="AM83:AN83" si="233">SUM(AM71:AM82)</f>
        <v>0</v>
      </c>
      <c r="AN83" s="62">
        <f t="shared" si="233"/>
        <v>0</v>
      </c>
      <c r="AO83" s="18"/>
      <c r="AP83" s="61">
        <f t="shared" ref="AP83:AQ83" si="234">SUM(AP71:AP82)</f>
        <v>130.01794999999998</v>
      </c>
      <c r="AQ83" s="62">
        <f t="shared" si="234"/>
        <v>3520.5609999999997</v>
      </c>
      <c r="AR83" s="18"/>
      <c r="AS83" s="61">
        <f t="shared" ref="AS83:AT83" si="235">SUM(AS71:AS82)</f>
        <v>749.86451</v>
      </c>
      <c r="AT83" s="62">
        <f t="shared" si="235"/>
        <v>22382.708999999995</v>
      </c>
      <c r="AU83" s="18"/>
      <c r="AV83" s="61">
        <f t="shared" ref="AV83:AW83" si="236">SUM(AV71:AV82)</f>
        <v>0</v>
      </c>
      <c r="AW83" s="62">
        <f t="shared" si="236"/>
        <v>0</v>
      </c>
      <c r="AX83" s="18"/>
      <c r="AY83" s="61">
        <f t="shared" ref="AY83:AZ83" si="237">SUM(AY71:AY82)</f>
        <v>0</v>
      </c>
      <c r="AZ83" s="62">
        <f t="shared" si="237"/>
        <v>0</v>
      </c>
      <c r="BA83" s="18"/>
      <c r="BB83" s="61">
        <f t="shared" ref="BB83:BC83" si="238">SUM(BB71:BB82)</f>
        <v>0</v>
      </c>
      <c r="BC83" s="62">
        <f t="shared" si="238"/>
        <v>0</v>
      </c>
      <c r="BD83" s="18"/>
      <c r="BE83" s="61">
        <f t="shared" ref="BE83:BF83" si="239">SUM(BE71:BE82)</f>
        <v>0.72</v>
      </c>
      <c r="BF83" s="62">
        <f t="shared" si="239"/>
        <v>21.564</v>
      </c>
      <c r="BG83" s="18"/>
      <c r="BH83" s="61">
        <f t="shared" ref="BH83:BI83" si="240">SUM(BH71:BH82)</f>
        <v>0</v>
      </c>
      <c r="BI83" s="62">
        <f t="shared" si="240"/>
        <v>0</v>
      </c>
      <c r="BJ83" s="18"/>
      <c r="BK83" s="61"/>
      <c r="BL83" s="62"/>
      <c r="BM83" s="18"/>
      <c r="BN83" s="61">
        <f t="shared" ref="BN83:BO83" si="241">SUM(BN71:BN82)</f>
        <v>0</v>
      </c>
      <c r="BO83" s="62">
        <f t="shared" si="241"/>
        <v>0</v>
      </c>
      <c r="BP83" s="18"/>
      <c r="BQ83" s="61">
        <f t="shared" ref="BQ83:BR83" si="242">SUM(BQ71:BQ82)</f>
        <v>4.9000000000000002E-2</v>
      </c>
      <c r="BR83" s="62">
        <f t="shared" si="242"/>
        <v>8.66</v>
      </c>
      <c r="BS83" s="18"/>
      <c r="BT83" s="61">
        <f t="shared" ref="BT83:BU83" si="243">SUM(BT71:BT82)</f>
        <v>0.28100000000000003</v>
      </c>
      <c r="BU83" s="62">
        <f t="shared" si="243"/>
        <v>36.305</v>
      </c>
      <c r="BV83" s="18"/>
      <c r="BW83" s="61">
        <f t="shared" ref="BW83:BX83" si="244">SUM(BW71:BW82)</f>
        <v>7.8E-2</v>
      </c>
      <c r="BX83" s="62">
        <f t="shared" si="244"/>
        <v>0.04</v>
      </c>
      <c r="BY83" s="18"/>
      <c r="BZ83" s="61">
        <f t="shared" ref="BZ83:CA83" si="245">SUM(BZ71:BZ82)</f>
        <v>35.299999999999997</v>
      </c>
      <c r="CA83" s="62">
        <f t="shared" si="245"/>
        <v>1049.116</v>
      </c>
      <c r="CB83" s="18"/>
      <c r="CC83" s="61">
        <f t="shared" ref="CC83:CD83" si="246">SUM(CC71:CC82)</f>
        <v>0</v>
      </c>
      <c r="CD83" s="62">
        <f t="shared" si="246"/>
        <v>0</v>
      </c>
      <c r="CE83" s="18"/>
      <c r="CF83" s="61">
        <f t="shared" ref="CF83:CG83" si="247">SUM(CF71:CF82)</f>
        <v>1696.328</v>
      </c>
      <c r="CG83" s="62">
        <f t="shared" si="247"/>
        <v>46500.332000000009</v>
      </c>
      <c r="CH83" s="18"/>
      <c r="CI83" s="61">
        <f t="shared" ref="CI83:CJ83" si="248">SUM(CI71:CI82)</f>
        <v>5641.9678599999997</v>
      </c>
      <c r="CJ83" s="62">
        <f t="shared" si="248"/>
        <v>165851.70600000001</v>
      </c>
      <c r="CK83" s="18"/>
      <c r="CL83" s="37">
        <f t="shared" si="219"/>
        <v>9722.1553299999996</v>
      </c>
      <c r="CM83" s="38">
        <f t="shared" si="220"/>
        <v>282975.06699999998</v>
      </c>
    </row>
    <row r="84" spans="1:91" ht="15" customHeight="1" x14ac:dyDescent="0.3">
      <c r="A84" s="53">
        <v>2023</v>
      </c>
      <c r="B84" s="54" t="s">
        <v>2</v>
      </c>
      <c r="C84" s="6">
        <v>0</v>
      </c>
      <c r="D84" s="5">
        <v>0</v>
      </c>
      <c r="E84" s="8">
        <f>IF(C84=0,0,D84/C84*1000)</f>
        <v>0</v>
      </c>
      <c r="F84" s="71">
        <v>17.791970000000003</v>
      </c>
      <c r="G84" s="5">
        <v>680.346</v>
      </c>
      <c r="H84" s="8">
        <f t="shared" ref="H84:H95" si="249">IF(F84=0,0,G84/F84*1000)</f>
        <v>38238.935879500685</v>
      </c>
      <c r="I84" s="6"/>
      <c r="J84" s="5"/>
      <c r="K84" s="8"/>
      <c r="L84" s="6">
        <v>0</v>
      </c>
      <c r="M84" s="5">
        <v>0</v>
      </c>
      <c r="N84" s="8">
        <f t="shared" ref="N84:N95" si="250">IF(L84=0,0,M84/L84*1000)</f>
        <v>0</v>
      </c>
      <c r="O84" s="71">
        <v>94.9</v>
      </c>
      <c r="P84" s="5">
        <v>2001.079</v>
      </c>
      <c r="Q84" s="8">
        <f t="shared" ref="Q84:Q95" si="251">IF(O84=0,0,P84/O84*1000)</f>
        <v>21086.185458377237</v>
      </c>
      <c r="R84" s="6">
        <v>0</v>
      </c>
      <c r="S84" s="5">
        <v>0</v>
      </c>
      <c r="T84" s="8">
        <f t="shared" ref="T84:T95" si="252">IF(R84=0,0,S84/R84*1000)</f>
        <v>0</v>
      </c>
      <c r="U84" s="6">
        <v>0</v>
      </c>
      <c r="V84" s="5">
        <v>0</v>
      </c>
      <c r="W84" s="8">
        <f t="shared" ref="W84:W95" si="253">IF(U84=0,0,V84/U84*1000)</f>
        <v>0</v>
      </c>
      <c r="X84" s="6">
        <v>0</v>
      </c>
      <c r="Y84" s="5">
        <v>0</v>
      </c>
      <c r="Z84" s="8">
        <f t="shared" ref="Z84:Z95" si="254">IF(X84=0,0,Y84/X84*1000)</f>
        <v>0</v>
      </c>
      <c r="AA84" s="6">
        <v>0</v>
      </c>
      <c r="AB84" s="5">
        <v>0</v>
      </c>
      <c r="AC84" s="8">
        <f t="shared" ref="AC84:AC95" si="255">IF(AA84=0,0,AB84/AA84*1000)</f>
        <v>0</v>
      </c>
      <c r="AD84" s="6">
        <v>0</v>
      </c>
      <c r="AE84" s="5">
        <v>0</v>
      </c>
      <c r="AF84" s="8">
        <f t="shared" ref="AF84:AF95" si="256">IF(AD84=0,0,AE84/AD84*1000)</f>
        <v>0</v>
      </c>
      <c r="AG84" s="6">
        <v>0</v>
      </c>
      <c r="AH84" s="5">
        <v>0</v>
      </c>
      <c r="AI84" s="8">
        <f t="shared" ref="AI84:AI95" si="257">IF(AG84=0,0,AH84/AG84*1000)</f>
        <v>0</v>
      </c>
      <c r="AJ84" s="71">
        <v>5</v>
      </c>
      <c r="AK84" s="5">
        <v>93.498999999999995</v>
      </c>
      <c r="AL84" s="8">
        <f t="shared" ref="AL84:AL95" si="258">IF(AJ84=0,0,AK84/AJ84*1000)</f>
        <v>18699.8</v>
      </c>
      <c r="AM84" s="6">
        <v>0</v>
      </c>
      <c r="AN84" s="5">
        <v>0</v>
      </c>
      <c r="AO84" s="8">
        <f t="shared" ref="AO84:AO95" si="259">IF(AM84=0,0,AN84/AM84*1000)</f>
        <v>0</v>
      </c>
      <c r="AP84" s="6">
        <v>0</v>
      </c>
      <c r="AQ84" s="5">
        <v>0</v>
      </c>
      <c r="AR84" s="8">
        <f t="shared" ref="AR84:AR95" si="260">IF(AP84=0,0,AQ84/AP84*1000)</f>
        <v>0</v>
      </c>
      <c r="AS84" s="71">
        <v>65.410179999999997</v>
      </c>
      <c r="AT84" s="5">
        <v>1368.9480000000001</v>
      </c>
      <c r="AU84" s="8">
        <f t="shared" ref="AU84:AU95" si="261">IF(AS84=0,0,AT84/AS84*1000)</f>
        <v>20928.668901385077</v>
      </c>
      <c r="AV84" s="6">
        <v>0</v>
      </c>
      <c r="AW84" s="5">
        <v>0</v>
      </c>
      <c r="AX84" s="8">
        <f t="shared" ref="AX84:AX95" si="262">IF(AV84=0,0,AW84/AV84*1000)</f>
        <v>0</v>
      </c>
      <c r="AY84" s="6">
        <v>0</v>
      </c>
      <c r="AZ84" s="5">
        <v>0</v>
      </c>
      <c r="BA84" s="8">
        <f t="shared" ref="BA84:BA95" si="263">IF(AY84=0,0,AZ84/AY84*1000)</f>
        <v>0</v>
      </c>
      <c r="BB84" s="6">
        <v>0</v>
      </c>
      <c r="BC84" s="5">
        <v>0</v>
      </c>
      <c r="BD84" s="8">
        <f t="shared" ref="BD84:BD95" si="264">IF(BB84=0,0,BC84/BB84*1000)</f>
        <v>0</v>
      </c>
      <c r="BE84" s="6">
        <v>0</v>
      </c>
      <c r="BF84" s="5">
        <v>0</v>
      </c>
      <c r="BG84" s="8">
        <f t="shared" ref="BG84:BG95" si="265">IF(BE84=0,0,BF84/BE84*1000)</f>
        <v>0</v>
      </c>
      <c r="BH84" s="6">
        <v>0</v>
      </c>
      <c r="BI84" s="5">
        <v>0</v>
      </c>
      <c r="BJ84" s="8">
        <f t="shared" ref="BJ84:BJ95" si="266">IF(BH84=0,0,BI84/BH84*1000)</f>
        <v>0</v>
      </c>
      <c r="BK84" s="6"/>
      <c r="BL84" s="5"/>
      <c r="BM84" s="8"/>
      <c r="BN84" s="6">
        <v>0</v>
      </c>
      <c r="BO84" s="5">
        <v>0</v>
      </c>
      <c r="BP84" s="8">
        <f t="shared" ref="BP84:BP95" si="267">IF(BN84=0,0,BO84/BN84*1000)</f>
        <v>0</v>
      </c>
      <c r="BQ84" s="6">
        <v>0</v>
      </c>
      <c r="BR84" s="5">
        <v>0</v>
      </c>
      <c r="BS84" s="8">
        <f t="shared" ref="BS84:BS95" si="268">IF(BQ84=0,0,BR84/BQ84*1000)</f>
        <v>0</v>
      </c>
      <c r="BT84" s="6">
        <v>0</v>
      </c>
      <c r="BU84" s="5">
        <v>0</v>
      </c>
      <c r="BV84" s="8">
        <f t="shared" ref="BV84:BV95" si="269">IF(BT84=0,0,BU84/BT84*1000)</f>
        <v>0</v>
      </c>
      <c r="BW84" s="6">
        <v>0</v>
      </c>
      <c r="BX84" s="5">
        <v>0</v>
      </c>
      <c r="BY84" s="8">
        <f t="shared" ref="BY84:BY95" si="270">IF(BW84=0,0,BX84/BW84*1000)</f>
        <v>0</v>
      </c>
      <c r="BZ84" s="6">
        <v>0</v>
      </c>
      <c r="CA84" s="5">
        <v>0</v>
      </c>
      <c r="CB84" s="8">
        <f t="shared" ref="CB84:CB95" si="271">IF(BZ84=0,0,CA84/BZ84*1000)</f>
        <v>0</v>
      </c>
      <c r="CC84" s="6">
        <v>0</v>
      </c>
      <c r="CD84" s="5">
        <v>0</v>
      </c>
      <c r="CE84" s="8">
        <f t="shared" ref="CE84:CE95" si="272">IF(CC84=0,0,CD84/CC84*1000)</f>
        <v>0</v>
      </c>
      <c r="CF84" s="71">
        <v>280.19499999999999</v>
      </c>
      <c r="CG84" s="5">
        <v>6493.4859999999999</v>
      </c>
      <c r="CH84" s="8">
        <f t="shared" ref="CH84:CH95" si="273">IF(CF84=0,0,CG84/CF84*1000)</f>
        <v>23174.881778761217</v>
      </c>
      <c r="CI84" s="71">
        <v>252.52</v>
      </c>
      <c r="CJ84" s="5">
        <v>5888.616</v>
      </c>
      <c r="CK84" s="8">
        <f t="shared" ref="CK84:CK95" si="274">IF(CI84=0,0,CJ84/CI84*1000)</f>
        <v>23319.404403611592</v>
      </c>
      <c r="CL84" s="9">
        <f>SUMIF($C$5:$CK$5,"Ton",C84:CK84)</f>
        <v>715.81714999999997</v>
      </c>
      <c r="CM84" s="8">
        <f>SUMIF($C$5:$CK$5,"F*",C84:CK84)</f>
        <v>16525.974000000002</v>
      </c>
    </row>
    <row r="85" spans="1:91" ht="15" customHeight="1" x14ac:dyDescent="0.3">
      <c r="A85" s="53">
        <v>2023</v>
      </c>
      <c r="B85" s="54" t="s">
        <v>3</v>
      </c>
      <c r="C85" s="6">
        <v>0</v>
      </c>
      <c r="D85" s="5">
        <v>0</v>
      </c>
      <c r="E85" s="8">
        <f t="shared" ref="E85:E86" si="275">IF(C85=0,0,D85/C85*1000)</f>
        <v>0</v>
      </c>
      <c r="F85" s="71">
        <v>54.707879999999996</v>
      </c>
      <c r="G85" s="5">
        <v>1633.7429999999999</v>
      </c>
      <c r="H85" s="8">
        <f t="shared" si="249"/>
        <v>29863.028872623105</v>
      </c>
      <c r="I85" s="6"/>
      <c r="J85" s="5"/>
      <c r="K85" s="8"/>
      <c r="L85" s="6">
        <v>0</v>
      </c>
      <c r="M85" s="5">
        <v>0</v>
      </c>
      <c r="N85" s="8">
        <f t="shared" si="250"/>
        <v>0</v>
      </c>
      <c r="O85" s="71">
        <v>201.79900000000001</v>
      </c>
      <c r="P85" s="5">
        <v>4191.152</v>
      </c>
      <c r="Q85" s="8">
        <f t="shared" si="251"/>
        <v>20768.943354526036</v>
      </c>
      <c r="R85" s="6">
        <v>0</v>
      </c>
      <c r="S85" s="5">
        <v>0</v>
      </c>
      <c r="T85" s="8">
        <f t="shared" si="252"/>
        <v>0</v>
      </c>
      <c r="U85" s="6">
        <v>0</v>
      </c>
      <c r="V85" s="5">
        <v>0</v>
      </c>
      <c r="W85" s="8">
        <f t="shared" si="253"/>
        <v>0</v>
      </c>
      <c r="X85" s="6">
        <v>0</v>
      </c>
      <c r="Y85" s="5">
        <v>0</v>
      </c>
      <c r="Z85" s="8">
        <f t="shared" si="254"/>
        <v>0</v>
      </c>
      <c r="AA85" s="6">
        <v>0</v>
      </c>
      <c r="AB85" s="5">
        <v>0</v>
      </c>
      <c r="AC85" s="8">
        <f t="shared" si="255"/>
        <v>0</v>
      </c>
      <c r="AD85" s="71">
        <v>4.548</v>
      </c>
      <c r="AE85" s="5">
        <v>116.4</v>
      </c>
      <c r="AF85" s="8">
        <f t="shared" si="256"/>
        <v>25593.667546174143</v>
      </c>
      <c r="AG85" s="6">
        <v>0</v>
      </c>
      <c r="AH85" s="5">
        <v>0</v>
      </c>
      <c r="AI85" s="8">
        <f t="shared" si="257"/>
        <v>0</v>
      </c>
      <c r="AJ85" s="71">
        <v>5</v>
      </c>
      <c r="AK85" s="5">
        <v>92</v>
      </c>
      <c r="AL85" s="8">
        <f t="shared" si="258"/>
        <v>18400</v>
      </c>
      <c r="AM85" s="6">
        <v>0</v>
      </c>
      <c r="AN85" s="5">
        <v>0</v>
      </c>
      <c r="AO85" s="8">
        <f t="shared" si="259"/>
        <v>0</v>
      </c>
      <c r="AP85" s="6">
        <v>0</v>
      </c>
      <c r="AQ85" s="5">
        <v>0</v>
      </c>
      <c r="AR85" s="8">
        <f t="shared" si="260"/>
        <v>0</v>
      </c>
      <c r="AS85" s="71">
        <v>35.22372</v>
      </c>
      <c r="AT85" s="5">
        <v>836.49300000000005</v>
      </c>
      <c r="AU85" s="8">
        <f t="shared" si="261"/>
        <v>23748.002766317695</v>
      </c>
      <c r="AV85" s="6">
        <v>0</v>
      </c>
      <c r="AW85" s="5">
        <v>0</v>
      </c>
      <c r="AX85" s="8">
        <f t="shared" si="262"/>
        <v>0</v>
      </c>
      <c r="AY85" s="6">
        <v>0</v>
      </c>
      <c r="AZ85" s="5">
        <v>0</v>
      </c>
      <c r="BA85" s="8">
        <f t="shared" si="263"/>
        <v>0</v>
      </c>
      <c r="BB85" s="6">
        <v>0</v>
      </c>
      <c r="BC85" s="5">
        <v>0</v>
      </c>
      <c r="BD85" s="8">
        <f t="shared" si="264"/>
        <v>0</v>
      </c>
      <c r="BE85" s="6">
        <v>0</v>
      </c>
      <c r="BF85" s="5">
        <v>0</v>
      </c>
      <c r="BG85" s="8">
        <f t="shared" si="265"/>
        <v>0</v>
      </c>
      <c r="BH85" s="6">
        <v>0</v>
      </c>
      <c r="BI85" s="5">
        <v>0</v>
      </c>
      <c r="BJ85" s="8">
        <f t="shared" si="266"/>
        <v>0</v>
      </c>
      <c r="BK85" s="6"/>
      <c r="BL85" s="5"/>
      <c r="BM85" s="8"/>
      <c r="BN85" s="6">
        <v>0</v>
      </c>
      <c r="BO85" s="5">
        <v>0</v>
      </c>
      <c r="BP85" s="8">
        <f t="shared" si="267"/>
        <v>0</v>
      </c>
      <c r="BQ85" s="6">
        <v>0</v>
      </c>
      <c r="BR85" s="5">
        <v>0</v>
      </c>
      <c r="BS85" s="8">
        <f t="shared" si="268"/>
        <v>0</v>
      </c>
      <c r="BT85" s="71">
        <v>7.7769999999999992E-2</v>
      </c>
      <c r="BU85" s="5">
        <v>3.8839999999999999</v>
      </c>
      <c r="BV85" s="8">
        <f t="shared" si="269"/>
        <v>49942.137070849945</v>
      </c>
      <c r="BW85" s="6">
        <v>0</v>
      </c>
      <c r="BX85" s="5">
        <v>0</v>
      </c>
      <c r="BY85" s="8">
        <f t="shared" si="270"/>
        <v>0</v>
      </c>
      <c r="BZ85" s="6">
        <v>0</v>
      </c>
      <c r="CA85" s="5">
        <v>0</v>
      </c>
      <c r="CB85" s="8">
        <f t="shared" si="271"/>
        <v>0</v>
      </c>
      <c r="CC85" s="6">
        <v>0</v>
      </c>
      <c r="CD85" s="5">
        <v>0</v>
      </c>
      <c r="CE85" s="8">
        <f t="shared" si="272"/>
        <v>0</v>
      </c>
      <c r="CF85" s="71">
        <v>373.60316</v>
      </c>
      <c r="CG85" s="5">
        <v>8740.7440000000006</v>
      </c>
      <c r="CH85" s="8">
        <f t="shared" si="273"/>
        <v>23395.797829975527</v>
      </c>
      <c r="CI85" s="71">
        <v>913.76199999999994</v>
      </c>
      <c r="CJ85" s="5">
        <v>21923.49</v>
      </c>
      <c r="CK85" s="8">
        <f t="shared" si="274"/>
        <v>23992.560426019034</v>
      </c>
      <c r="CL85" s="9">
        <f t="shared" ref="CL85:CL96" si="276">SUMIF($C$5:$CK$5,"Ton",C85:CK85)</f>
        <v>1588.72153</v>
      </c>
      <c r="CM85" s="8">
        <f t="shared" ref="CM85:CM96" si="277">SUMIF($C$5:$CK$5,"F*",C85:CK85)</f>
        <v>37537.906000000003</v>
      </c>
    </row>
    <row r="86" spans="1:91" ht="15" customHeight="1" x14ac:dyDescent="0.3">
      <c r="A86" s="53">
        <v>2023</v>
      </c>
      <c r="B86" s="54" t="s">
        <v>4</v>
      </c>
      <c r="C86" s="6">
        <v>0</v>
      </c>
      <c r="D86" s="5">
        <v>0</v>
      </c>
      <c r="E86" s="8">
        <f t="shared" si="275"/>
        <v>0</v>
      </c>
      <c r="F86" s="71">
        <v>22.612359999999999</v>
      </c>
      <c r="G86" s="5">
        <v>618.30600000000004</v>
      </c>
      <c r="H86" s="8">
        <f t="shared" si="249"/>
        <v>27343.718214286349</v>
      </c>
      <c r="I86" s="6"/>
      <c r="J86" s="5"/>
      <c r="K86" s="8"/>
      <c r="L86" s="6">
        <v>0</v>
      </c>
      <c r="M86" s="5">
        <v>0</v>
      </c>
      <c r="N86" s="8">
        <f t="shared" si="250"/>
        <v>0</v>
      </c>
      <c r="O86" s="71">
        <v>127.36060000000001</v>
      </c>
      <c r="P86" s="5">
        <v>2683.7139999999999</v>
      </c>
      <c r="Q86" s="8">
        <f t="shared" si="251"/>
        <v>21071.775729699766</v>
      </c>
      <c r="R86" s="6">
        <v>0</v>
      </c>
      <c r="S86" s="5">
        <v>0</v>
      </c>
      <c r="T86" s="8">
        <f t="shared" si="252"/>
        <v>0</v>
      </c>
      <c r="U86" s="6">
        <v>0</v>
      </c>
      <c r="V86" s="5">
        <v>0</v>
      </c>
      <c r="W86" s="8">
        <f t="shared" si="253"/>
        <v>0</v>
      </c>
      <c r="X86" s="6">
        <v>0</v>
      </c>
      <c r="Y86" s="5">
        <v>0</v>
      </c>
      <c r="Z86" s="8">
        <f t="shared" si="254"/>
        <v>0</v>
      </c>
      <c r="AA86" s="71">
        <v>43.1</v>
      </c>
      <c r="AB86" s="5">
        <v>1586.6489999999999</v>
      </c>
      <c r="AC86" s="8">
        <f t="shared" si="255"/>
        <v>36813.201856148487</v>
      </c>
      <c r="AD86" s="71">
        <v>33.247999999999998</v>
      </c>
      <c r="AE86" s="5">
        <v>845.83399999999995</v>
      </c>
      <c r="AF86" s="8">
        <f t="shared" si="256"/>
        <v>25440.14677574591</v>
      </c>
      <c r="AG86" s="6">
        <v>0</v>
      </c>
      <c r="AH86" s="5">
        <v>0</v>
      </c>
      <c r="AI86" s="8">
        <f t="shared" si="257"/>
        <v>0</v>
      </c>
      <c r="AJ86" s="71">
        <v>4.9874200000000002</v>
      </c>
      <c r="AK86" s="5">
        <v>114.07599999999999</v>
      </c>
      <c r="AL86" s="8">
        <f t="shared" si="258"/>
        <v>22872.747833549209</v>
      </c>
      <c r="AM86" s="6">
        <v>0</v>
      </c>
      <c r="AN86" s="5">
        <v>0</v>
      </c>
      <c r="AO86" s="8">
        <f t="shared" si="259"/>
        <v>0</v>
      </c>
      <c r="AP86" s="71">
        <v>11.04</v>
      </c>
      <c r="AQ86" s="5">
        <v>324.40899999999999</v>
      </c>
      <c r="AR86" s="8">
        <f t="shared" si="260"/>
        <v>29384.8731884058</v>
      </c>
      <c r="AS86" s="71">
        <v>87.594679999999997</v>
      </c>
      <c r="AT86" s="5">
        <v>2389.694</v>
      </c>
      <c r="AU86" s="8">
        <f t="shared" si="261"/>
        <v>27281.268679787401</v>
      </c>
      <c r="AV86" s="6">
        <v>0</v>
      </c>
      <c r="AW86" s="5">
        <v>0</v>
      </c>
      <c r="AX86" s="8">
        <f t="shared" si="262"/>
        <v>0</v>
      </c>
      <c r="AY86" s="6">
        <v>0</v>
      </c>
      <c r="AZ86" s="5">
        <v>0</v>
      </c>
      <c r="BA86" s="8">
        <f t="shared" si="263"/>
        <v>0</v>
      </c>
      <c r="BB86" s="6">
        <v>0</v>
      </c>
      <c r="BC86" s="5">
        <v>0</v>
      </c>
      <c r="BD86" s="8">
        <f t="shared" si="264"/>
        <v>0</v>
      </c>
      <c r="BE86" s="6">
        <v>0</v>
      </c>
      <c r="BF86" s="5">
        <v>0</v>
      </c>
      <c r="BG86" s="8">
        <f t="shared" si="265"/>
        <v>0</v>
      </c>
      <c r="BH86" s="6">
        <v>0</v>
      </c>
      <c r="BI86" s="5">
        <v>0</v>
      </c>
      <c r="BJ86" s="8">
        <f t="shared" si="266"/>
        <v>0</v>
      </c>
      <c r="BK86" s="6"/>
      <c r="BL86" s="5"/>
      <c r="BM86" s="8"/>
      <c r="BN86" s="6">
        <v>0</v>
      </c>
      <c r="BO86" s="5">
        <v>0</v>
      </c>
      <c r="BP86" s="8">
        <f t="shared" si="267"/>
        <v>0</v>
      </c>
      <c r="BQ86" s="6">
        <v>0</v>
      </c>
      <c r="BR86" s="5">
        <v>0</v>
      </c>
      <c r="BS86" s="8">
        <f t="shared" si="268"/>
        <v>0</v>
      </c>
      <c r="BT86" s="6">
        <v>0</v>
      </c>
      <c r="BU86" s="5">
        <v>0</v>
      </c>
      <c r="BV86" s="8">
        <f t="shared" si="269"/>
        <v>0</v>
      </c>
      <c r="BW86" s="6">
        <v>0</v>
      </c>
      <c r="BX86" s="5">
        <v>0</v>
      </c>
      <c r="BY86" s="8">
        <f t="shared" si="270"/>
        <v>0</v>
      </c>
      <c r="BZ86" s="6">
        <v>0</v>
      </c>
      <c r="CA86" s="5">
        <v>0</v>
      </c>
      <c r="CB86" s="8">
        <f t="shared" si="271"/>
        <v>0</v>
      </c>
      <c r="CC86" s="6">
        <v>0</v>
      </c>
      <c r="CD86" s="5">
        <v>0</v>
      </c>
      <c r="CE86" s="8">
        <f t="shared" si="272"/>
        <v>0</v>
      </c>
      <c r="CF86" s="71">
        <v>181.292</v>
      </c>
      <c r="CG86" s="5">
        <v>4937.6580000000004</v>
      </c>
      <c r="CH86" s="8">
        <f t="shared" si="273"/>
        <v>27235.939809809592</v>
      </c>
      <c r="CI86" s="71">
        <v>644.38</v>
      </c>
      <c r="CJ86" s="5">
        <v>18377.788</v>
      </c>
      <c r="CK86" s="8">
        <f t="shared" si="274"/>
        <v>28520.109252304544</v>
      </c>
      <c r="CL86" s="9">
        <f t="shared" si="276"/>
        <v>1155.6150600000001</v>
      </c>
      <c r="CM86" s="8">
        <f t="shared" si="277"/>
        <v>31878.128000000001</v>
      </c>
    </row>
    <row r="87" spans="1:91" ht="15" customHeight="1" x14ac:dyDescent="0.3">
      <c r="A87" s="53">
        <v>2023</v>
      </c>
      <c r="B87" s="54" t="s">
        <v>5</v>
      </c>
      <c r="C87" s="6">
        <v>0</v>
      </c>
      <c r="D87" s="5">
        <v>0</v>
      </c>
      <c r="E87" s="8">
        <f>IF(C87=0,0,D87/C87*1000)</f>
        <v>0</v>
      </c>
      <c r="F87" s="71">
        <v>12.555629999999999</v>
      </c>
      <c r="G87" s="5">
        <v>489.10599999999999</v>
      </c>
      <c r="H87" s="8">
        <f t="shared" si="249"/>
        <v>38955.114159942597</v>
      </c>
      <c r="I87" s="6"/>
      <c r="J87" s="5"/>
      <c r="K87" s="8"/>
      <c r="L87" s="6">
        <v>0</v>
      </c>
      <c r="M87" s="5">
        <v>0</v>
      </c>
      <c r="N87" s="8">
        <f t="shared" si="250"/>
        <v>0</v>
      </c>
      <c r="O87" s="71">
        <v>214.31899999999999</v>
      </c>
      <c r="P87" s="5">
        <v>4784.7020000000002</v>
      </c>
      <c r="Q87" s="8">
        <f t="shared" si="251"/>
        <v>22325.141494687829</v>
      </c>
      <c r="R87" s="6">
        <v>0</v>
      </c>
      <c r="S87" s="5">
        <v>0</v>
      </c>
      <c r="T87" s="8">
        <f t="shared" si="252"/>
        <v>0</v>
      </c>
      <c r="U87" s="6">
        <v>0</v>
      </c>
      <c r="V87" s="5">
        <v>0</v>
      </c>
      <c r="W87" s="8">
        <f t="shared" si="253"/>
        <v>0</v>
      </c>
      <c r="X87" s="6">
        <v>0</v>
      </c>
      <c r="Y87" s="5">
        <v>0</v>
      </c>
      <c r="Z87" s="8">
        <f t="shared" si="254"/>
        <v>0</v>
      </c>
      <c r="AA87" s="6">
        <v>0</v>
      </c>
      <c r="AB87" s="5">
        <v>0</v>
      </c>
      <c r="AC87" s="8">
        <f t="shared" si="255"/>
        <v>0</v>
      </c>
      <c r="AD87" s="71">
        <v>0.06</v>
      </c>
      <c r="AE87" s="5">
        <v>1.716</v>
      </c>
      <c r="AF87" s="8">
        <f t="shared" si="256"/>
        <v>28600</v>
      </c>
      <c r="AG87" s="71">
        <v>7.36</v>
      </c>
      <c r="AH87" s="5">
        <v>250.55199999999999</v>
      </c>
      <c r="AI87" s="8">
        <f t="shared" si="257"/>
        <v>34042.391304347824</v>
      </c>
      <c r="AJ87" s="71">
        <v>2.47838</v>
      </c>
      <c r="AK87" s="5">
        <v>75.533000000000001</v>
      </c>
      <c r="AL87" s="8">
        <f t="shared" si="258"/>
        <v>30476.763046828979</v>
      </c>
      <c r="AM87" s="6">
        <v>0</v>
      </c>
      <c r="AN87" s="5">
        <v>0</v>
      </c>
      <c r="AO87" s="8">
        <f t="shared" si="259"/>
        <v>0</v>
      </c>
      <c r="AP87" s="71">
        <v>0.06</v>
      </c>
      <c r="AQ87" s="5">
        <v>1.5449999999999999</v>
      </c>
      <c r="AR87" s="8">
        <f t="shared" si="260"/>
        <v>25750</v>
      </c>
      <c r="AS87" s="71">
        <v>43.471969999999999</v>
      </c>
      <c r="AT87" s="5">
        <v>1242.3130000000001</v>
      </c>
      <c r="AU87" s="8">
        <f t="shared" si="261"/>
        <v>28577.333854435401</v>
      </c>
      <c r="AV87" s="71">
        <v>21.2</v>
      </c>
      <c r="AW87" s="5">
        <v>1578.694</v>
      </c>
      <c r="AX87" s="8">
        <f t="shared" si="262"/>
        <v>74466.698113207545</v>
      </c>
      <c r="AY87" s="6">
        <v>0</v>
      </c>
      <c r="AZ87" s="5">
        <v>0</v>
      </c>
      <c r="BA87" s="8">
        <f t="shared" si="263"/>
        <v>0</v>
      </c>
      <c r="BB87" s="6">
        <v>0</v>
      </c>
      <c r="BC87" s="5">
        <v>0</v>
      </c>
      <c r="BD87" s="8">
        <f t="shared" si="264"/>
        <v>0</v>
      </c>
      <c r="BE87" s="6">
        <v>0</v>
      </c>
      <c r="BF87" s="5">
        <v>0</v>
      </c>
      <c r="BG87" s="8">
        <f t="shared" si="265"/>
        <v>0</v>
      </c>
      <c r="BH87" s="6">
        <v>0</v>
      </c>
      <c r="BI87" s="5">
        <v>0</v>
      </c>
      <c r="BJ87" s="8">
        <f t="shared" si="266"/>
        <v>0</v>
      </c>
      <c r="BK87" s="6"/>
      <c r="BL87" s="5"/>
      <c r="BM87" s="8"/>
      <c r="BN87" s="6">
        <v>0</v>
      </c>
      <c r="BO87" s="5">
        <v>0</v>
      </c>
      <c r="BP87" s="8">
        <f t="shared" si="267"/>
        <v>0</v>
      </c>
      <c r="BQ87" s="6">
        <v>0</v>
      </c>
      <c r="BR87" s="5">
        <v>0</v>
      </c>
      <c r="BS87" s="8">
        <f t="shared" si="268"/>
        <v>0</v>
      </c>
      <c r="BT87" s="6">
        <v>0</v>
      </c>
      <c r="BU87" s="5">
        <v>0</v>
      </c>
      <c r="BV87" s="8">
        <f t="shared" si="269"/>
        <v>0</v>
      </c>
      <c r="BW87" s="6">
        <v>0</v>
      </c>
      <c r="BX87" s="5">
        <v>0</v>
      </c>
      <c r="BY87" s="8">
        <f t="shared" si="270"/>
        <v>0</v>
      </c>
      <c r="BZ87" s="6">
        <v>0</v>
      </c>
      <c r="CA87" s="5">
        <v>0</v>
      </c>
      <c r="CB87" s="8">
        <f t="shared" si="271"/>
        <v>0</v>
      </c>
      <c r="CC87" s="6">
        <v>0</v>
      </c>
      <c r="CD87" s="5">
        <v>0</v>
      </c>
      <c r="CE87" s="8">
        <f t="shared" si="272"/>
        <v>0</v>
      </c>
      <c r="CF87" s="71">
        <v>158.452</v>
      </c>
      <c r="CG87" s="5">
        <v>3919.694</v>
      </c>
      <c r="CH87" s="8">
        <f t="shared" si="273"/>
        <v>24737.422058415166</v>
      </c>
      <c r="CI87" s="71">
        <v>575.30100000000004</v>
      </c>
      <c r="CJ87" s="5">
        <v>14449.214</v>
      </c>
      <c r="CK87" s="8">
        <f t="shared" si="274"/>
        <v>25115.920187866868</v>
      </c>
      <c r="CL87" s="9">
        <f t="shared" si="276"/>
        <v>1035.2579800000001</v>
      </c>
      <c r="CM87" s="8">
        <f t="shared" si="277"/>
        <v>26793.069</v>
      </c>
    </row>
    <row r="88" spans="1:91" ht="15" customHeight="1" x14ac:dyDescent="0.3">
      <c r="A88" s="53">
        <v>2023</v>
      </c>
      <c r="B88" s="8" t="s">
        <v>6</v>
      </c>
      <c r="C88" s="6">
        <v>0</v>
      </c>
      <c r="D88" s="5">
        <v>0</v>
      </c>
      <c r="E88" s="8">
        <f t="shared" ref="E88:E95" si="278">IF(C88=0,0,D88/C88*1000)</f>
        <v>0</v>
      </c>
      <c r="F88" s="71">
        <v>54.82367</v>
      </c>
      <c r="G88" s="5">
        <v>1491.809</v>
      </c>
      <c r="H88" s="8">
        <f t="shared" si="249"/>
        <v>27211.038589718635</v>
      </c>
      <c r="I88" s="6"/>
      <c r="J88" s="5"/>
      <c r="K88" s="8"/>
      <c r="L88" s="6">
        <v>0</v>
      </c>
      <c r="M88" s="5">
        <v>0</v>
      </c>
      <c r="N88" s="8">
        <f t="shared" si="250"/>
        <v>0</v>
      </c>
      <c r="O88" s="71">
        <v>288.74990000000003</v>
      </c>
      <c r="P88" s="5">
        <v>6316.6989999999996</v>
      </c>
      <c r="Q88" s="8">
        <f t="shared" si="251"/>
        <v>21876.021428925167</v>
      </c>
      <c r="R88" s="6">
        <v>0</v>
      </c>
      <c r="S88" s="5">
        <v>0</v>
      </c>
      <c r="T88" s="8">
        <f t="shared" si="252"/>
        <v>0</v>
      </c>
      <c r="U88" s="6">
        <v>0</v>
      </c>
      <c r="V88" s="5">
        <v>0</v>
      </c>
      <c r="W88" s="8">
        <f t="shared" si="253"/>
        <v>0</v>
      </c>
      <c r="X88" s="6">
        <v>0</v>
      </c>
      <c r="Y88" s="5">
        <v>0</v>
      </c>
      <c r="Z88" s="8">
        <f t="shared" si="254"/>
        <v>0</v>
      </c>
      <c r="AA88" s="71">
        <v>24.38</v>
      </c>
      <c r="AB88" s="5">
        <v>999.05700000000002</v>
      </c>
      <c r="AC88" s="8">
        <f t="shared" si="255"/>
        <v>40978.547990155865</v>
      </c>
      <c r="AD88" s="71">
        <v>32.359000000000002</v>
      </c>
      <c r="AE88" s="5">
        <v>758.46199999999999</v>
      </c>
      <c r="AF88" s="8">
        <f t="shared" si="256"/>
        <v>23438.981427114555</v>
      </c>
      <c r="AG88" s="6">
        <v>0</v>
      </c>
      <c r="AH88" s="5">
        <v>0</v>
      </c>
      <c r="AI88" s="8">
        <f t="shared" si="257"/>
        <v>0</v>
      </c>
      <c r="AJ88" s="71">
        <v>34.823</v>
      </c>
      <c r="AK88" s="5">
        <v>919.71600000000001</v>
      </c>
      <c r="AL88" s="8">
        <f t="shared" si="258"/>
        <v>26411.165034603568</v>
      </c>
      <c r="AM88" s="6">
        <v>0</v>
      </c>
      <c r="AN88" s="5">
        <v>0</v>
      </c>
      <c r="AO88" s="8">
        <f t="shared" si="259"/>
        <v>0</v>
      </c>
      <c r="AP88" s="71">
        <v>11.04</v>
      </c>
      <c r="AQ88" s="5">
        <v>322.98599999999999</v>
      </c>
      <c r="AR88" s="8">
        <f t="shared" si="260"/>
        <v>29255.978260869564</v>
      </c>
      <c r="AS88" s="71">
        <v>120.18442999999999</v>
      </c>
      <c r="AT88" s="5">
        <v>2319.1849999999999</v>
      </c>
      <c r="AU88" s="8">
        <f t="shared" si="261"/>
        <v>19296.883964087527</v>
      </c>
      <c r="AV88" s="6">
        <v>0</v>
      </c>
      <c r="AW88" s="5">
        <v>0</v>
      </c>
      <c r="AX88" s="8">
        <f t="shared" si="262"/>
        <v>0</v>
      </c>
      <c r="AY88" s="6">
        <v>0</v>
      </c>
      <c r="AZ88" s="5">
        <v>0</v>
      </c>
      <c r="BA88" s="8">
        <f t="shared" si="263"/>
        <v>0</v>
      </c>
      <c r="BB88" s="71">
        <v>8.097E-2</v>
      </c>
      <c r="BC88" s="5">
        <v>5.3550000000000004</v>
      </c>
      <c r="BD88" s="8">
        <f t="shared" si="264"/>
        <v>66135.605779918493</v>
      </c>
      <c r="BE88" s="6">
        <v>0</v>
      </c>
      <c r="BF88" s="5">
        <v>0</v>
      </c>
      <c r="BG88" s="8">
        <f t="shared" si="265"/>
        <v>0</v>
      </c>
      <c r="BH88" s="6">
        <v>0</v>
      </c>
      <c r="BI88" s="5">
        <v>0</v>
      </c>
      <c r="BJ88" s="8">
        <f t="shared" si="266"/>
        <v>0</v>
      </c>
      <c r="BK88" s="6"/>
      <c r="BL88" s="5"/>
      <c r="BM88" s="8"/>
      <c r="BN88" s="6">
        <v>0</v>
      </c>
      <c r="BO88" s="5">
        <v>0</v>
      </c>
      <c r="BP88" s="8">
        <f t="shared" si="267"/>
        <v>0</v>
      </c>
      <c r="BQ88" s="6">
        <v>0</v>
      </c>
      <c r="BR88" s="5">
        <v>0</v>
      </c>
      <c r="BS88" s="8">
        <f t="shared" si="268"/>
        <v>0</v>
      </c>
      <c r="BT88" s="71">
        <v>1.7000000000000001E-2</v>
      </c>
      <c r="BU88" s="5">
        <v>2.2490000000000001</v>
      </c>
      <c r="BV88" s="8">
        <f t="shared" si="269"/>
        <v>132294.11764705883</v>
      </c>
      <c r="BW88" s="6">
        <v>0</v>
      </c>
      <c r="BX88" s="5">
        <v>0</v>
      </c>
      <c r="BY88" s="8">
        <f t="shared" si="270"/>
        <v>0</v>
      </c>
      <c r="BZ88" s="71">
        <v>31.44</v>
      </c>
      <c r="CA88" s="5">
        <v>697.96799999999996</v>
      </c>
      <c r="CB88" s="8">
        <f t="shared" si="271"/>
        <v>22200</v>
      </c>
      <c r="CC88" s="6">
        <v>0</v>
      </c>
      <c r="CD88" s="5">
        <v>0</v>
      </c>
      <c r="CE88" s="8">
        <f t="shared" si="272"/>
        <v>0</v>
      </c>
      <c r="CF88" s="71">
        <v>235.69</v>
      </c>
      <c r="CG88" s="5">
        <v>5744.2629999999999</v>
      </c>
      <c r="CH88" s="8">
        <f t="shared" si="273"/>
        <v>24372.11167211167</v>
      </c>
      <c r="CI88" s="71">
        <v>1010.682</v>
      </c>
      <c r="CJ88" s="5">
        <v>24544.370999999999</v>
      </c>
      <c r="CK88" s="8">
        <f t="shared" si="274"/>
        <v>24284.959067243701</v>
      </c>
      <c r="CL88" s="9">
        <f t="shared" si="276"/>
        <v>1844.2699700000001</v>
      </c>
      <c r="CM88" s="8">
        <f t="shared" si="277"/>
        <v>44122.119999999995</v>
      </c>
    </row>
    <row r="89" spans="1:91" ht="15" customHeight="1" x14ac:dyDescent="0.3">
      <c r="A89" s="53">
        <v>2023</v>
      </c>
      <c r="B89" s="54" t="s">
        <v>7</v>
      </c>
      <c r="C89" s="6">
        <v>0</v>
      </c>
      <c r="D89" s="5">
        <v>0</v>
      </c>
      <c r="E89" s="8">
        <f t="shared" si="278"/>
        <v>0</v>
      </c>
      <c r="F89" s="71">
        <v>4.5590999999999999</v>
      </c>
      <c r="G89" s="5">
        <v>288.339</v>
      </c>
      <c r="H89" s="8">
        <f t="shared" si="249"/>
        <v>63244.719352503787</v>
      </c>
      <c r="I89" s="6"/>
      <c r="J89" s="5"/>
      <c r="K89" s="8"/>
      <c r="L89" s="6">
        <v>0</v>
      </c>
      <c r="M89" s="5">
        <v>0</v>
      </c>
      <c r="N89" s="8">
        <f t="shared" si="250"/>
        <v>0</v>
      </c>
      <c r="O89" s="71">
        <v>269.03100000000001</v>
      </c>
      <c r="P89" s="5">
        <v>5922.2640000000001</v>
      </c>
      <c r="Q89" s="8">
        <f t="shared" si="251"/>
        <v>22013.31445075103</v>
      </c>
      <c r="R89" s="6">
        <v>0</v>
      </c>
      <c r="S89" s="5">
        <v>0</v>
      </c>
      <c r="T89" s="8">
        <f t="shared" si="252"/>
        <v>0</v>
      </c>
      <c r="U89" s="6">
        <v>0</v>
      </c>
      <c r="V89" s="5">
        <v>0</v>
      </c>
      <c r="W89" s="8">
        <f t="shared" si="253"/>
        <v>0</v>
      </c>
      <c r="X89" s="6">
        <v>0</v>
      </c>
      <c r="Y89" s="5">
        <v>0</v>
      </c>
      <c r="Z89" s="8">
        <f t="shared" si="254"/>
        <v>0</v>
      </c>
      <c r="AA89" s="71">
        <v>7.3029999999999999</v>
      </c>
      <c r="AB89" s="5">
        <v>200.76</v>
      </c>
      <c r="AC89" s="8">
        <f t="shared" si="255"/>
        <v>27490.07257291524</v>
      </c>
      <c r="AD89" s="71">
        <v>30.68</v>
      </c>
      <c r="AE89" s="5">
        <v>679.96</v>
      </c>
      <c r="AF89" s="8">
        <f t="shared" si="256"/>
        <v>22162.972620599743</v>
      </c>
      <c r="AG89" s="6">
        <v>0</v>
      </c>
      <c r="AH89" s="5">
        <v>0</v>
      </c>
      <c r="AI89" s="8">
        <f t="shared" si="257"/>
        <v>0</v>
      </c>
      <c r="AJ89" s="71">
        <v>3.1280000000000001</v>
      </c>
      <c r="AK89" s="5">
        <v>91.685000000000002</v>
      </c>
      <c r="AL89" s="8">
        <f t="shared" si="258"/>
        <v>29311.061381074167</v>
      </c>
      <c r="AM89" s="6">
        <v>0</v>
      </c>
      <c r="AN89" s="5">
        <v>0</v>
      </c>
      <c r="AO89" s="8">
        <f t="shared" si="259"/>
        <v>0</v>
      </c>
      <c r="AP89" s="71">
        <v>11.28</v>
      </c>
      <c r="AQ89" s="5">
        <v>313.38600000000002</v>
      </c>
      <c r="AR89" s="8">
        <f t="shared" si="260"/>
        <v>27782.446808510642</v>
      </c>
      <c r="AS89" s="71">
        <v>42.455160000000006</v>
      </c>
      <c r="AT89" s="5">
        <v>1073.8399999999999</v>
      </c>
      <c r="AU89" s="8">
        <f t="shared" si="261"/>
        <v>25293.509669967083</v>
      </c>
      <c r="AV89" s="6">
        <v>0</v>
      </c>
      <c r="AW89" s="5">
        <v>0</v>
      </c>
      <c r="AX89" s="8">
        <f t="shared" si="262"/>
        <v>0</v>
      </c>
      <c r="AY89" s="6">
        <v>0</v>
      </c>
      <c r="AZ89" s="5">
        <v>0</v>
      </c>
      <c r="BA89" s="8">
        <f t="shared" si="263"/>
        <v>0</v>
      </c>
      <c r="BB89" s="6">
        <v>0</v>
      </c>
      <c r="BC89" s="5">
        <v>0</v>
      </c>
      <c r="BD89" s="8">
        <f t="shared" si="264"/>
        <v>0</v>
      </c>
      <c r="BE89" s="6">
        <v>0</v>
      </c>
      <c r="BF89" s="5">
        <v>0</v>
      </c>
      <c r="BG89" s="8">
        <f t="shared" si="265"/>
        <v>0</v>
      </c>
      <c r="BH89" s="6">
        <v>0</v>
      </c>
      <c r="BI89" s="5">
        <v>0</v>
      </c>
      <c r="BJ89" s="8">
        <f t="shared" si="266"/>
        <v>0</v>
      </c>
      <c r="BK89" s="6"/>
      <c r="BL89" s="5"/>
      <c r="BM89" s="8"/>
      <c r="BN89" s="6">
        <v>0</v>
      </c>
      <c r="BO89" s="5">
        <v>0</v>
      </c>
      <c r="BP89" s="8">
        <f t="shared" si="267"/>
        <v>0</v>
      </c>
      <c r="BQ89" s="6">
        <v>0</v>
      </c>
      <c r="BR89" s="5">
        <v>0</v>
      </c>
      <c r="BS89" s="8">
        <f t="shared" si="268"/>
        <v>0</v>
      </c>
      <c r="BT89" s="71">
        <v>0</v>
      </c>
      <c r="BU89" s="5">
        <v>0</v>
      </c>
      <c r="BV89" s="8">
        <f t="shared" si="269"/>
        <v>0</v>
      </c>
      <c r="BW89" s="6">
        <v>0</v>
      </c>
      <c r="BX89" s="5">
        <v>0</v>
      </c>
      <c r="BY89" s="8">
        <f t="shared" si="270"/>
        <v>0</v>
      </c>
      <c r="BZ89" s="6">
        <v>0</v>
      </c>
      <c r="CA89" s="5">
        <v>0</v>
      </c>
      <c r="CB89" s="8">
        <f t="shared" si="271"/>
        <v>0</v>
      </c>
      <c r="CC89" s="6">
        <v>0</v>
      </c>
      <c r="CD89" s="5">
        <v>0</v>
      </c>
      <c r="CE89" s="8">
        <f t="shared" si="272"/>
        <v>0</v>
      </c>
      <c r="CF89" s="71">
        <v>187.17599999999999</v>
      </c>
      <c r="CG89" s="5">
        <v>4701.1499999999996</v>
      </c>
      <c r="CH89" s="8">
        <f t="shared" si="273"/>
        <v>25116.200794973716</v>
      </c>
      <c r="CI89" s="71">
        <v>1352.2940000000001</v>
      </c>
      <c r="CJ89" s="5">
        <v>29908.54</v>
      </c>
      <c r="CK89" s="8">
        <f t="shared" si="274"/>
        <v>22116.891740997151</v>
      </c>
      <c r="CL89" s="9">
        <f t="shared" si="276"/>
        <v>1907.90626</v>
      </c>
      <c r="CM89" s="8">
        <f t="shared" si="277"/>
        <v>43179.923999999999</v>
      </c>
    </row>
    <row r="90" spans="1:91" ht="15" customHeight="1" x14ac:dyDescent="0.3">
      <c r="A90" s="53">
        <v>2023</v>
      </c>
      <c r="B90" s="54" t="s">
        <v>8</v>
      </c>
      <c r="C90" s="6">
        <v>0</v>
      </c>
      <c r="D90" s="5">
        <v>0</v>
      </c>
      <c r="E90" s="8">
        <f t="shared" si="278"/>
        <v>0</v>
      </c>
      <c r="F90" s="71">
        <v>57.276199999999996</v>
      </c>
      <c r="G90" s="5">
        <v>1367.931</v>
      </c>
      <c r="H90" s="8">
        <f t="shared" si="249"/>
        <v>23883.061376278456</v>
      </c>
      <c r="I90" s="6"/>
      <c r="J90" s="5"/>
      <c r="K90" s="8"/>
      <c r="L90" s="6">
        <v>0</v>
      </c>
      <c r="M90" s="5">
        <v>0</v>
      </c>
      <c r="N90" s="8">
        <f t="shared" si="250"/>
        <v>0</v>
      </c>
      <c r="O90" s="71">
        <v>293.45999999999998</v>
      </c>
      <c r="P90" s="5">
        <v>6532.8609999999999</v>
      </c>
      <c r="Q90" s="8">
        <f t="shared" si="251"/>
        <v>22261.504123219522</v>
      </c>
      <c r="R90" s="6">
        <v>0</v>
      </c>
      <c r="S90" s="5">
        <v>0</v>
      </c>
      <c r="T90" s="8">
        <f t="shared" si="252"/>
        <v>0</v>
      </c>
      <c r="U90" s="6">
        <v>0</v>
      </c>
      <c r="V90" s="5">
        <v>0</v>
      </c>
      <c r="W90" s="8">
        <f t="shared" si="253"/>
        <v>0</v>
      </c>
      <c r="X90" s="6">
        <v>0</v>
      </c>
      <c r="Y90" s="5">
        <v>0</v>
      </c>
      <c r="Z90" s="8">
        <f t="shared" si="254"/>
        <v>0</v>
      </c>
      <c r="AA90" s="71">
        <v>22.88</v>
      </c>
      <c r="AB90" s="5">
        <v>916.98500000000001</v>
      </c>
      <c r="AC90" s="8">
        <f t="shared" si="255"/>
        <v>40078.015734265733</v>
      </c>
      <c r="AD90" s="71">
        <v>30.08</v>
      </c>
      <c r="AE90" s="5">
        <v>662.66200000000003</v>
      </c>
      <c r="AF90" s="8">
        <f t="shared" si="256"/>
        <v>22029.986702127662</v>
      </c>
      <c r="AG90" s="6">
        <v>0</v>
      </c>
      <c r="AH90" s="5">
        <v>0</v>
      </c>
      <c r="AI90" s="8">
        <f t="shared" si="257"/>
        <v>0</v>
      </c>
      <c r="AJ90" s="71">
        <v>0.08</v>
      </c>
      <c r="AK90" s="5">
        <v>0.64</v>
      </c>
      <c r="AL90" s="8">
        <f t="shared" si="258"/>
        <v>8000</v>
      </c>
      <c r="AM90" s="6">
        <v>0</v>
      </c>
      <c r="AN90" s="5">
        <v>0</v>
      </c>
      <c r="AO90" s="8">
        <f t="shared" si="259"/>
        <v>0</v>
      </c>
      <c r="AP90" s="6">
        <v>0</v>
      </c>
      <c r="AQ90" s="5">
        <v>0</v>
      </c>
      <c r="AR90" s="8">
        <f t="shared" si="260"/>
        <v>0</v>
      </c>
      <c r="AS90" s="71">
        <v>59.637190000000004</v>
      </c>
      <c r="AT90" s="5">
        <v>1427.42</v>
      </c>
      <c r="AU90" s="8">
        <f t="shared" si="261"/>
        <v>23935.064680277523</v>
      </c>
      <c r="AV90" s="71">
        <v>21.59</v>
      </c>
      <c r="AW90" s="5">
        <v>1643.002</v>
      </c>
      <c r="AX90" s="8">
        <f t="shared" si="262"/>
        <v>76100.138953219081</v>
      </c>
      <c r="AY90" s="6">
        <v>0</v>
      </c>
      <c r="AZ90" s="5">
        <v>0</v>
      </c>
      <c r="BA90" s="8">
        <f t="shared" si="263"/>
        <v>0</v>
      </c>
      <c r="BB90" s="6">
        <v>0</v>
      </c>
      <c r="BC90" s="5">
        <v>0</v>
      </c>
      <c r="BD90" s="8">
        <f t="shared" si="264"/>
        <v>0</v>
      </c>
      <c r="BE90" s="6">
        <v>0</v>
      </c>
      <c r="BF90" s="5">
        <v>0</v>
      </c>
      <c r="BG90" s="8">
        <f t="shared" si="265"/>
        <v>0</v>
      </c>
      <c r="BH90" s="6">
        <v>0</v>
      </c>
      <c r="BI90" s="5">
        <v>0</v>
      </c>
      <c r="BJ90" s="8">
        <f t="shared" si="266"/>
        <v>0</v>
      </c>
      <c r="BK90" s="6"/>
      <c r="BL90" s="5"/>
      <c r="BM90" s="8"/>
      <c r="BN90" s="6">
        <v>0</v>
      </c>
      <c r="BO90" s="5">
        <v>0</v>
      </c>
      <c r="BP90" s="8">
        <f t="shared" si="267"/>
        <v>0</v>
      </c>
      <c r="BQ90" s="6">
        <v>0</v>
      </c>
      <c r="BR90" s="5">
        <v>0</v>
      </c>
      <c r="BS90" s="8">
        <f t="shared" si="268"/>
        <v>0</v>
      </c>
      <c r="BT90" s="6">
        <v>0</v>
      </c>
      <c r="BU90" s="5">
        <v>0</v>
      </c>
      <c r="BV90" s="8">
        <f t="shared" si="269"/>
        <v>0</v>
      </c>
      <c r="BW90" s="6">
        <v>0</v>
      </c>
      <c r="BX90" s="5">
        <v>0</v>
      </c>
      <c r="BY90" s="8">
        <f t="shared" si="270"/>
        <v>0</v>
      </c>
      <c r="BZ90" s="6">
        <v>0</v>
      </c>
      <c r="CA90" s="5">
        <v>0</v>
      </c>
      <c r="CB90" s="8">
        <f t="shared" si="271"/>
        <v>0</v>
      </c>
      <c r="CC90" s="6">
        <v>0</v>
      </c>
      <c r="CD90" s="5">
        <v>0</v>
      </c>
      <c r="CE90" s="8">
        <f t="shared" si="272"/>
        <v>0</v>
      </c>
      <c r="CF90" s="71">
        <v>121.50700000000001</v>
      </c>
      <c r="CG90" s="5">
        <v>3120.4050000000002</v>
      </c>
      <c r="CH90" s="8">
        <f t="shared" si="273"/>
        <v>25680.86612293942</v>
      </c>
      <c r="CI90" s="71">
        <v>611.9</v>
      </c>
      <c r="CJ90" s="5">
        <v>14075.848</v>
      </c>
      <c r="CK90" s="8">
        <f t="shared" si="274"/>
        <v>23003.510377512666</v>
      </c>
      <c r="CL90" s="9">
        <f t="shared" si="276"/>
        <v>1218.41039</v>
      </c>
      <c r="CM90" s="8">
        <f t="shared" si="277"/>
        <v>29747.754000000001</v>
      </c>
    </row>
    <row r="91" spans="1:91" ht="15" customHeight="1" x14ac:dyDescent="0.3">
      <c r="A91" s="53">
        <v>2023</v>
      </c>
      <c r="B91" s="54" t="s">
        <v>9</v>
      </c>
      <c r="C91" s="6">
        <v>0</v>
      </c>
      <c r="D91" s="5">
        <v>0</v>
      </c>
      <c r="E91" s="8">
        <f t="shared" si="278"/>
        <v>0</v>
      </c>
      <c r="F91" s="71">
        <v>29.732410000000002</v>
      </c>
      <c r="G91" s="5">
        <v>883.69200000000001</v>
      </c>
      <c r="H91" s="8">
        <f t="shared" si="249"/>
        <v>29721.505925688496</v>
      </c>
      <c r="I91" s="6"/>
      <c r="J91" s="5"/>
      <c r="K91" s="8"/>
      <c r="L91" s="6">
        <v>0</v>
      </c>
      <c r="M91" s="5">
        <v>0</v>
      </c>
      <c r="N91" s="8">
        <f t="shared" si="250"/>
        <v>0</v>
      </c>
      <c r="O91" s="71">
        <v>384.03399999999999</v>
      </c>
      <c r="P91" s="5">
        <v>8508.86</v>
      </c>
      <c r="Q91" s="8">
        <f t="shared" si="251"/>
        <v>22156.527807433718</v>
      </c>
      <c r="R91" s="71">
        <v>0.30598999999999998</v>
      </c>
      <c r="S91" s="5">
        <v>7.835</v>
      </c>
      <c r="T91" s="8">
        <f t="shared" si="252"/>
        <v>25605.411941566719</v>
      </c>
      <c r="U91" s="6">
        <v>0</v>
      </c>
      <c r="V91" s="5">
        <v>0</v>
      </c>
      <c r="W91" s="8">
        <f t="shared" si="253"/>
        <v>0</v>
      </c>
      <c r="X91" s="6">
        <v>0</v>
      </c>
      <c r="Y91" s="5">
        <v>0</v>
      </c>
      <c r="Z91" s="8">
        <f t="shared" si="254"/>
        <v>0</v>
      </c>
      <c r="AA91" s="6">
        <v>0</v>
      </c>
      <c r="AB91" s="5">
        <v>0</v>
      </c>
      <c r="AC91" s="8">
        <f t="shared" si="255"/>
        <v>0</v>
      </c>
      <c r="AD91" s="71">
        <v>0.02</v>
      </c>
      <c r="AE91" s="5">
        <v>0.69</v>
      </c>
      <c r="AF91" s="8">
        <f t="shared" si="256"/>
        <v>34500</v>
      </c>
      <c r="AG91" s="6">
        <v>0</v>
      </c>
      <c r="AH91" s="5">
        <v>0</v>
      </c>
      <c r="AI91" s="8">
        <f t="shared" si="257"/>
        <v>0</v>
      </c>
      <c r="AJ91" s="71">
        <v>2.9530799999999999</v>
      </c>
      <c r="AK91" s="5">
        <v>117.672</v>
      </c>
      <c r="AL91" s="8">
        <f t="shared" si="258"/>
        <v>39847.210370189772</v>
      </c>
      <c r="AM91" s="6">
        <v>0</v>
      </c>
      <c r="AN91" s="5">
        <v>0</v>
      </c>
      <c r="AO91" s="8">
        <f t="shared" si="259"/>
        <v>0</v>
      </c>
      <c r="AP91" s="71">
        <v>11.04</v>
      </c>
      <c r="AQ91" s="5">
        <v>322.98599999999999</v>
      </c>
      <c r="AR91" s="8">
        <f t="shared" si="260"/>
        <v>29255.978260869564</v>
      </c>
      <c r="AS91" s="71">
        <v>71.781669999999991</v>
      </c>
      <c r="AT91" s="5">
        <v>1739.3019999999999</v>
      </c>
      <c r="AU91" s="8">
        <f t="shared" si="261"/>
        <v>24230.447689500677</v>
      </c>
      <c r="AV91" s="6">
        <v>0</v>
      </c>
      <c r="AW91" s="5">
        <v>0</v>
      </c>
      <c r="AX91" s="8">
        <f t="shared" si="262"/>
        <v>0</v>
      </c>
      <c r="AY91" s="6">
        <v>0</v>
      </c>
      <c r="AZ91" s="5">
        <v>0</v>
      </c>
      <c r="BA91" s="8">
        <f t="shared" si="263"/>
        <v>0</v>
      </c>
      <c r="BB91" s="6">
        <v>0</v>
      </c>
      <c r="BC91" s="5">
        <v>0</v>
      </c>
      <c r="BD91" s="8">
        <f t="shared" si="264"/>
        <v>0</v>
      </c>
      <c r="BE91" s="6">
        <v>0</v>
      </c>
      <c r="BF91" s="5">
        <v>0</v>
      </c>
      <c r="BG91" s="8">
        <f t="shared" si="265"/>
        <v>0</v>
      </c>
      <c r="BH91" s="6">
        <v>0</v>
      </c>
      <c r="BI91" s="5">
        <v>0</v>
      </c>
      <c r="BJ91" s="8">
        <f t="shared" si="266"/>
        <v>0</v>
      </c>
      <c r="BK91" s="6"/>
      <c r="BL91" s="5"/>
      <c r="BM91" s="8"/>
      <c r="BN91" s="6">
        <v>0</v>
      </c>
      <c r="BO91" s="5">
        <v>0</v>
      </c>
      <c r="BP91" s="8">
        <f t="shared" si="267"/>
        <v>0</v>
      </c>
      <c r="BQ91" s="6">
        <v>0</v>
      </c>
      <c r="BR91" s="5">
        <v>0</v>
      </c>
      <c r="BS91" s="8">
        <f t="shared" si="268"/>
        <v>0</v>
      </c>
      <c r="BT91" s="6">
        <v>0</v>
      </c>
      <c r="BU91" s="5">
        <v>0</v>
      </c>
      <c r="BV91" s="8">
        <f t="shared" si="269"/>
        <v>0</v>
      </c>
      <c r="BW91" s="6">
        <v>0</v>
      </c>
      <c r="BX91" s="5">
        <v>0</v>
      </c>
      <c r="BY91" s="8">
        <f t="shared" si="270"/>
        <v>0</v>
      </c>
      <c r="BZ91" s="71">
        <v>32.08</v>
      </c>
      <c r="CA91" s="5">
        <v>711.53399999999999</v>
      </c>
      <c r="CB91" s="8">
        <f t="shared" si="271"/>
        <v>22179.987531172072</v>
      </c>
      <c r="CC91" s="6">
        <v>0</v>
      </c>
      <c r="CD91" s="5">
        <v>0</v>
      </c>
      <c r="CE91" s="8">
        <f t="shared" si="272"/>
        <v>0</v>
      </c>
      <c r="CF91" s="71">
        <v>94.697999999999993</v>
      </c>
      <c r="CG91" s="5">
        <v>2575.1999999999998</v>
      </c>
      <c r="CH91" s="8">
        <f t="shared" si="273"/>
        <v>27193.816131280491</v>
      </c>
      <c r="CI91" s="71">
        <v>411.45499999999998</v>
      </c>
      <c r="CJ91" s="5">
        <v>10098.262000000001</v>
      </c>
      <c r="CK91" s="8">
        <f t="shared" si="274"/>
        <v>24542.81027086802</v>
      </c>
      <c r="CL91" s="9">
        <f t="shared" si="276"/>
        <v>1038.10015</v>
      </c>
      <c r="CM91" s="8">
        <f t="shared" si="277"/>
        <v>24966.033000000003</v>
      </c>
    </row>
    <row r="92" spans="1:91" ht="15" customHeight="1" x14ac:dyDescent="0.3">
      <c r="A92" s="53">
        <v>2023</v>
      </c>
      <c r="B92" s="54" t="s">
        <v>10</v>
      </c>
      <c r="C92" s="6">
        <v>0</v>
      </c>
      <c r="D92" s="5">
        <v>0</v>
      </c>
      <c r="E92" s="8">
        <f t="shared" si="278"/>
        <v>0</v>
      </c>
      <c r="F92" s="71">
        <v>9.4165200000000002</v>
      </c>
      <c r="G92" s="5">
        <v>438.83600000000001</v>
      </c>
      <c r="H92" s="8">
        <f t="shared" si="249"/>
        <v>46602.778945937564</v>
      </c>
      <c r="I92" s="71"/>
      <c r="J92" s="5"/>
      <c r="K92" s="8"/>
      <c r="L92" s="71">
        <v>0.995</v>
      </c>
      <c r="M92" s="5">
        <v>25.233000000000001</v>
      </c>
      <c r="N92" s="8">
        <f t="shared" si="250"/>
        <v>25359.798994974873</v>
      </c>
      <c r="O92" s="71">
        <v>198.38399999999999</v>
      </c>
      <c r="P92" s="5">
        <v>4446.2120000000004</v>
      </c>
      <c r="Q92" s="8">
        <f t="shared" si="251"/>
        <v>22412.150173401085</v>
      </c>
      <c r="R92" s="6">
        <v>0</v>
      </c>
      <c r="S92" s="5">
        <v>0</v>
      </c>
      <c r="T92" s="8">
        <f t="shared" si="252"/>
        <v>0</v>
      </c>
      <c r="U92" s="6">
        <v>0</v>
      </c>
      <c r="V92" s="5">
        <v>0</v>
      </c>
      <c r="W92" s="8">
        <f t="shared" si="253"/>
        <v>0</v>
      </c>
      <c r="X92" s="6">
        <v>0</v>
      </c>
      <c r="Y92" s="5">
        <v>0</v>
      </c>
      <c r="Z92" s="8">
        <f t="shared" si="254"/>
        <v>0</v>
      </c>
      <c r="AA92" s="71">
        <v>9.0579999999999998</v>
      </c>
      <c r="AB92" s="5">
        <v>249.51599999999999</v>
      </c>
      <c r="AC92" s="8">
        <f t="shared" si="255"/>
        <v>27546.478251269593</v>
      </c>
      <c r="AD92" s="71">
        <v>68.447999999999993</v>
      </c>
      <c r="AE92" s="5">
        <v>1520.3019999999999</v>
      </c>
      <c r="AF92" s="8">
        <f t="shared" si="256"/>
        <v>22211.050724637684</v>
      </c>
      <c r="AG92" s="6">
        <v>0</v>
      </c>
      <c r="AH92" s="5">
        <v>0</v>
      </c>
      <c r="AI92" s="8">
        <f t="shared" si="257"/>
        <v>0</v>
      </c>
      <c r="AJ92" s="71">
        <v>1.56</v>
      </c>
      <c r="AK92" s="5">
        <v>69.98</v>
      </c>
      <c r="AL92" s="8">
        <f t="shared" si="258"/>
        <v>44858.974358974359</v>
      </c>
      <c r="AM92" s="6">
        <v>0</v>
      </c>
      <c r="AN92" s="5">
        <v>0</v>
      </c>
      <c r="AO92" s="8">
        <f t="shared" si="259"/>
        <v>0</v>
      </c>
      <c r="AP92" s="71">
        <v>22.08</v>
      </c>
      <c r="AQ92" s="5">
        <v>645.97199999999998</v>
      </c>
      <c r="AR92" s="8">
        <f t="shared" si="260"/>
        <v>29255.978260869564</v>
      </c>
      <c r="AS92" s="71">
        <v>74.899110000000007</v>
      </c>
      <c r="AT92" s="5">
        <v>1881.2249999999999</v>
      </c>
      <c r="AU92" s="8">
        <f t="shared" si="261"/>
        <v>25116.787102009621</v>
      </c>
      <c r="AV92" s="6">
        <v>0</v>
      </c>
      <c r="AW92" s="5">
        <v>0</v>
      </c>
      <c r="AX92" s="8">
        <f t="shared" si="262"/>
        <v>0</v>
      </c>
      <c r="AY92" s="6">
        <v>0</v>
      </c>
      <c r="AZ92" s="5">
        <v>0</v>
      </c>
      <c r="BA92" s="8">
        <f t="shared" si="263"/>
        <v>0</v>
      </c>
      <c r="BB92" s="6">
        <v>0</v>
      </c>
      <c r="BC92" s="5">
        <v>0</v>
      </c>
      <c r="BD92" s="8">
        <f t="shared" si="264"/>
        <v>0</v>
      </c>
      <c r="BE92" s="6">
        <v>0</v>
      </c>
      <c r="BF92" s="5">
        <v>0</v>
      </c>
      <c r="BG92" s="8">
        <f t="shared" si="265"/>
        <v>0</v>
      </c>
      <c r="BH92" s="6">
        <v>0</v>
      </c>
      <c r="BI92" s="5">
        <v>0</v>
      </c>
      <c r="BJ92" s="8">
        <f t="shared" si="266"/>
        <v>0</v>
      </c>
      <c r="BK92" s="6"/>
      <c r="BL92" s="5"/>
      <c r="BM92" s="8"/>
      <c r="BN92" s="6">
        <v>0</v>
      </c>
      <c r="BO92" s="5">
        <v>0</v>
      </c>
      <c r="BP92" s="8">
        <f t="shared" si="267"/>
        <v>0</v>
      </c>
      <c r="BQ92" s="6">
        <v>0</v>
      </c>
      <c r="BR92" s="5">
        <v>0</v>
      </c>
      <c r="BS92" s="8">
        <f t="shared" si="268"/>
        <v>0</v>
      </c>
      <c r="BT92" s="6">
        <v>0</v>
      </c>
      <c r="BU92" s="5">
        <v>0</v>
      </c>
      <c r="BV92" s="8">
        <f t="shared" si="269"/>
        <v>0</v>
      </c>
      <c r="BW92" s="6">
        <v>0</v>
      </c>
      <c r="BX92" s="5">
        <v>0</v>
      </c>
      <c r="BY92" s="8">
        <f t="shared" si="270"/>
        <v>0</v>
      </c>
      <c r="BZ92" s="71">
        <v>0.90900000000000003</v>
      </c>
      <c r="CA92" s="5">
        <v>23.28</v>
      </c>
      <c r="CB92" s="8">
        <f t="shared" si="271"/>
        <v>25610.561056105609</v>
      </c>
      <c r="CC92" s="6">
        <v>0</v>
      </c>
      <c r="CD92" s="5">
        <v>0</v>
      </c>
      <c r="CE92" s="8">
        <f t="shared" si="272"/>
        <v>0</v>
      </c>
      <c r="CF92" s="71">
        <v>75.400000000000006</v>
      </c>
      <c r="CG92" s="5">
        <v>1641.8119999999999</v>
      </c>
      <c r="CH92" s="8">
        <f t="shared" si="273"/>
        <v>21774.694960212197</v>
      </c>
      <c r="CI92" s="71">
        <v>513.24</v>
      </c>
      <c r="CJ92" s="5">
        <v>12544.505999999999</v>
      </c>
      <c r="CK92" s="8">
        <f t="shared" si="274"/>
        <v>24441.793313069909</v>
      </c>
      <c r="CL92" s="9">
        <f t="shared" si="276"/>
        <v>974.38963000000001</v>
      </c>
      <c r="CM92" s="8">
        <f t="shared" si="277"/>
        <v>23486.874</v>
      </c>
    </row>
    <row r="93" spans="1:91" ht="15" customHeight="1" x14ac:dyDescent="0.3">
      <c r="A93" s="53">
        <v>2023</v>
      </c>
      <c r="B93" s="54" t="s">
        <v>11</v>
      </c>
      <c r="C93" s="6">
        <v>0</v>
      </c>
      <c r="D93" s="5">
        <v>0</v>
      </c>
      <c r="E93" s="8">
        <f t="shared" si="278"/>
        <v>0</v>
      </c>
      <c r="F93" s="71">
        <v>10.767139999999999</v>
      </c>
      <c r="G93" s="5">
        <v>557.63900000000001</v>
      </c>
      <c r="H93" s="8">
        <f t="shared" si="249"/>
        <v>51790.819103308779</v>
      </c>
      <c r="I93" s="6"/>
      <c r="J93" s="5"/>
      <c r="K93" s="8"/>
      <c r="L93" s="6">
        <v>0</v>
      </c>
      <c r="M93" s="5">
        <v>0</v>
      </c>
      <c r="N93" s="8">
        <f t="shared" si="250"/>
        <v>0</v>
      </c>
      <c r="O93" s="71">
        <v>295.56059999999997</v>
      </c>
      <c r="P93" s="5">
        <v>6553.8710000000001</v>
      </c>
      <c r="Q93" s="8">
        <f t="shared" si="251"/>
        <v>22174.373038896258</v>
      </c>
      <c r="R93" s="6">
        <v>0</v>
      </c>
      <c r="S93" s="5">
        <v>0</v>
      </c>
      <c r="T93" s="8">
        <f t="shared" si="252"/>
        <v>0</v>
      </c>
      <c r="U93" s="6">
        <v>0</v>
      </c>
      <c r="V93" s="5">
        <v>0</v>
      </c>
      <c r="W93" s="8">
        <f t="shared" si="253"/>
        <v>0</v>
      </c>
      <c r="X93" s="6">
        <v>0</v>
      </c>
      <c r="Y93" s="5">
        <v>0</v>
      </c>
      <c r="Z93" s="8">
        <f t="shared" si="254"/>
        <v>0</v>
      </c>
      <c r="AA93" s="6">
        <v>0</v>
      </c>
      <c r="AB93" s="5">
        <v>0</v>
      </c>
      <c r="AC93" s="8">
        <f t="shared" si="255"/>
        <v>0</v>
      </c>
      <c r="AD93" s="6">
        <v>0</v>
      </c>
      <c r="AE93" s="5">
        <v>0</v>
      </c>
      <c r="AF93" s="8">
        <f t="shared" si="256"/>
        <v>0</v>
      </c>
      <c r="AG93" s="6">
        <v>0</v>
      </c>
      <c r="AH93" s="5">
        <v>0</v>
      </c>
      <c r="AI93" s="8">
        <f t="shared" si="257"/>
        <v>0</v>
      </c>
      <c r="AJ93" s="71">
        <v>1.1424000000000001</v>
      </c>
      <c r="AK93" s="5">
        <v>86.13</v>
      </c>
      <c r="AL93" s="8">
        <f t="shared" si="258"/>
        <v>75393.90756302519</v>
      </c>
      <c r="AM93" s="6">
        <v>0</v>
      </c>
      <c r="AN93" s="5">
        <v>0</v>
      </c>
      <c r="AO93" s="8">
        <f t="shared" si="259"/>
        <v>0</v>
      </c>
      <c r="AP93" s="71">
        <v>11.04</v>
      </c>
      <c r="AQ93" s="5">
        <v>322.98599999999999</v>
      </c>
      <c r="AR93" s="8">
        <f t="shared" si="260"/>
        <v>29255.978260869564</v>
      </c>
      <c r="AS93" s="71">
        <v>87.74015</v>
      </c>
      <c r="AT93" s="5">
        <v>2088.9</v>
      </c>
      <c r="AU93" s="8">
        <f t="shared" si="261"/>
        <v>23807.800647708034</v>
      </c>
      <c r="AV93" s="6">
        <v>0</v>
      </c>
      <c r="AW93" s="5">
        <v>0</v>
      </c>
      <c r="AX93" s="8">
        <f t="shared" si="262"/>
        <v>0</v>
      </c>
      <c r="AY93" s="6">
        <v>0</v>
      </c>
      <c r="AZ93" s="5">
        <v>0</v>
      </c>
      <c r="BA93" s="8">
        <f t="shared" si="263"/>
        <v>0</v>
      </c>
      <c r="BB93" s="6">
        <v>0</v>
      </c>
      <c r="BC93" s="5">
        <v>0</v>
      </c>
      <c r="BD93" s="8">
        <f t="shared" si="264"/>
        <v>0</v>
      </c>
      <c r="BE93" s="6">
        <v>0</v>
      </c>
      <c r="BF93" s="5">
        <v>0</v>
      </c>
      <c r="BG93" s="8">
        <f t="shared" si="265"/>
        <v>0</v>
      </c>
      <c r="BH93" s="6">
        <v>0</v>
      </c>
      <c r="BI93" s="5">
        <v>0</v>
      </c>
      <c r="BJ93" s="8">
        <f t="shared" si="266"/>
        <v>0</v>
      </c>
      <c r="BK93" s="6"/>
      <c r="BL93" s="5"/>
      <c r="BM93" s="8"/>
      <c r="BN93" s="6">
        <v>0</v>
      </c>
      <c r="BO93" s="5">
        <v>0</v>
      </c>
      <c r="BP93" s="8">
        <f t="shared" si="267"/>
        <v>0</v>
      </c>
      <c r="BQ93" s="6">
        <v>0</v>
      </c>
      <c r="BR93" s="5">
        <v>0</v>
      </c>
      <c r="BS93" s="8">
        <f t="shared" si="268"/>
        <v>0</v>
      </c>
      <c r="BT93" s="71">
        <v>9.5000000000000001E-2</v>
      </c>
      <c r="BU93" s="5">
        <v>12.388999999999999</v>
      </c>
      <c r="BV93" s="8">
        <f t="shared" si="269"/>
        <v>130410.52631578947</v>
      </c>
      <c r="BW93" s="6">
        <v>0</v>
      </c>
      <c r="BX93" s="5">
        <v>0</v>
      </c>
      <c r="BY93" s="8">
        <f t="shared" si="270"/>
        <v>0</v>
      </c>
      <c r="BZ93" s="71">
        <v>31.38</v>
      </c>
      <c r="CA93" s="5">
        <v>683.77</v>
      </c>
      <c r="CB93" s="8">
        <f t="shared" si="271"/>
        <v>21789.993626513704</v>
      </c>
      <c r="CC93" s="6">
        <v>0</v>
      </c>
      <c r="CD93" s="5">
        <v>0</v>
      </c>
      <c r="CE93" s="8">
        <f t="shared" si="272"/>
        <v>0</v>
      </c>
      <c r="CF93" s="71">
        <v>131.35300000000001</v>
      </c>
      <c r="CG93" s="5">
        <v>3200.0650000000001</v>
      </c>
      <c r="CH93" s="8">
        <f t="shared" si="273"/>
        <v>24362.328991343933</v>
      </c>
      <c r="CI93" s="71">
        <v>472.92</v>
      </c>
      <c r="CJ93" s="5">
        <v>11712.227999999999</v>
      </c>
      <c r="CK93" s="8">
        <f t="shared" si="274"/>
        <v>24765.770109109362</v>
      </c>
      <c r="CL93" s="9">
        <f t="shared" si="276"/>
        <v>1041.99829</v>
      </c>
      <c r="CM93" s="8">
        <f t="shared" si="277"/>
        <v>25217.977999999999</v>
      </c>
    </row>
    <row r="94" spans="1:91" ht="15" customHeight="1" x14ac:dyDescent="0.3">
      <c r="A94" s="53">
        <v>2023</v>
      </c>
      <c r="B94" s="8" t="s">
        <v>12</v>
      </c>
      <c r="C94" s="6">
        <v>0</v>
      </c>
      <c r="D94" s="5">
        <v>0</v>
      </c>
      <c r="E94" s="8">
        <f t="shared" si="278"/>
        <v>0</v>
      </c>
      <c r="F94" s="71">
        <v>17.456019999999999</v>
      </c>
      <c r="G94" s="5">
        <v>479.86700000000002</v>
      </c>
      <c r="H94" s="8">
        <f t="shared" si="249"/>
        <v>27490.057871152763</v>
      </c>
      <c r="I94" s="6"/>
      <c r="J94" s="5"/>
      <c r="K94" s="8"/>
      <c r="L94" s="6">
        <v>0</v>
      </c>
      <c r="M94" s="5">
        <v>0</v>
      </c>
      <c r="N94" s="8">
        <f t="shared" si="250"/>
        <v>0</v>
      </c>
      <c r="O94" s="71">
        <v>337.27300000000002</v>
      </c>
      <c r="P94" s="5">
        <v>7270.7370000000001</v>
      </c>
      <c r="Q94" s="8">
        <f t="shared" si="251"/>
        <v>21557.423808013093</v>
      </c>
      <c r="R94" s="6">
        <v>0</v>
      </c>
      <c r="S94" s="5">
        <v>0</v>
      </c>
      <c r="T94" s="8">
        <f t="shared" si="252"/>
        <v>0</v>
      </c>
      <c r="U94" s="6">
        <v>0</v>
      </c>
      <c r="V94" s="5">
        <v>0</v>
      </c>
      <c r="W94" s="8">
        <f t="shared" si="253"/>
        <v>0</v>
      </c>
      <c r="X94" s="6">
        <v>0</v>
      </c>
      <c r="Y94" s="5">
        <v>0</v>
      </c>
      <c r="Z94" s="8">
        <f t="shared" si="254"/>
        <v>0</v>
      </c>
      <c r="AA94" s="71">
        <v>52.16</v>
      </c>
      <c r="AB94" s="5">
        <v>807.70799999999997</v>
      </c>
      <c r="AC94" s="8">
        <f t="shared" si="255"/>
        <v>15485.199386503067</v>
      </c>
      <c r="AD94" s="71">
        <v>33.959000000000003</v>
      </c>
      <c r="AE94" s="5">
        <v>724.58100000000002</v>
      </c>
      <c r="AF94" s="8">
        <f t="shared" si="256"/>
        <v>21336.935716599426</v>
      </c>
      <c r="AG94" s="6">
        <v>0</v>
      </c>
      <c r="AH94" s="5">
        <v>0</v>
      </c>
      <c r="AI94" s="8">
        <f t="shared" si="257"/>
        <v>0</v>
      </c>
      <c r="AJ94" s="71">
        <v>36.115970000000004</v>
      </c>
      <c r="AK94" s="5">
        <v>878.52200000000005</v>
      </c>
      <c r="AL94" s="8">
        <f t="shared" si="258"/>
        <v>24325.028512317404</v>
      </c>
      <c r="AM94" s="6">
        <v>0</v>
      </c>
      <c r="AN94" s="5">
        <v>0</v>
      </c>
      <c r="AO94" s="8">
        <f t="shared" si="259"/>
        <v>0</v>
      </c>
      <c r="AP94" s="71">
        <v>11.04</v>
      </c>
      <c r="AQ94" s="5">
        <v>310.42200000000003</v>
      </c>
      <c r="AR94" s="8">
        <f t="shared" si="260"/>
        <v>28117.9347826087</v>
      </c>
      <c r="AS94" s="71">
        <v>119.59864</v>
      </c>
      <c r="AT94" s="5">
        <v>2423.4969999999998</v>
      </c>
      <c r="AU94" s="8">
        <f t="shared" si="261"/>
        <v>20263.583264826422</v>
      </c>
      <c r="AV94" s="6">
        <v>0</v>
      </c>
      <c r="AW94" s="5">
        <v>0</v>
      </c>
      <c r="AX94" s="8">
        <f t="shared" si="262"/>
        <v>0</v>
      </c>
      <c r="AY94" s="6">
        <v>0</v>
      </c>
      <c r="AZ94" s="5">
        <v>0</v>
      </c>
      <c r="BA94" s="8">
        <f t="shared" si="263"/>
        <v>0</v>
      </c>
      <c r="BB94" s="6">
        <v>0</v>
      </c>
      <c r="BC94" s="5">
        <v>0</v>
      </c>
      <c r="BD94" s="8">
        <f t="shared" si="264"/>
        <v>0</v>
      </c>
      <c r="BE94" s="6">
        <v>0</v>
      </c>
      <c r="BF94" s="5">
        <v>0</v>
      </c>
      <c r="BG94" s="8">
        <f t="shared" si="265"/>
        <v>0</v>
      </c>
      <c r="BH94" s="6">
        <v>0</v>
      </c>
      <c r="BI94" s="5">
        <v>0</v>
      </c>
      <c r="BJ94" s="8">
        <f t="shared" si="266"/>
        <v>0</v>
      </c>
      <c r="BK94" s="6"/>
      <c r="BL94" s="5"/>
      <c r="BM94" s="8"/>
      <c r="BN94" s="6">
        <v>0</v>
      </c>
      <c r="BO94" s="5">
        <v>0</v>
      </c>
      <c r="BP94" s="8">
        <f t="shared" si="267"/>
        <v>0</v>
      </c>
      <c r="BQ94" s="6">
        <v>0</v>
      </c>
      <c r="BR94" s="5">
        <v>0</v>
      </c>
      <c r="BS94" s="8">
        <f t="shared" si="268"/>
        <v>0</v>
      </c>
      <c r="BT94" s="6">
        <v>0</v>
      </c>
      <c r="BU94" s="5">
        <v>0</v>
      </c>
      <c r="BV94" s="8">
        <f t="shared" si="269"/>
        <v>0</v>
      </c>
      <c r="BW94" s="6">
        <v>0</v>
      </c>
      <c r="BX94" s="5">
        <v>0</v>
      </c>
      <c r="BY94" s="8">
        <f t="shared" si="270"/>
        <v>0</v>
      </c>
      <c r="BZ94" s="6">
        <v>0</v>
      </c>
      <c r="CA94" s="5">
        <v>0</v>
      </c>
      <c r="CB94" s="8">
        <f t="shared" si="271"/>
        <v>0</v>
      </c>
      <c r="CC94" s="6">
        <v>0</v>
      </c>
      <c r="CD94" s="5">
        <v>0</v>
      </c>
      <c r="CE94" s="8">
        <f t="shared" si="272"/>
        <v>0</v>
      </c>
      <c r="CF94" s="71">
        <v>118.27800000000001</v>
      </c>
      <c r="CG94" s="5">
        <v>2888.328</v>
      </c>
      <c r="CH94" s="8">
        <f t="shared" si="273"/>
        <v>24419.82448130675</v>
      </c>
      <c r="CI94" s="71">
        <v>493.59500000000003</v>
      </c>
      <c r="CJ94" s="5">
        <v>12247.968000000001</v>
      </c>
      <c r="CK94" s="8">
        <f t="shared" si="274"/>
        <v>24813.800788095501</v>
      </c>
      <c r="CL94" s="9">
        <f t="shared" si="276"/>
        <v>1219.4756300000001</v>
      </c>
      <c r="CM94" s="8">
        <f t="shared" si="277"/>
        <v>28031.63</v>
      </c>
    </row>
    <row r="95" spans="1:91" ht="15" customHeight="1" x14ac:dyDescent="0.3">
      <c r="A95" s="53">
        <v>2023</v>
      </c>
      <c r="B95" s="54" t="s">
        <v>13</v>
      </c>
      <c r="C95" s="6">
        <v>0</v>
      </c>
      <c r="D95" s="5">
        <v>0</v>
      </c>
      <c r="E95" s="8">
        <f t="shared" si="278"/>
        <v>0</v>
      </c>
      <c r="F95" s="71">
        <v>43.203989999999997</v>
      </c>
      <c r="G95" s="5">
        <v>1124.6199999999999</v>
      </c>
      <c r="H95" s="8">
        <f t="shared" si="249"/>
        <v>26030.466167592389</v>
      </c>
      <c r="I95" s="6"/>
      <c r="J95" s="5"/>
      <c r="K95" s="8"/>
      <c r="L95" s="6">
        <v>0</v>
      </c>
      <c r="M95" s="5">
        <v>0</v>
      </c>
      <c r="N95" s="8">
        <f t="shared" si="250"/>
        <v>0</v>
      </c>
      <c r="O95" s="71">
        <v>278.99599999999998</v>
      </c>
      <c r="P95" s="5">
        <v>6008.3909999999996</v>
      </c>
      <c r="Q95" s="8">
        <f t="shared" si="251"/>
        <v>21535.760369324289</v>
      </c>
      <c r="R95" s="6">
        <v>0</v>
      </c>
      <c r="S95" s="5">
        <v>0</v>
      </c>
      <c r="T95" s="8">
        <f t="shared" si="252"/>
        <v>0</v>
      </c>
      <c r="U95" s="6">
        <v>0</v>
      </c>
      <c r="V95" s="5">
        <v>0</v>
      </c>
      <c r="W95" s="8">
        <f t="shared" si="253"/>
        <v>0</v>
      </c>
      <c r="X95" s="6">
        <v>0</v>
      </c>
      <c r="Y95" s="5">
        <v>0</v>
      </c>
      <c r="Z95" s="8">
        <f t="shared" si="254"/>
        <v>0</v>
      </c>
      <c r="AA95" s="6">
        <v>0</v>
      </c>
      <c r="AB95" s="5">
        <v>0</v>
      </c>
      <c r="AC95" s="8">
        <f t="shared" si="255"/>
        <v>0</v>
      </c>
      <c r="AD95" s="71">
        <v>31.68</v>
      </c>
      <c r="AE95" s="5">
        <v>650.23199999999997</v>
      </c>
      <c r="AF95" s="8">
        <f t="shared" si="256"/>
        <v>20525</v>
      </c>
      <c r="AG95" s="6">
        <v>0</v>
      </c>
      <c r="AH95" s="5">
        <v>0</v>
      </c>
      <c r="AI95" s="8">
        <f t="shared" si="257"/>
        <v>0</v>
      </c>
      <c r="AJ95" s="71">
        <v>0.08</v>
      </c>
      <c r="AK95" s="5">
        <v>0.64</v>
      </c>
      <c r="AL95" s="8">
        <f t="shared" si="258"/>
        <v>8000</v>
      </c>
      <c r="AM95" s="6">
        <v>0</v>
      </c>
      <c r="AN95" s="5">
        <v>0</v>
      </c>
      <c r="AO95" s="8">
        <f t="shared" si="259"/>
        <v>0</v>
      </c>
      <c r="AP95" s="6">
        <v>0</v>
      </c>
      <c r="AQ95" s="5">
        <v>0</v>
      </c>
      <c r="AR95" s="8">
        <f t="shared" si="260"/>
        <v>0</v>
      </c>
      <c r="AS95" s="71">
        <v>46.055279999999996</v>
      </c>
      <c r="AT95" s="5">
        <v>1198.596</v>
      </c>
      <c r="AU95" s="8">
        <f t="shared" si="261"/>
        <v>26025.15933026572</v>
      </c>
      <c r="AV95" s="6">
        <v>0</v>
      </c>
      <c r="AW95" s="5">
        <v>0</v>
      </c>
      <c r="AX95" s="8">
        <f t="shared" si="262"/>
        <v>0</v>
      </c>
      <c r="AY95" s="6">
        <v>0</v>
      </c>
      <c r="AZ95" s="5">
        <v>0</v>
      </c>
      <c r="BA95" s="8">
        <f t="shared" si="263"/>
        <v>0</v>
      </c>
      <c r="BB95" s="6">
        <v>0</v>
      </c>
      <c r="BC95" s="5">
        <v>0</v>
      </c>
      <c r="BD95" s="8">
        <f t="shared" si="264"/>
        <v>0</v>
      </c>
      <c r="BE95" s="6">
        <v>0</v>
      </c>
      <c r="BF95" s="5">
        <v>0</v>
      </c>
      <c r="BG95" s="8">
        <f t="shared" si="265"/>
        <v>0</v>
      </c>
      <c r="BH95" s="6">
        <v>0</v>
      </c>
      <c r="BI95" s="5">
        <v>0</v>
      </c>
      <c r="BJ95" s="8">
        <f t="shared" si="266"/>
        <v>0</v>
      </c>
      <c r="BK95" s="6"/>
      <c r="BL95" s="5"/>
      <c r="BM95" s="8"/>
      <c r="BN95" s="6">
        <v>0</v>
      </c>
      <c r="BO95" s="5">
        <v>0</v>
      </c>
      <c r="BP95" s="8">
        <f t="shared" si="267"/>
        <v>0</v>
      </c>
      <c r="BQ95" s="6">
        <v>0</v>
      </c>
      <c r="BR95" s="5">
        <v>0</v>
      </c>
      <c r="BS95" s="8">
        <f t="shared" si="268"/>
        <v>0</v>
      </c>
      <c r="BT95" s="71">
        <v>6.8000000000000005E-2</v>
      </c>
      <c r="BU95" s="5">
        <v>8.16</v>
      </c>
      <c r="BV95" s="8">
        <f t="shared" si="269"/>
        <v>120000</v>
      </c>
      <c r="BW95" s="6">
        <v>0</v>
      </c>
      <c r="BX95" s="5">
        <v>0</v>
      </c>
      <c r="BY95" s="8">
        <f t="shared" si="270"/>
        <v>0</v>
      </c>
      <c r="BZ95" s="6">
        <v>0</v>
      </c>
      <c r="CA95" s="5">
        <v>0</v>
      </c>
      <c r="CB95" s="8">
        <f t="shared" si="271"/>
        <v>0</v>
      </c>
      <c r="CC95" s="6">
        <v>0</v>
      </c>
      <c r="CD95" s="5">
        <v>0</v>
      </c>
      <c r="CE95" s="8">
        <f t="shared" si="272"/>
        <v>0</v>
      </c>
      <c r="CF95" s="71">
        <v>44.734999999999999</v>
      </c>
      <c r="CG95" s="5">
        <v>1123.085</v>
      </c>
      <c r="CH95" s="8">
        <f t="shared" si="273"/>
        <v>25105.286688275402</v>
      </c>
      <c r="CI95" s="71">
        <v>165.57499999999999</v>
      </c>
      <c r="CJ95" s="5">
        <v>4100.1000000000004</v>
      </c>
      <c r="CK95" s="8">
        <f t="shared" si="274"/>
        <v>24762.796315868945</v>
      </c>
      <c r="CL95" s="9">
        <f t="shared" si="276"/>
        <v>610.39326999999992</v>
      </c>
      <c r="CM95" s="8">
        <f t="shared" si="277"/>
        <v>14213.823999999999</v>
      </c>
    </row>
    <row r="96" spans="1:91" ht="15" customHeight="1" thickBot="1" x14ac:dyDescent="0.35">
      <c r="A96" s="46"/>
      <c r="B96" s="60" t="s">
        <v>14</v>
      </c>
      <c r="C96" s="61">
        <f t="shared" ref="C96:D96" si="279">SUM(C84:C95)</f>
        <v>0</v>
      </c>
      <c r="D96" s="62">
        <f t="shared" si="279"/>
        <v>0</v>
      </c>
      <c r="E96" s="18"/>
      <c r="F96" s="61">
        <f t="shared" ref="F96:G96" si="280">SUM(F84:F95)</f>
        <v>334.90288999999996</v>
      </c>
      <c r="G96" s="62">
        <f t="shared" si="280"/>
        <v>10054.234</v>
      </c>
      <c r="H96" s="18"/>
      <c r="I96" s="61"/>
      <c r="J96" s="62"/>
      <c r="K96" s="18"/>
      <c r="L96" s="61">
        <f t="shared" ref="L96:M96" si="281">SUM(L84:L95)</f>
        <v>0.995</v>
      </c>
      <c r="M96" s="62">
        <f t="shared" si="281"/>
        <v>25.233000000000001</v>
      </c>
      <c r="N96" s="18"/>
      <c r="O96" s="61">
        <f t="shared" ref="O96:P96" si="282">SUM(O84:O95)</f>
        <v>2983.8670999999999</v>
      </c>
      <c r="P96" s="62">
        <f t="shared" si="282"/>
        <v>65220.542000000001</v>
      </c>
      <c r="Q96" s="18"/>
      <c r="R96" s="61">
        <f t="shared" ref="R96:S96" si="283">SUM(R84:R95)</f>
        <v>0.30598999999999998</v>
      </c>
      <c r="S96" s="62">
        <f t="shared" si="283"/>
        <v>7.835</v>
      </c>
      <c r="T96" s="18"/>
      <c r="U96" s="61">
        <f t="shared" ref="U96:V96" si="284">SUM(U84:U95)</f>
        <v>0</v>
      </c>
      <c r="V96" s="62">
        <f t="shared" si="284"/>
        <v>0</v>
      </c>
      <c r="W96" s="18"/>
      <c r="X96" s="61">
        <f t="shared" ref="X96:Y96" si="285">SUM(X84:X95)</f>
        <v>0</v>
      </c>
      <c r="Y96" s="62">
        <f t="shared" si="285"/>
        <v>0</v>
      </c>
      <c r="Z96" s="18"/>
      <c r="AA96" s="61">
        <f t="shared" ref="AA96:AB96" si="286">SUM(AA84:AA95)</f>
        <v>158.881</v>
      </c>
      <c r="AB96" s="62">
        <f t="shared" si="286"/>
        <v>4760.6750000000002</v>
      </c>
      <c r="AC96" s="18"/>
      <c r="AD96" s="61">
        <f t="shared" ref="AD96:AE96" si="287">SUM(AD84:AD95)</f>
        <v>265.08200000000005</v>
      </c>
      <c r="AE96" s="62">
        <f t="shared" si="287"/>
        <v>5960.8389999999999</v>
      </c>
      <c r="AF96" s="18"/>
      <c r="AG96" s="61">
        <f t="shared" ref="AG96:AH96" si="288">SUM(AG84:AG95)</f>
        <v>7.36</v>
      </c>
      <c r="AH96" s="62">
        <f t="shared" si="288"/>
        <v>250.55199999999999</v>
      </c>
      <c r="AI96" s="18"/>
      <c r="AJ96" s="61">
        <f t="shared" ref="AJ96:AK96" si="289">SUM(AJ84:AJ95)</f>
        <v>97.348250000000007</v>
      </c>
      <c r="AK96" s="62">
        <f t="shared" si="289"/>
        <v>2540.0929999999998</v>
      </c>
      <c r="AL96" s="18"/>
      <c r="AM96" s="61">
        <f t="shared" ref="AM96:AN96" si="290">SUM(AM84:AM95)</f>
        <v>0</v>
      </c>
      <c r="AN96" s="62">
        <f t="shared" si="290"/>
        <v>0</v>
      </c>
      <c r="AO96" s="18"/>
      <c r="AP96" s="61">
        <f t="shared" ref="AP96:AQ96" si="291">SUM(AP84:AP95)</f>
        <v>88.619999999999976</v>
      </c>
      <c r="AQ96" s="62">
        <f t="shared" si="291"/>
        <v>2564.692</v>
      </c>
      <c r="AR96" s="18"/>
      <c r="AS96" s="61">
        <f t="shared" ref="AS96:AT96" si="292">SUM(AS84:AS95)</f>
        <v>854.05218000000013</v>
      </c>
      <c r="AT96" s="62">
        <f t="shared" si="292"/>
        <v>19989.413</v>
      </c>
      <c r="AU96" s="18"/>
      <c r="AV96" s="61">
        <f t="shared" ref="AV96:AW96" si="293">SUM(AV84:AV95)</f>
        <v>42.79</v>
      </c>
      <c r="AW96" s="62">
        <f t="shared" si="293"/>
        <v>3221.6959999999999</v>
      </c>
      <c r="AX96" s="18"/>
      <c r="AY96" s="61">
        <f t="shared" ref="AY96:AZ96" si="294">SUM(AY84:AY95)</f>
        <v>0</v>
      </c>
      <c r="AZ96" s="62">
        <f t="shared" si="294"/>
        <v>0</v>
      </c>
      <c r="BA96" s="18"/>
      <c r="BB96" s="61">
        <f t="shared" ref="BB96:BC96" si="295">SUM(BB84:BB95)</f>
        <v>8.097E-2</v>
      </c>
      <c r="BC96" s="62">
        <f t="shared" si="295"/>
        <v>5.3550000000000004</v>
      </c>
      <c r="BD96" s="18"/>
      <c r="BE96" s="61">
        <f t="shared" ref="BE96:BF96" si="296">SUM(BE84:BE95)</f>
        <v>0</v>
      </c>
      <c r="BF96" s="62">
        <f t="shared" si="296"/>
        <v>0</v>
      </c>
      <c r="BG96" s="18"/>
      <c r="BH96" s="61">
        <f t="shared" ref="BH96:BI96" si="297">SUM(BH84:BH95)</f>
        <v>0</v>
      </c>
      <c r="BI96" s="62">
        <f t="shared" si="297"/>
        <v>0</v>
      </c>
      <c r="BJ96" s="18"/>
      <c r="BK96" s="61"/>
      <c r="BL96" s="62"/>
      <c r="BM96" s="18"/>
      <c r="BN96" s="61">
        <f t="shared" ref="BN96:BO96" si="298">SUM(BN84:BN95)</f>
        <v>0</v>
      </c>
      <c r="BO96" s="62">
        <f t="shared" si="298"/>
        <v>0</v>
      </c>
      <c r="BP96" s="18"/>
      <c r="BQ96" s="61">
        <f t="shared" ref="BQ96:BR96" si="299">SUM(BQ84:BQ95)</f>
        <v>0</v>
      </c>
      <c r="BR96" s="62">
        <f t="shared" si="299"/>
        <v>0</v>
      </c>
      <c r="BS96" s="18"/>
      <c r="BT96" s="61">
        <f t="shared" ref="BT96:BU96" si="300">SUM(BT84:BT95)</f>
        <v>0.25777</v>
      </c>
      <c r="BU96" s="62">
        <f t="shared" si="300"/>
        <v>26.681999999999999</v>
      </c>
      <c r="BV96" s="18"/>
      <c r="BW96" s="61">
        <f t="shared" ref="BW96:BX96" si="301">SUM(BW84:BW95)</f>
        <v>0</v>
      </c>
      <c r="BX96" s="62">
        <f t="shared" si="301"/>
        <v>0</v>
      </c>
      <c r="BY96" s="18"/>
      <c r="BZ96" s="61">
        <f t="shared" ref="BZ96:CA96" si="302">SUM(BZ84:BZ95)</f>
        <v>95.808999999999997</v>
      </c>
      <c r="CA96" s="62">
        <f t="shared" si="302"/>
        <v>2116.5519999999997</v>
      </c>
      <c r="CB96" s="18"/>
      <c r="CC96" s="61">
        <f t="shared" ref="CC96:CD96" si="303">SUM(CC84:CC95)</f>
        <v>0</v>
      </c>
      <c r="CD96" s="62">
        <f t="shared" si="303"/>
        <v>0</v>
      </c>
      <c r="CE96" s="18"/>
      <c r="CF96" s="61">
        <f t="shared" ref="CF96:CG96" si="304">SUM(CF84:CF95)</f>
        <v>2002.3791600000002</v>
      </c>
      <c r="CG96" s="62">
        <f t="shared" si="304"/>
        <v>49085.889999999992</v>
      </c>
      <c r="CH96" s="18"/>
      <c r="CI96" s="61">
        <f t="shared" ref="CI96:CJ96" si="305">SUM(CI84:CI95)</f>
        <v>7417.6239999999989</v>
      </c>
      <c r="CJ96" s="62">
        <f t="shared" si="305"/>
        <v>179870.93099999998</v>
      </c>
      <c r="CK96" s="18"/>
      <c r="CL96" s="37">
        <f t="shared" si="276"/>
        <v>14350.355309999999</v>
      </c>
      <c r="CM96" s="38">
        <f t="shared" si="277"/>
        <v>345701.21399999992</v>
      </c>
    </row>
    <row r="97" spans="1:91" ht="15" customHeight="1" x14ac:dyDescent="0.3">
      <c r="A97" s="53">
        <v>2024</v>
      </c>
      <c r="B97" s="54" t="s">
        <v>2</v>
      </c>
      <c r="C97" s="6">
        <v>0</v>
      </c>
      <c r="D97" s="5">
        <v>0</v>
      </c>
      <c r="E97" s="8">
        <f>IF(C97=0,0,D97/C97*1000)</f>
        <v>0</v>
      </c>
      <c r="F97" s="86">
        <v>28.024560000000001</v>
      </c>
      <c r="G97" s="87">
        <v>791.78399999999999</v>
      </c>
      <c r="H97" s="8">
        <f t="shared" ref="H97:H108" si="306">IF(F97=0,0,G97/F97*1000)</f>
        <v>28253.217891734963</v>
      </c>
      <c r="I97" s="6"/>
      <c r="J97" s="5"/>
      <c r="K97" s="8"/>
      <c r="L97" s="6">
        <v>0</v>
      </c>
      <c r="M97" s="5">
        <v>0</v>
      </c>
      <c r="N97" s="8">
        <f t="shared" ref="N97:N108" si="307">IF(L97=0,0,M97/L97*1000)</f>
        <v>0</v>
      </c>
      <c r="O97" s="86">
        <v>254.46</v>
      </c>
      <c r="P97" s="87">
        <v>5367.2619999999997</v>
      </c>
      <c r="Q97" s="8">
        <f t="shared" ref="Q97:Q108" si="308">IF(O97=0,0,P97/O97*1000)</f>
        <v>21092.753281458772</v>
      </c>
      <c r="R97" s="6">
        <v>0</v>
      </c>
      <c r="S97" s="5">
        <v>0</v>
      </c>
      <c r="T97" s="8">
        <f t="shared" ref="T97:T108" si="309">IF(R97=0,0,S97/R97*1000)</f>
        <v>0</v>
      </c>
      <c r="U97" s="6">
        <v>0</v>
      </c>
      <c r="V97" s="5">
        <v>0</v>
      </c>
      <c r="W97" s="8">
        <f t="shared" ref="W97:W108" si="310">IF(U97=0,0,V97/U97*1000)</f>
        <v>0</v>
      </c>
      <c r="X97" s="6">
        <v>0</v>
      </c>
      <c r="Y97" s="5">
        <v>0</v>
      </c>
      <c r="Z97" s="8">
        <f t="shared" ref="Z97:Z108" si="311">IF(X97=0,0,Y97/X97*1000)</f>
        <v>0</v>
      </c>
      <c r="AA97" s="86">
        <v>38.5</v>
      </c>
      <c r="AB97" s="87">
        <v>974.82</v>
      </c>
      <c r="AC97" s="8">
        <f t="shared" ref="AC97:AC108" si="312">IF(AA97=0,0,AB97/AA97*1000)</f>
        <v>25320</v>
      </c>
      <c r="AD97" s="86">
        <v>5.4569999999999999</v>
      </c>
      <c r="AE97" s="87">
        <v>128.73599999999999</v>
      </c>
      <c r="AF97" s="8">
        <f t="shared" ref="AF97:AF108" si="313">IF(AD97=0,0,AE97/AD97*1000)</f>
        <v>23590.984057174272</v>
      </c>
      <c r="AG97" s="6">
        <v>0</v>
      </c>
      <c r="AH97" s="5">
        <v>0</v>
      </c>
      <c r="AI97" s="8">
        <f t="shared" ref="AI97:AI108" si="314">IF(AG97=0,0,AH97/AG97*1000)</f>
        <v>0</v>
      </c>
      <c r="AJ97" s="86">
        <v>2.403</v>
      </c>
      <c r="AK97" s="87">
        <v>64.715999999999994</v>
      </c>
      <c r="AL97" s="8">
        <f t="shared" ref="AL97:AL108" si="315">IF(AJ97=0,0,AK97/AJ97*1000)</f>
        <v>26931.335830212229</v>
      </c>
      <c r="AM97" s="6">
        <v>0</v>
      </c>
      <c r="AN97" s="5">
        <v>0</v>
      </c>
      <c r="AO97" s="8">
        <f t="shared" ref="AO97:AO108" si="316">IF(AM97=0,0,AN97/AM97*1000)</f>
        <v>0</v>
      </c>
      <c r="AP97" s="86">
        <v>6.8</v>
      </c>
      <c r="AQ97" s="87">
        <v>310.42200000000003</v>
      </c>
      <c r="AR97" s="8">
        <f t="shared" ref="AR97:AR108" si="317">IF(AP97=0,0,AQ97/AP97*1000)</f>
        <v>45650.294117647063</v>
      </c>
      <c r="AS97" s="86">
        <v>45.706209999999999</v>
      </c>
      <c r="AT97" s="87">
        <v>1132.086</v>
      </c>
      <c r="AU97" s="8">
        <f t="shared" ref="AU97:AU108" si="318">IF(AS97=0,0,AT97/AS97*1000)</f>
        <v>24768.756805694458</v>
      </c>
      <c r="AV97" s="86">
        <v>43.62</v>
      </c>
      <c r="AW97" s="87">
        <v>3403.03</v>
      </c>
      <c r="AX97" s="8">
        <f t="shared" ref="AX97:AX108" si="319">IF(AV97=0,0,AW97/AV97*1000)</f>
        <v>78015.359926639168</v>
      </c>
      <c r="AY97" s="6">
        <v>0</v>
      </c>
      <c r="AZ97" s="5">
        <v>0</v>
      </c>
      <c r="BA97" s="8">
        <f t="shared" ref="BA97:BA108" si="320">IF(AY97=0,0,AZ97/AY97*1000)</f>
        <v>0</v>
      </c>
      <c r="BB97" s="6">
        <v>0</v>
      </c>
      <c r="BC97" s="5">
        <v>0</v>
      </c>
      <c r="BD97" s="8">
        <f t="shared" ref="BD97:BD108" si="321">IF(BB97=0,0,BC97/BB97*1000)</f>
        <v>0</v>
      </c>
      <c r="BE97" s="6">
        <v>0</v>
      </c>
      <c r="BF97" s="5">
        <v>0</v>
      </c>
      <c r="BG97" s="8">
        <f t="shared" ref="BG97:BG108" si="322">IF(BE97=0,0,BF97/BE97*1000)</f>
        <v>0</v>
      </c>
      <c r="BH97" s="6">
        <v>0</v>
      </c>
      <c r="BI97" s="5">
        <v>0</v>
      </c>
      <c r="BJ97" s="8">
        <f t="shared" ref="BJ97:BJ108" si="323">IF(BH97=0,0,BI97/BH97*1000)</f>
        <v>0</v>
      </c>
      <c r="BK97" s="6"/>
      <c r="BL97" s="5"/>
      <c r="BM97" s="8"/>
      <c r="BN97" s="6">
        <v>0</v>
      </c>
      <c r="BO97" s="5">
        <v>0</v>
      </c>
      <c r="BP97" s="8">
        <f t="shared" ref="BP97:BP108" si="324">IF(BN97=0,0,BO97/BN97*1000)</f>
        <v>0</v>
      </c>
      <c r="BQ97" s="6">
        <v>0</v>
      </c>
      <c r="BR97" s="5">
        <v>0</v>
      </c>
      <c r="BS97" s="8">
        <f t="shared" ref="BS97:BS108" si="325">IF(BQ97=0,0,BR97/BQ97*1000)</f>
        <v>0</v>
      </c>
      <c r="BT97" s="6">
        <v>0</v>
      </c>
      <c r="BU97" s="5">
        <v>0</v>
      </c>
      <c r="BV97" s="8">
        <f t="shared" ref="BV97:BV108" si="326">IF(BT97=0,0,BU97/BT97*1000)</f>
        <v>0</v>
      </c>
      <c r="BW97" s="6">
        <v>0</v>
      </c>
      <c r="BX97" s="5">
        <v>0</v>
      </c>
      <c r="BY97" s="8">
        <f t="shared" ref="BY97:BY108" si="327">IF(BW97=0,0,BX97/BW97*1000)</f>
        <v>0</v>
      </c>
      <c r="BZ97" s="86">
        <v>39.616</v>
      </c>
      <c r="CA97" s="87">
        <v>855.57799999999997</v>
      </c>
      <c r="CB97" s="8">
        <f t="shared" ref="CB97:CB108" si="328">IF(BZ97=0,0,CA97/BZ97*1000)</f>
        <v>21596.779079159933</v>
      </c>
      <c r="CC97" s="6">
        <v>0</v>
      </c>
      <c r="CD97" s="5">
        <v>0</v>
      </c>
      <c r="CE97" s="8">
        <f t="shared" ref="CE97:CE108" si="329">IF(CC97=0,0,CD97/CC97*1000)</f>
        <v>0</v>
      </c>
      <c r="CF97" s="86">
        <v>2.7</v>
      </c>
      <c r="CG97" s="87">
        <v>305.85000000000002</v>
      </c>
      <c r="CH97" s="8">
        <f t="shared" ref="CH97:CH108" si="330">IF(CF97=0,0,CG97/CF97*1000)</f>
        <v>113277.77777777778</v>
      </c>
      <c r="CI97" s="86">
        <v>129.57499999999999</v>
      </c>
      <c r="CJ97" s="87">
        <v>3229.7379999999998</v>
      </c>
      <c r="CK97" s="8">
        <f t="shared" ref="CK97:CK108" si="331">IF(CI97=0,0,CJ97/CI97*1000)</f>
        <v>24925.626085278796</v>
      </c>
      <c r="CL97" s="9">
        <f>SUMIF($C$5:$CK$5,"Ton",C97:CK97)</f>
        <v>596.86176999999998</v>
      </c>
      <c r="CM97" s="8">
        <f>SUMIF($C$5:$CK$5,"F*",C97:CK97)</f>
        <v>16564.022000000001</v>
      </c>
    </row>
    <row r="98" spans="1:91" ht="15" customHeight="1" x14ac:dyDescent="0.3">
      <c r="A98" s="53">
        <v>2024</v>
      </c>
      <c r="B98" s="54" t="s">
        <v>3</v>
      </c>
      <c r="C98" s="6">
        <v>0</v>
      </c>
      <c r="D98" s="5">
        <v>0</v>
      </c>
      <c r="E98" s="8">
        <f t="shared" ref="E98:E99" si="332">IF(C98=0,0,D98/C98*1000)</f>
        <v>0</v>
      </c>
      <c r="F98" s="71">
        <v>48.438639999999999</v>
      </c>
      <c r="G98" s="5">
        <v>1638.296</v>
      </c>
      <c r="H98" s="8">
        <f t="shared" si="306"/>
        <v>33822.089142056837</v>
      </c>
      <c r="I98" s="6"/>
      <c r="J98" s="5"/>
      <c r="K98" s="8"/>
      <c r="L98" s="6">
        <v>0</v>
      </c>
      <c r="M98" s="5">
        <v>0</v>
      </c>
      <c r="N98" s="8">
        <f t="shared" si="307"/>
        <v>0</v>
      </c>
      <c r="O98" s="71">
        <v>257.86</v>
      </c>
      <c r="P98" s="5">
        <v>5443.2070000000003</v>
      </c>
      <c r="Q98" s="8">
        <f t="shared" si="308"/>
        <v>21109.156131234002</v>
      </c>
      <c r="R98" s="6">
        <v>0</v>
      </c>
      <c r="S98" s="5">
        <v>0</v>
      </c>
      <c r="T98" s="8">
        <f t="shared" si="309"/>
        <v>0</v>
      </c>
      <c r="U98" s="6">
        <v>0</v>
      </c>
      <c r="V98" s="5">
        <v>0</v>
      </c>
      <c r="W98" s="8">
        <f t="shared" si="310"/>
        <v>0</v>
      </c>
      <c r="X98" s="6">
        <v>0</v>
      </c>
      <c r="Y98" s="5">
        <v>0</v>
      </c>
      <c r="Z98" s="8">
        <f t="shared" si="311"/>
        <v>0</v>
      </c>
      <c r="AA98" s="6">
        <v>0</v>
      </c>
      <c r="AB98" s="5">
        <v>0</v>
      </c>
      <c r="AC98" s="8">
        <f t="shared" si="312"/>
        <v>0</v>
      </c>
      <c r="AD98" s="71">
        <v>34.667999999999999</v>
      </c>
      <c r="AE98" s="5">
        <v>767.846</v>
      </c>
      <c r="AF98" s="8">
        <f t="shared" si="313"/>
        <v>22148.551978770047</v>
      </c>
      <c r="AG98" s="6">
        <v>0</v>
      </c>
      <c r="AH98" s="5">
        <v>0</v>
      </c>
      <c r="AI98" s="8">
        <f t="shared" si="314"/>
        <v>0</v>
      </c>
      <c r="AJ98" s="71">
        <v>1.8819999999999999</v>
      </c>
      <c r="AK98" s="5">
        <v>67.257999999999996</v>
      </c>
      <c r="AL98" s="8">
        <f t="shared" si="315"/>
        <v>35737.513283740707</v>
      </c>
      <c r="AM98" s="6">
        <v>0</v>
      </c>
      <c r="AN98" s="5">
        <v>0</v>
      </c>
      <c r="AO98" s="8">
        <f t="shared" si="316"/>
        <v>0</v>
      </c>
      <c r="AP98" s="6">
        <v>0</v>
      </c>
      <c r="AQ98" s="5">
        <v>0</v>
      </c>
      <c r="AR98" s="8">
        <f t="shared" si="317"/>
        <v>0</v>
      </c>
      <c r="AS98" s="71">
        <v>56.594850000000001</v>
      </c>
      <c r="AT98" s="5">
        <v>1302.471</v>
      </c>
      <c r="AU98" s="8">
        <f t="shared" si="318"/>
        <v>23013.949149083353</v>
      </c>
      <c r="AV98" s="6">
        <v>0</v>
      </c>
      <c r="AW98" s="5">
        <v>0</v>
      </c>
      <c r="AX98" s="8">
        <f t="shared" si="319"/>
        <v>0</v>
      </c>
      <c r="AY98" s="6">
        <v>0</v>
      </c>
      <c r="AZ98" s="5">
        <v>0</v>
      </c>
      <c r="BA98" s="8">
        <f t="shared" si="320"/>
        <v>0</v>
      </c>
      <c r="BB98" s="6">
        <v>0</v>
      </c>
      <c r="BC98" s="5">
        <v>0</v>
      </c>
      <c r="BD98" s="8">
        <f t="shared" si="321"/>
        <v>0</v>
      </c>
      <c r="BE98" s="6">
        <v>0</v>
      </c>
      <c r="BF98" s="5">
        <v>0</v>
      </c>
      <c r="BG98" s="8">
        <f t="shared" si="322"/>
        <v>0</v>
      </c>
      <c r="BH98" s="6">
        <v>0</v>
      </c>
      <c r="BI98" s="5">
        <v>0</v>
      </c>
      <c r="BJ98" s="8">
        <f t="shared" si="323"/>
        <v>0</v>
      </c>
      <c r="BK98" s="6"/>
      <c r="BL98" s="5"/>
      <c r="BM98" s="8"/>
      <c r="BN98" s="6">
        <v>0</v>
      </c>
      <c r="BO98" s="5">
        <v>0</v>
      </c>
      <c r="BP98" s="8">
        <f t="shared" si="324"/>
        <v>0</v>
      </c>
      <c r="BQ98" s="6">
        <v>0</v>
      </c>
      <c r="BR98" s="5">
        <v>0</v>
      </c>
      <c r="BS98" s="8">
        <f t="shared" si="325"/>
        <v>0</v>
      </c>
      <c r="BT98" s="6">
        <v>0</v>
      </c>
      <c r="BU98" s="5">
        <v>0</v>
      </c>
      <c r="BV98" s="8">
        <f t="shared" si="326"/>
        <v>0</v>
      </c>
      <c r="BW98" s="6">
        <v>0</v>
      </c>
      <c r="BX98" s="5">
        <v>0</v>
      </c>
      <c r="BY98" s="8">
        <f t="shared" si="327"/>
        <v>0</v>
      </c>
      <c r="BZ98" s="71">
        <v>30.56</v>
      </c>
      <c r="CA98" s="5">
        <v>643.74599999999998</v>
      </c>
      <c r="CB98" s="8">
        <f t="shared" si="328"/>
        <v>21064.986910994765</v>
      </c>
      <c r="CC98" s="6">
        <v>0</v>
      </c>
      <c r="CD98" s="5">
        <v>0</v>
      </c>
      <c r="CE98" s="8">
        <f t="shared" si="329"/>
        <v>0</v>
      </c>
      <c r="CF98" s="71">
        <v>131.376</v>
      </c>
      <c r="CG98" s="5">
        <v>3227.9749999999999</v>
      </c>
      <c r="CH98" s="8">
        <f t="shared" si="330"/>
        <v>24570.507550846425</v>
      </c>
      <c r="CI98" s="71">
        <v>485.185</v>
      </c>
      <c r="CJ98" s="5">
        <v>11759.989</v>
      </c>
      <c r="CK98" s="8">
        <f t="shared" si="331"/>
        <v>24238.15451837959</v>
      </c>
      <c r="CL98" s="9">
        <f t="shared" ref="CL98:CL109" si="333">SUMIF($C$5:$CK$5,"Ton",C98:CK98)</f>
        <v>1046.56449</v>
      </c>
      <c r="CM98" s="8">
        <f t="shared" ref="CM98:CM109" si="334">SUMIF($C$5:$CK$5,"F*",C98:CK98)</f>
        <v>24850.788</v>
      </c>
    </row>
    <row r="99" spans="1:91" ht="15" customHeight="1" x14ac:dyDescent="0.3">
      <c r="A99" s="53">
        <v>2024</v>
      </c>
      <c r="B99" s="54" t="s">
        <v>4</v>
      </c>
      <c r="C99" s="6">
        <v>0</v>
      </c>
      <c r="D99" s="5">
        <v>0</v>
      </c>
      <c r="E99" s="8">
        <f t="shared" si="332"/>
        <v>0</v>
      </c>
      <c r="F99" s="6">
        <v>33.062260000000002</v>
      </c>
      <c r="G99" s="5">
        <v>963.35699999999997</v>
      </c>
      <c r="H99" s="8">
        <f t="shared" si="306"/>
        <v>29137.663305533257</v>
      </c>
      <c r="I99" s="6"/>
      <c r="J99" s="5"/>
      <c r="K99" s="8"/>
      <c r="L99" s="6">
        <v>0</v>
      </c>
      <c r="M99" s="5">
        <v>0</v>
      </c>
      <c r="N99" s="8">
        <f t="shared" si="307"/>
        <v>0</v>
      </c>
      <c r="O99" s="6">
        <v>262.05379999999997</v>
      </c>
      <c r="P99" s="5">
        <v>5573.9070000000002</v>
      </c>
      <c r="Q99" s="8">
        <f t="shared" si="308"/>
        <v>21270.08652421755</v>
      </c>
      <c r="R99" s="6">
        <v>0</v>
      </c>
      <c r="S99" s="5">
        <v>0</v>
      </c>
      <c r="T99" s="8">
        <f t="shared" si="309"/>
        <v>0</v>
      </c>
      <c r="U99" s="6">
        <v>0</v>
      </c>
      <c r="V99" s="5">
        <v>0</v>
      </c>
      <c r="W99" s="8">
        <f t="shared" si="310"/>
        <v>0</v>
      </c>
      <c r="X99" s="6">
        <v>0</v>
      </c>
      <c r="Y99" s="5">
        <v>0</v>
      </c>
      <c r="Z99" s="8">
        <f t="shared" si="311"/>
        <v>0</v>
      </c>
      <c r="AA99" s="6">
        <v>0</v>
      </c>
      <c r="AB99" s="5">
        <v>0</v>
      </c>
      <c r="AC99" s="8">
        <f t="shared" si="312"/>
        <v>0</v>
      </c>
      <c r="AD99" s="6">
        <v>0</v>
      </c>
      <c r="AE99" s="5">
        <v>0</v>
      </c>
      <c r="AF99" s="8">
        <f t="shared" si="313"/>
        <v>0</v>
      </c>
      <c r="AG99" s="6">
        <v>0</v>
      </c>
      <c r="AH99" s="5">
        <v>0</v>
      </c>
      <c r="AI99" s="8">
        <f t="shared" si="314"/>
        <v>0</v>
      </c>
      <c r="AJ99" s="71">
        <v>32.545000000000002</v>
      </c>
      <c r="AK99" s="5">
        <v>691.36900000000003</v>
      </c>
      <c r="AL99" s="8">
        <f t="shared" si="315"/>
        <v>21243.478260869564</v>
      </c>
      <c r="AM99" s="6">
        <v>0</v>
      </c>
      <c r="AN99" s="5">
        <v>0</v>
      </c>
      <c r="AO99" s="8">
        <f t="shared" si="316"/>
        <v>0</v>
      </c>
      <c r="AP99" s="71">
        <v>11.04</v>
      </c>
      <c r="AQ99" s="5">
        <v>310.42200000000003</v>
      </c>
      <c r="AR99" s="8">
        <f t="shared" si="317"/>
        <v>28117.9347826087</v>
      </c>
      <c r="AS99" s="71">
        <v>38.967640000000003</v>
      </c>
      <c r="AT99" s="5">
        <v>1019.9690000000001</v>
      </c>
      <c r="AU99" s="8">
        <f t="shared" si="318"/>
        <v>26174.769629364262</v>
      </c>
      <c r="AV99" s="6">
        <v>0</v>
      </c>
      <c r="AW99" s="5">
        <v>0</v>
      </c>
      <c r="AX99" s="8">
        <f t="shared" si="319"/>
        <v>0</v>
      </c>
      <c r="AY99" s="6">
        <v>0</v>
      </c>
      <c r="AZ99" s="5">
        <v>0</v>
      </c>
      <c r="BA99" s="8">
        <f t="shared" si="320"/>
        <v>0</v>
      </c>
      <c r="BB99" s="6">
        <v>0</v>
      </c>
      <c r="BC99" s="5">
        <v>0</v>
      </c>
      <c r="BD99" s="8">
        <f t="shared" si="321"/>
        <v>0</v>
      </c>
      <c r="BE99" s="6">
        <v>0</v>
      </c>
      <c r="BF99" s="5">
        <v>0</v>
      </c>
      <c r="BG99" s="8">
        <f t="shared" si="322"/>
        <v>0</v>
      </c>
      <c r="BH99" s="6">
        <v>0</v>
      </c>
      <c r="BI99" s="5">
        <v>0</v>
      </c>
      <c r="BJ99" s="8">
        <f t="shared" si="323"/>
        <v>0</v>
      </c>
      <c r="BK99" s="6"/>
      <c r="BL99" s="5"/>
      <c r="BM99" s="8"/>
      <c r="BN99" s="6">
        <v>0</v>
      </c>
      <c r="BO99" s="5">
        <v>0</v>
      </c>
      <c r="BP99" s="8">
        <f t="shared" si="324"/>
        <v>0</v>
      </c>
      <c r="BQ99" s="6">
        <v>0</v>
      </c>
      <c r="BR99" s="5">
        <v>0</v>
      </c>
      <c r="BS99" s="8">
        <f t="shared" si="325"/>
        <v>0</v>
      </c>
      <c r="BT99" s="6">
        <v>0</v>
      </c>
      <c r="BU99" s="5">
        <v>0</v>
      </c>
      <c r="BV99" s="8">
        <f t="shared" si="326"/>
        <v>0</v>
      </c>
      <c r="BW99" s="6">
        <v>0</v>
      </c>
      <c r="BX99" s="5">
        <v>0</v>
      </c>
      <c r="BY99" s="8">
        <f t="shared" si="327"/>
        <v>0</v>
      </c>
      <c r="BZ99" s="6">
        <v>0</v>
      </c>
      <c r="CA99" s="5">
        <v>0</v>
      </c>
      <c r="CB99" s="8">
        <f t="shared" si="328"/>
        <v>0</v>
      </c>
      <c r="CC99" s="6">
        <v>0</v>
      </c>
      <c r="CD99" s="5">
        <v>0</v>
      </c>
      <c r="CE99" s="8">
        <f t="shared" si="329"/>
        <v>0</v>
      </c>
      <c r="CF99" s="71">
        <v>125.693</v>
      </c>
      <c r="CG99" s="5">
        <v>2935.75</v>
      </c>
      <c r="CH99" s="8">
        <f t="shared" si="330"/>
        <v>23356.511500242654</v>
      </c>
      <c r="CI99" s="71">
        <v>448.25</v>
      </c>
      <c r="CJ99" s="5">
        <v>11092.566999999999</v>
      </c>
      <c r="CK99" s="8">
        <f t="shared" si="331"/>
        <v>24746.384829894028</v>
      </c>
      <c r="CL99" s="9">
        <f t="shared" si="333"/>
        <v>951.61169999999993</v>
      </c>
      <c r="CM99" s="8">
        <f t="shared" si="334"/>
        <v>22587.341</v>
      </c>
    </row>
    <row r="100" spans="1:91" ht="15" customHeight="1" x14ac:dyDescent="0.3">
      <c r="A100" s="53">
        <v>2024</v>
      </c>
      <c r="B100" s="54" t="s">
        <v>5</v>
      </c>
      <c r="C100" s="6">
        <v>0</v>
      </c>
      <c r="D100" s="5">
        <v>0</v>
      </c>
      <c r="E100" s="8">
        <f>IF(C100=0,0,D100/C100*1000)</f>
        <v>0</v>
      </c>
      <c r="F100" s="71">
        <v>31.777819999999998</v>
      </c>
      <c r="G100" s="5">
        <v>873.49</v>
      </c>
      <c r="H100" s="8">
        <f t="shared" si="306"/>
        <v>27487.411030712618</v>
      </c>
      <c r="I100" s="6"/>
      <c r="J100" s="5"/>
      <c r="K100" s="8"/>
      <c r="L100" s="6">
        <v>0</v>
      </c>
      <c r="M100" s="5">
        <v>0</v>
      </c>
      <c r="N100" s="8">
        <f t="shared" si="307"/>
        <v>0</v>
      </c>
      <c r="O100" s="71">
        <v>374.459</v>
      </c>
      <c r="P100" s="5">
        <v>8442.5310000000009</v>
      </c>
      <c r="Q100" s="8">
        <f t="shared" si="308"/>
        <v>22545.942279395073</v>
      </c>
      <c r="R100" s="6">
        <v>0</v>
      </c>
      <c r="S100" s="5">
        <v>0</v>
      </c>
      <c r="T100" s="8">
        <f t="shared" si="309"/>
        <v>0</v>
      </c>
      <c r="U100" s="6">
        <v>0</v>
      </c>
      <c r="V100" s="5">
        <v>0</v>
      </c>
      <c r="W100" s="8">
        <f t="shared" si="310"/>
        <v>0</v>
      </c>
      <c r="X100" s="6">
        <v>0</v>
      </c>
      <c r="Y100" s="5">
        <v>0</v>
      </c>
      <c r="Z100" s="8">
        <f t="shared" si="311"/>
        <v>0</v>
      </c>
      <c r="AA100" s="71">
        <v>9.6</v>
      </c>
      <c r="AB100" s="5">
        <v>234.608</v>
      </c>
      <c r="AC100" s="8">
        <f t="shared" si="312"/>
        <v>24438.333333333336</v>
      </c>
      <c r="AD100" s="71">
        <v>38.987000000000002</v>
      </c>
      <c r="AE100" s="5">
        <v>927.68899999999996</v>
      </c>
      <c r="AF100" s="8">
        <f t="shared" si="313"/>
        <v>23794.829045579296</v>
      </c>
      <c r="AG100" s="6">
        <v>0</v>
      </c>
      <c r="AH100" s="5">
        <v>0</v>
      </c>
      <c r="AI100" s="8">
        <f t="shared" si="314"/>
        <v>0</v>
      </c>
      <c r="AJ100" s="6">
        <v>0</v>
      </c>
      <c r="AK100" s="5">
        <v>0</v>
      </c>
      <c r="AL100" s="8">
        <f t="shared" si="315"/>
        <v>0</v>
      </c>
      <c r="AM100" s="6">
        <v>0</v>
      </c>
      <c r="AN100" s="5">
        <v>0</v>
      </c>
      <c r="AO100" s="8">
        <f t="shared" si="316"/>
        <v>0</v>
      </c>
      <c r="AP100" s="6">
        <v>0</v>
      </c>
      <c r="AQ100" s="5">
        <v>0</v>
      </c>
      <c r="AR100" s="8">
        <f t="shared" si="317"/>
        <v>0</v>
      </c>
      <c r="AS100" s="71">
        <v>50.767209999999999</v>
      </c>
      <c r="AT100" s="5">
        <v>1366.2190000000001</v>
      </c>
      <c r="AU100" s="8">
        <f t="shared" si="318"/>
        <v>26911.445399500979</v>
      </c>
      <c r="AV100" s="6">
        <v>0</v>
      </c>
      <c r="AW100" s="5">
        <v>0</v>
      </c>
      <c r="AX100" s="8">
        <f t="shared" si="319"/>
        <v>0</v>
      </c>
      <c r="AY100" s="6">
        <v>0</v>
      </c>
      <c r="AZ100" s="5">
        <v>0</v>
      </c>
      <c r="BA100" s="8">
        <f t="shared" si="320"/>
        <v>0</v>
      </c>
      <c r="BB100" s="6">
        <v>0</v>
      </c>
      <c r="BC100" s="5">
        <v>0</v>
      </c>
      <c r="BD100" s="8">
        <f t="shared" si="321"/>
        <v>0</v>
      </c>
      <c r="BE100" s="71">
        <v>0.37861</v>
      </c>
      <c r="BF100" s="5">
        <v>25.649000000000001</v>
      </c>
      <c r="BG100" s="8">
        <f t="shared" si="322"/>
        <v>67745.173133303397</v>
      </c>
      <c r="BH100" s="6">
        <v>0</v>
      </c>
      <c r="BI100" s="5">
        <v>0</v>
      </c>
      <c r="BJ100" s="8">
        <f t="shared" si="323"/>
        <v>0</v>
      </c>
      <c r="BK100" s="6"/>
      <c r="BL100" s="5"/>
      <c r="BM100" s="8"/>
      <c r="BN100" s="6">
        <v>0</v>
      </c>
      <c r="BO100" s="5">
        <v>0</v>
      </c>
      <c r="BP100" s="8">
        <f t="shared" si="324"/>
        <v>0</v>
      </c>
      <c r="BQ100" s="6">
        <v>0</v>
      </c>
      <c r="BR100" s="5">
        <v>0</v>
      </c>
      <c r="BS100" s="8">
        <f t="shared" si="325"/>
        <v>0</v>
      </c>
      <c r="BT100" s="6">
        <v>0</v>
      </c>
      <c r="BU100" s="5">
        <v>0</v>
      </c>
      <c r="BV100" s="8">
        <f t="shared" si="326"/>
        <v>0</v>
      </c>
      <c r="BW100" s="6">
        <v>0</v>
      </c>
      <c r="BX100" s="5">
        <v>0</v>
      </c>
      <c r="BY100" s="8">
        <f t="shared" si="327"/>
        <v>0</v>
      </c>
      <c r="BZ100" s="6">
        <v>0</v>
      </c>
      <c r="CA100" s="5">
        <v>0</v>
      </c>
      <c r="CB100" s="8">
        <f t="shared" si="328"/>
        <v>0</v>
      </c>
      <c r="CC100" s="6">
        <v>0</v>
      </c>
      <c r="CD100" s="5">
        <v>0</v>
      </c>
      <c r="CE100" s="8">
        <f t="shared" si="329"/>
        <v>0</v>
      </c>
      <c r="CF100" s="71">
        <v>98.046999999999997</v>
      </c>
      <c r="CG100" s="5">
        <v>2766.9189999999999</v>
      </c>
      <c r="CH100" s="8">
        <f t="shared" si="330"/>
        <v>28220.333105551417</v>
      </c>
      <c r="CI100" s="71">
        <v>454.76</v>
      </c>
      <c r="CJ100" s="5">
        <v>11504.37</v>
      </c>
      <c r="CK100" s="8">
        <f t="shared" si="331"/>
        <v>25297.673498108896</v>
      </c>
      <c r="CL100" s="9">
        <f t="shared" si="333"/>
        <v>1058.77664</v>
      </c>
      <c r="CM100" s="8">
        <f t="shared" si="334"/>
        <v>26141.474999999999</v>
      </c>
    </row>
    <row r="101" spans="1:91" ht="15" customHeight="1" x14ac:dyDescent="0.3">
      <c r="A101" s="53">
        <v>2024</v>
      </c>
      <c r="B101" s="8" t="s">
        <v>6</v>
      </c>
      <c r="C101" s="6">
        <v>0</v>
      </c>
      <c r="D101" s="5">
        <v>0</v>
      </c>
      <c r="E101" s="8">
        <f t="shared" ref="E101:E108" si="335">IF(C101=0,0,D101/C101*1000)</f>
        <v>0</v>
      </c>
      <c r="F101" s="71">
        <v>38.467120000000001</v>
      </c>
      <c r="G101" s="5">
        <v>1181.097</v>
      </c>
      <c r="H101" s="8">
        <f t="shared" si="306"/>
        <v>30704.066225909293</v>
      </c>
      <c r="I101" s="6"/>
      <c r="J101" s="5"/>
      <c r="K101" s="8"/>
      <c r="L101" s="6">
        <v>0</v>
      </c>
      <c r="M101" s="5">
        <v>0</v>
      </c>
      <c r="N101" s="8">
        <f t="shared" si="307"/>
        <v>0</v>
      </c>
      <c r="O101" s="71">
        <v>354.34</v>
      </c>
      <c r="P101" s="5">
        <v>8124.3119999999999</v>
      </c>
      <c r="Q101" s="8">
        <f t="shared" si="308"/>
        <v>22928.012643224021</v>
      </c>
      <c r="R101" s="6">
        <v>0</v>
      </c>
      <c r="S101" s="5">
        <v>0</v>
      </c>
      <c r="T101" s="8">
        <f t="shared" si="309"/>
        <v>0</v>
      </c>
      <c r="U101" s="6">
        <v>0</v>
      </c>
      <c r="V101" s="5">
        <v>0</v>
      </c>
      <c r="W101" s="8">
        <f t="shared" si="310"/>
        <v>0</v>
      </c>
      <c r="X101" s="6">
        <v>0</v>
      </c>
      <c r="Y101" s="5">
        <v>0</v>
      </c>
      <c r="Z101" s="8">
        <f t="shared" si="311"/>
        <v>0</v>
      </c>
      <c r="AA101" s="6">
        <v>0</v>
      </c>
      <c r="AB101" s="5">
        <v>0</v>
      </c>
      <c r="AC101" s="8">
        <f t="shared" si="312"/>
        <v>0</v>
      </c>
      <c r="AD101" s="6">
        <v>0</v>
      </c>
      <c r="AE101" s="5">
        <v>0</v>
      </c>
      <c r="AF101" s="8">
        <f t="shared" si="313"/>
        <v>0</v>
      </c>
      <c r="AG101" s="6">
        <v>0</v>
      </c>
      <c r="AH101" s="5">
        <v>0</v>
      </c>
      <c r="AI101" s="8">
        <f t="shared" si="314"/>
        <v>0</v>
      </c>
      <c r="AJ101" s="6">
        <v>0</v>
      </c>
      <c r="AK101" s="5">
        <v>0</v>
      </c>
      <c r="AL101" s="8">
        <f t="shared" si="315"/>
        <v>0</v>
      </c>
      <c r="AM101" s="6">
        <v>0</v>
      </c>
      <c r="AN101" s="5">
        <v>0</v>
      </c>
      <c r="AO101" s="8">
        <f t="shared" si="316"/>
        <v>0</v>
      </c>
      <c r="AP101" s="71">
        <v>11.04</v>
      </c>
      <c r="AQ101" s="5">
        <v>322.67399999999998</v>
      </c>
      <c r="AR101" s="8">
        <f t="shared" si="317"/>
        <v>29227.717391304348</v>
      </c>
      <c r="AS101" s="71">
        <v>116.96275999999999</v>
      </c>
      <c r="AT101" s="5">
        <v>2782.7359999999999</v>
      </c>
      <c r="AU101" s="8">
        <f t="shared" si="318"/>
        <v>23791.641031726682</v>
      </c>
      <c r="AV101" s="6">
        <v>0</v>
      </c>
      <c r="AW101" s="5">
        <v>0</v>
      </c>
      <c r="AX101" s="8">
        <f t="shared" si="319"/>
        <v>0</v>
      </c>
      <c r="AY101" s="6">
        <v>0</v>
      </c>
      <c r="AZ101" s="5">
        <v>0</v>
      </c>
      <c r="BA101" s="8">
        <f t="shared" si="320"/>
        <v>0</v>
      </c>
      <c r="BB101" s="6">
        <v>0</v>
      </c>
      <c r="BC101" s="5">
        <v>0</v>
      </c>
      <c r="BD101" s="8">
        <f t="shared" si="321"/>
        <v>0</v>
      </c>
      <c r="BE101" s="6">
        <v>0</v>
      </c>
      <c r="BF101" s="5">
        <v>0</v>
      </c>
      <c r="BG101" s="8">
        <f t="shared" si="322"/>
        <v>0</v>
      </c>
      <c r="BH101" s="6">
        <v>0</v>
      </c>
      <c r="BI101" s="5">
        <v>0</v>
      </c>
      <c r="BJ101" s="8">
        <f t="shared" si="323"/>
        <v>0</v>
      </c>
      <c r="BK101" s="6"/>
      <c r="BL101" s="5"/>
      <c r="BM101" s="8"/>
      <c r="BN101" s="6">
        <v>0</v>
      </c>
      <c r="BO101" s="5">
        <v>0</v>
      </c>
      <c r="BP101" s="8">
        <f t="shared" si="324"/>
        <v>0</v>
      </c>
      <c r="BQ101" s="71">
        <v>11.04</v>
      </c>
      <c r="BR101" s="5">
        <v>322.67399999999998</v>
      </c>
      <c r="BS101" s="8">
        <f t="shared" si="325"/>
        <v>29227.717391304348</v>
      </c>
      <c r="BT101" s="6">
        <v>0</v>
      </c>
      <c r="BU101" s="5">
        <v>0</v>
      </c>
      <c r="BV101" s="8">
        <f t="shared" si="326"/>
        <v>0</v>
      </c>
      <c r="BW101" s="6">
        <v>0</v>
      </c>
      <c r="BX101" s="5">
        <v>0</v>
      </c>
      <c r="BY101" s="8">
        <f t="shared" si="327"/>
        <v>0</v>
      </c>
      <c r="BZ101" s="6">
        <v>0</v>
      </c>
      <c r="CA101" s="5">
        <v>0</v>
      </c>
      <c r="CB101" s="8">
        <f t="shared" si="328"/>
        <v>0</v>
      </c>
      <c r="CC101" s="6">
        <v>0</v>
      </c>
      <c r="CD101" s="5">
        <v>0</v>
      </c>
      <c r="CE101" s="8">
        <f t="shared" si="329"/>
        <v>0</v>
      </c>
      <c r="CF101" s="71">
        <v>122.553</v>
      </c>
      <c r="CG101" s="5">
        <v>3074.6959999999999</v>
      </c>
      <c r="CH101" s="8">
        <f t="shared" si="330"/>
        <v>25088.704478878528</v>
      </c>
      <c r="CI101" s="71">
        <v>627.57899999999995</v>
      </c>
      <c r="CJ101" s="5">
        <v>15827.722</v>
      </c>
      <c r="CK101" s="8">
        <f t="shared" si="331"/>
        <v>25220.286210979019</v>
      </c>
      <c r="CL101" s="9">
        <f t="shared" si="333"/>
        <v>1281.9818799999998</v>
      </c>
      <c r="CM101" s="8">
        <f t="shared" si="334"/>
        <v>31635.911</v>
      </c>
    </row>
    <row r="102" spans="1:91" ht="15" customHeight="1" x14ac:dyDescent="0.3">
      <c r="A102" s="53">
        <v>2024</v>
      </c>
      <c r="B102" s="54" t="s">
        <v>7</v>
      </c>
      <c r="C102" s="6">
        <v>0</v>
      </c>
      <c r="D102" s="5">
        <v>0</v>
      </c>
      <c r="E102" s="8">
        <f t="shared" si="335"/>
        <v>0</v>
      </c>
      <c r="F102" s="71">
        <v>9.7317900000000002</v>
      </c>
      <c r="G102" s="5">
        <v>255.792</v>
      </c>
      <c r="H102" s="8">
        <f t="shared" si="306"/>
        <v>26284.16766083115</v>
      </c>
      <c r="I102" s="71"/>
      <c r="J102" s="5"/>
      <c r="K102" s="8"/>
      <c r="L102" s="71">
        <v>6</v>
      </c>
      <c r="M102" s="5">
        <v>137.99700000000001</v>
      </c>
      <c r="N102" s="8">
        <f t="shared" si="307"/>
        <v>22999.5</v>
      </c>
      <c r="O102" s="71">
        <v>229.6</v>
      </c>
      <c r="P102" s="5">
        <v>4987.2709999999997</v>
      </c>
      <c r="Q102" s="8">
        <f t="shared" si="308"/>
        <v>21721.563588850175</v>
      </c>
      <c r="R102" s="6">
        <v>0</v>
      </c>
      <c r="S102" s="5">
        <v>0</v>
      </c>
      <c r="T102" s="8">
        <f t="shared" si="309"/>
        <v>0</v>
      </c>
      <c r="U102" s="6">
        <v>0</v>
      </c>
      <c r="V102" s="5">
        <v>0</v>
      </c>
      <c r="W102" s="8">
        <f t="shared" si="310"/>
        <v>0</v>
      </c>
      <c r="X102" s="6">
        <v>0</v>
      </c>
      <c r="Y102" s="5">
        <v>0</v>
      </c>
      <c r="Z102" s="8">
        <f t="shared" si="311"/>
        <v>0</v>
      </c>
      <c r="AA102" s="71">
        <v>8.99</v>
      </c>
      <c r="AB102" s="5">
        <v>235.97200000000001</v>
      </c>
      <c r="AC102" s="8">
        <f t="shared" si="312"/>
        <v>26248.275862068964</v>
      </c>
      <c r="AD102" s="71">
        <v>63.908000000000001</v>
      </c>
      <c r="AE102" s="5">
        <v>1412.0329999999999</v>
      </c>
      <c r="AF102" s="8">
        <f t="shared" si="313"/>
        <v>22094.776866745946</v>
      </c>
      <c r="AG102" s="6">
        <v>0</v>
      </c>
      <c r="AH102" s="5">
        <v>0</v>
      </c>
      <c r="AI102" s="8">
        <f t="shared" si="314"/>
        <v>0</v>
      </c>
      <c r="AJ102" s="6">
        <v>0</v>
      </c>
      <c r="AK102" s="5">
        <v>0</v>
      </c>
      <c r="AL102" s="8">
        <f t="shared" si="315"/>
        <v>0</v>
      </c>
      <c r="AM102" s="6">
        <v>0</v>
      </c>
      <c r="AN102" s="5">
        <v>0</v>
      </c>
      <c r="AO102" s="8">
        <f t="shared" si="316"/>
        <v>0</v>
      </c>
      <c r="AP102" s="6">
        <v>0</v>
      </c>
      <c r="AQ102" s="5">
        <v>0</v>
      </c>
      <c r="AR102" s="8">
        <f t="shared" si="317"/>
        <v>0</v>
      </c>
      <c r="AS102" s="71">
        <v>77.285619999999994</v>
      </c>
      <c r="AT102" s="5">
        <v>1899.9639999999999</v>
      </c>
      <c r="AU102" s="8">
        <f t="shared" si="318"/>
        <v>24583.667699114012</v>
      </c>
      <c r="AV102" s="6">
        <v>0</v>
      </c>
      <c r="AW102" s="5">
        <v>0</v>
      </c>
      <c r="AX102" s="8">
        <f t="shared" si="319"/>
        <v>0</v>
      </c>
      <c r="AY102" s="6">
        <v>0</v>
      </c>
      <c r="AZ102" s="5">
        <v>0</v>
      </c>
      <c r="BA102" s="8">
        <f t="shared" si="320"/>
        <v>0</v>
      </c>
      <c r="BB102" s="6">
        <v>0</v>
      </c>
      <c r="BC102" s="5">
        <v>0</v>
      </c>
      <c r="BD102" s="8">
        <f t="shared" si="321"/>
        <v>0</v>
      </c>
      <c r="BE102" s="6">
        <v>0</v>
      </c>
      <c r="BF102" s="5">
        <v>0</v>
      </c>
      <c r="BG102" s="8">
        <f t="shared" si="322"/>
        <v>0</v>
      </c>
      <c r="BH102" s="6">
        <v>0</v>
      </c>
      <c r="BI102" s="5">
        <v>0</v>
      </c>
      <c r="BJ102" s="8">
        <f t="shared" si="323"/>
        <v>0</v>
      </c>
      <c r="BK102" s="6"/>
      <c r="BL102" s="5"/>
      <c r="BM102" s="8"/>
      <c r="BN102" s="6">
        <v>0</v>
      </c>
      <c r="BO102" s="5">
        <v>0</v>
      </c>
      <c r="BP102" s="8">
        <f t="shared" si="324"/>
        <v>0</v>
      </c>
      <c r="BQ102" s="6">
        <v>0</v>
      </c>
      <c r="BR102" s="5">
        <v>0</v>
      </c>
      <c r="BS102" s="8">
        <f t="shared" si="325"/>
        <v>0</v>
      </c>
      <c r="BT102" s="6">
        <v>0</v>
      </c>
      <c r="BU102" s="5">
        <v>0</v>
      </c>
      <c r="BV102" s="8">
        <f t="shared" si="326"/>
        <v>0</v>
      </c>
      <c r="BW102" s="6">
        <v>0</v>
      </c>
      <c r="BX102" s="5">
        <v>0</v>
      </c>
      <c r="BY102" s="8">
        <f t="shared" si="327"/>
        <v>0</v>
      </c>
      <c r="BZ102" s="6">
        <v>0</v>
      </c>
      <c r="CA102" s="5">
        <v>0</v>
      </c>
      <c r="CB102" s="8">
        <f t="shared" si="328"/>
        <v>0</v>
      </c>
      <c r="CC102" s="6">
        <v>0</v>
      </c>
      <c r="CD102" s="5">
        <v>0</v>
      </c>
      <c r="CE102" s="8">
        <f t="shared" si="329"/>
        <v>0</v>
      </c>
      <c r="CF102" s="71">
        <v>58.387999999999998</v>
      </c>
      <c r="CG102" s="5">
        <v>1509.568</v>
      </c>
      <c r="CH102" s="8">
        <f t="shared" si="330"/>
        <v>25854.079605398369</v>
      </c>
      <c r="CI102" s="71">
        <v>525.34500000000003</v>
      </c>
      <c r="CJ102" s="5">
        <v>12863.257</v>
      </c>
      <c r="CK102" s="8">
        <f t="shared" si="331"/>
        <v>24485.351530898741</v>
      </c>
      <c r="CL102" s="9">
        <f t="shared" si="333"/>
        <v>979.24840999999992</v>
      </c>
      <c r="CM102" s="8">
        <f t="shared" si="334"/>
        <v>23301.853999999999</v>
      </c>
    </row>
    <row r="103" spans="1:91" ht="15" customHeight="1" x14ac:dyDescent="0.3">
      <c r="A103" s="53">
        <v>2024</v>
      </c>
      <c r="B103" s="54" t="s">
        <v>8</v>
      </c>
      <c r="C103" s="6">
        <v>0</v>
      </c>
      <c r="D103" s="5">
        <v>0</v>
      </c>
      <c r="E103" s="8">
        <f t="shared" si="335"/>
        <v>0</v>
      </c>
      <c r="F103" s="71">
        <v>90.547619999999995</v>
      </c>
      <c r="G103" s="5">
        <v>2492.4</v>
      </c>
      <c r="H103" s="8">
        <f t="shared" si="306"/>
        <v>27525.847725208019</v>
      </c>
      <c r="I103" s="71"/>
      <c r="J103" s="5"/>
      <c r="K103" s="8"/>
      <c r="L103" s="71">
        <v>10.744999999999999</v>
      </c>
      <c r="M103" s="5">
        <v>296.54500000000002</v>
      </c>
      <c r="N103" s="8">
        <f t="shared" si="307"/>
        <v>27598.417868776178</v>
      </c>
      <c r="O103" s="71">
        <v>359.97800000000001</v>
      </c>
      <c r="P103" s="5">
        <v>7823.7169999999996</v>
      </c>
      <c r="Q103" s="8">
        <f t="shared" si="308"/>
        <v>21733.875403496877</v>
      </c>
      <c r="R103" s="6">
        <v>0</v>
      </c>
      <c r="S103" s="5">
        <v>0</v>
      </c>
      <c r="T103" s="8">
        <f t="shared" si="309"/>
        <v>0</v>
      </c>
      <c r="U103" s="6">
        <v>0</v>
      </c>
      <c r="V103" s="5">
        <v>0</v>
      </c>
      <c r="W103" s="8">
        <f t="shared" si="310"/>
        <v>0</v>
      </c>
      <c r="X103" s="6">
        <v>0</v>
      </c>
      <c r="Y103" s="5">
        <v>0</v>
      </c>
      <c r="Z103" s="8">
        <f t="shared" si="311"/>
        <v>0</v>
      </c>
      <c r="AA103" s="71">
        <v>15.2</v>
      </c>
      <c r="AB103" s="5">
        <v>630.41700000000003</v>
      </c>
      <c r="AC103" s="8">
        <f t="shared" si="312"/>
        <v>41474.802631578954</v>
      </c>
      <c r="AD103" s="71">
        <v>4.62</v>
      </c>
      <c r="AE103" s="5">
        <v>111.58799999999999</v>
      </c>
      <c r="AF103" s="8">
        <f t="shared" si="313"/>
        <v>24153.246753246753</v>
      </c>
      <c r="AG103" s="6">
        <v>0</v>
      </c>
      <c r="AH103" s="5">
        <v>0</v>
      </c>
      <c r="AI103" s="8">
        <f t="shared" si="314"/>
        <v>0</v>
      </c>
      <c r="AJ103" s="71">
        <v>28.763999999999999</v>
      </c>
      <c r="AK103" s="5">
        <v>612.75</v>
      </c>
      <c r="AL103" s="8">
        <f t="shared" si="315"/>
        <v>21302.670004171883</v>
      </c>
      <c r="AM103" s="6">
        <v>0</v>
      </c>
      <c r="AN103" s="5">
        <v>0</v>
      </c>
      <c r="AO103" s="8">
        <f t="shared" si="316"/>
        <v>0</v>
      </c>
      <c r="AP103" s="71">
        <v>19.14</v>
      </c>
      <c r="AQ103" s="5">
        <v>564.67899999999997</v>
      </c>
      <c r="AR103" s="8">
        <f t="shared" si="317"/>
        <v>29502.560083594562</v>
      </c>
      <c r="AS103" s="71">
        <v>93.20478</v>
      </c>
      <c r="AT103" s="5">
        <v>2402.498</v>
      </c>
      <c r="AU103" s="8">
        <f t="shared" si="318"/>
        <v>25776.553520109162</v>
      </c>
      <c r="AV103" s="6">
        <v>0</v>
      </c>
      <c r="AW103" s="5">
        <v>0</v>
      </c>
      <c r="AX103" s="8">
        <f t="shared" si="319"/>
        <v>0</v>
      </c>
      <c r="AY103" s="6">
        <v>0</v>
      </c>
      <c r="AZ103" s="5">
        <v>0</v>
      </c>
      <c r="BA103" s="8">
        <f t="shared" si="320"/>
        <v>0</v>
      </c>
      <c r="BB103" s="6">
        <v>0</v>
      </c>
      <c r="BC103" s="5">
        <v>0</v>
      </c>
      <c r="BD103" s="8">
        <f t="shared" si="321"/>
        <v>0</v>
      </c>
      <c r="BE103" s="6">
        <v>0</v>
      </c>
      <c r="BF103" s="5">
        <v>0</v>
      </c>
      <c r="BG103" s="8">
        <f t="shared" si="322"/>
        <v>0</v>
      </c>
      <c r="BH103" s="6">
        <v>0</v>
      </c>
      <c r="BI103" s="5">
        <v>0</v>
      </c>
      <c r="BJ103" s="8">
        <f t="shared" si="323"/>
        <v>0</v>
      </c>
      <c r="BK103" s="6"/>
      <c r="BL103" s="5"/>
      <c r="BM103" s="8"/>
      <c r="BN103" s="6">
        <v>0</v>
      </c>
      <c r="BO103" s="5">
        <v>0</v>
      </c>
      <c r="BP103" s="8">
        <f t="shared" si="324"/>
        <v>0</v>
      </c>
      <c r="BQ103" s="6">
        <v>0</v>
      </c>
      <c r="BR103" s="5">
        <v>0</v>
      </c>
      <c r="BS103" s="8">
        <f t="shared" si="325"/>
        <v>0</v>
      </c>
      <c r="BT103" s="6">
        <v>0</v>
      </c>
      <c r="BU103" s="5">
        <v>0</v>
      </c>
      <c r="BV103" s="8">
        <f t="shared" si="326"/>
        <v>0</v>
      </c>
      <c r="BW103" s="6">
        <v>0</v>
      </c>
      <c r="BX103" s="5">
        <v>0</v>
      </c>
      <c r="BY103" s="8">
        <f t="shared" si="327"/>
        <v>0</v>
      </c>
      <c r="BZ103" s="6">
        <v>0</v>
      </c>
      <c r="CA103" s="5">
        <v>0</v>
      </c>
      <c r="CB103" s="8">
        <f t="shared" si="328"/>
        <v>0</v>
      </c>
      <c r="CC103" s="6">
        <v>0</v>
      </c>
      <c r="CD103" s="5">
        <v>0</v>
      </c>
      <c r="CE103" s="8">
        <f t="shared" si="329"/>
        <v>0</v>
      </c>
      <c r="CF103" s="71">
        <v>101.047</v>
      </c>
      <c r="CG103" s="5">
        <v>2558.1</v>
      </c>
      <c r="CH103" s="8">
        <f t="shared" si="330"/>
        <v>25315.942086355855</v>
      </c>
      <c r="CI103" s="71">
        <v>579.08023000000003</v>
      </c>
      <c r="CJ103" s="5">
        <v>14062.415999999999</v>
      </c>
      <c r="CK103" s="8">
        <f t="shared" si="331"/>
        <v>24284.05473279583</v>
      </c>
      <c r="CL103" s="9">
        <f t="shared" si="333"/>
        <v>1302.32663</v>
      </c>
      <c r="CM103" s="8">
        <f t="shared" si="334"/>
        <v>31555.11</v>
      </c>
    </row>
    <row r="104" spans="1:91" ht="15" customHeight="1" x14ac:dyDescent="0.3">
      <c r="A104" s="53">
        <v>2024</v>
      </c>
      <c r="B104" s="54" t="s">
        <v>9</v>
      </c>
      <c r="C104" s="6">
        <v>0</v>
      </c>
      <c r="D104" s="5">
        <v>0</v>
      </c>
      <c r="E104" s="8">
        <f t="shared" si="335"/>
        <v>0</v>
      </c>
      <c r="F104" s="71">
        <v>25.746880000000001</v>
      </c>
      <c r="G104" s="5">
        <v>722.43</v>
      </c>
      <c r="H104" s="8">
        <f t="shared" si="306"/>
        <v>28058.933742651534</v>
      </c>
      <c r="I104" s="6"/>
      <c r="J104" s="5"/>
      <c r="K104" s="8"/>
      <c r="L104" s="6">
        <v>0</v>
      </c>
      <c r="M104" s="5">
        <v>0</v>
      </c>
      <c r="N104" s="8">
        <f t="shared" si="307"/>
        <v>0</v>
      </c>
      <c r="O104" s="71">
        <v>295.05829999999997</v>
      </c>
      <c r="P104" s="5">
        <v>6389.66</v>
      </c>
      <c r="Q104" s="8">
        <f t="shared" si="308"/>
        <v>21655.584675977596</v>
      </c>
      <c r="R104" s="6">
        <v>0</v>
      </c>
      <c r="S104" s="5">
        <v>0</v>
      </c>
      <c r="T104" s="8">
        <f t="shared" si="309"/>
        <v>0</v>
      </c>
      <c r="U104" s="6">
        <v>0</v>
      </c>
      <c r="V104" s="5">
        <v>0</v>
      </c>
      <c r="W104" s="8">
        <f t="shared" si="310"/>
        <v>0</v>
      </c>
      <c r="X104" s="6">
        <v>0</v>
      </c>
      <c r="Y104" s="5">
        <v>0</v>
      </c>
      <c r="Z104" s="8">
        <f t="shared" si="311"/>
        <v>0</v>
      </c>
      <c r="AA104" s="6">
        <v>0</v>
      </c>
      <c r="AB104" s="5">
        <v>0</v>
      </c>
      <c r="AC104" s="8">
        <f t="shared" si="312"/>
        <v>0</v>
      </c>
      <c r="AD104" s="71">
        <v>30.802</v>
      </c>
      <c r="AE104" s="5">
        <v>676.28399999999999</v>
      </c>
      <c r="AF104" s="8">
        <f t="shared" si="313"/>
        <v>21955.847022920589</v>
      </c>
      <c r="AG104" s="6">
        <v>0</v>
      </c>
      <c r="AH104" s="5">
        <v>0</v>
      </c>
      <c r="AI104" s="8">
        <f t="shared" si="314"/>
        <v>0</v>
      </c>
      <c r="AJ104" s="6">
        <v>0</v>
      </c>
      <c r="AK104" s="5">
        <v>0</v>
      </c>
      <c r="AL104" s="8">
        <f t="shared" si="315"/>
        <v>0</v>
      </c>
      <c r="AM104" s="6">
        <v>0</v>
      </c>
      <c r="AN104" s="5">
        <v>0</v>
      </c>
      <c r="AO104" s="8">
        <f t="shared" si="316"/>
        <v>0</v>
      </c>
      <c r="AP104" s="6">
        <v>0</v>
      </c>
      <c r="AQ104" s="5">
        <v>0</v>
      </c>
      <c r="AR104" s="8">
        <f t="shared" si="317"/>
        <v>0</v>
      </c>
      <c r="AS104" s="71">
        <v>95.986270000000005</v>
      </c>
      <c r="AT104" s="5">
        <v>2510.2260000000001</v>
      </c>
      <c r="AU104" s="8">
        <f t="shared" si="318"/>
        <v>26151.927770503011</v>
      </c>
      <c r="AV104" s="6">
        <v>0</v>
      </c>
      <c r="AW104" s="5">
        <v>0</v>
      </c>
      <c r="AX104" s="8">
        <f t="shared" si="319"/>
        <v>0</v>
      </c>
      <c r="AY104" s="6">
        <v>0</v>
      </c>
      <c r="AZ104" s="5">
        <v>0</v>
      </c>
      <c r="BA104" s="8">
        <f t="shared" si="320"/>
        <v>0</v>
      </c>
      <c r="BB104" s="6">
        <v>0</v>
      </c>
      <c r="BC104" s="5">
        <v>0</v>
      </c>
      <c r="BD104" s="8">
        <f t="shared" si="321"/>
        <v>0</v>
      </c>
      <c r="BE104" s="6">
        <v>0</v>
      </c>
      <c r="BF104" s="5">
        <v>0</v>
      </c>
      <c r="BG104" s="8">
        <f t="shared" si="322"/>
        <v>0</v>
      </c>
      <c r="BH104" s="6">
        <v>0</v>
      </c>
      <c r="BI104" s="5">
        <v>0</v>
      </c>
      <c r="BJ104" s="8">
        <f t="shared" si="323"/>
        <v>0</v>
      </c>
      <c r="BK104" s="6"/>
      <c r="BL104" s="5"/>
      <c r="BM104" s="8"/>
      <c r="BN104" s="6">
        <v>0</v>
      </c>
      <c r="BO104" s="5">
        <v>0</v>
      </c>
      <c r="BP104" s="8">
        <f t="shared" si="324"/>
        <v>0</v>
      </c>
      <c r="BQ104" s="6">
        <v>0</v>
      </c>
      <c r="BR104" s="5">
        <v>0</v>
      </c>
      <c r="BS104" s="8">
        <f t="shared" si="325"/>
        <v>0</v>
      </c>
      <c r="BT104" s="6">
        <v>0</v>
      </c>
      <c r="BU104" s="5">
        <v>0</v>
      </c>
      <c r="BV104" s="8">
        <f t="shared" si="326"/>
        <v>0</v>
      </c>
      <c r="BW104" s="6">
        <v>0</v>
      </c>
      <c r="BX104" s="5">
        <v>0</v>
      </c>
      <c r="BY104" s="8">
        <f t="shared" si="327"/>
        <v>0</v>
      </c>
      <c r="BZ104" s="6">
        <v>0</v>
      </c>
      <c r="CA104" s="5">
        <v>0</v>
      </c>
      <c r="CB104" s="8">
        <f t="shared" si="328"/>
        <v>0</v>
      </c>
      <c r="CC104" s="6">
        <v>0</v>
      </c>
      <c r="CD104" s="5">
        <v>0</v>
      </c>
      <c r="CE104" s="8">
        <f t="shared" si="329"/>
        <v>0</v>
      </c>
      <c r="CF104" s="71">
        <v>125.664</v>
      </c>
      <c r="CG104" s="5">
        <v>3068.16</v>
      </c>
      <c r="CH104" s="8">
        <f t="shared" si="330"/>
        <v>24415.584415584417</v>
      </c>
      <c r="CI104" s="71">
        <v>497.37599999999998</v>
      </c>
      <c r="CJ104" s="5">
        <v>12092.923000000001</v>
      </c>
      <c r="CK104" s="8">
        <f t="shared" si="331"/>
        <v>24313.442948594227</v>
      </c>
      <c r="CL104" s="9">
        <f t="shared" si="333"/>
        <v>1070.6334499999998</v>
      </c>
      <c r="CM104" s="8">
        <f t="shared" si="334"/>
        <v>25459.683000000001</v>
      </c>
    </row>
    <row r="105" spans="1:91" ht="15" customHeight="1" x14ac:dyDescent="0.3">
      <c r="A105" s="53">
        <v>2024</v>
      </c>
      <c r="B105" s="54" t="s">
        <v>10</v>
      </c>
      <c r="C105" s="6">
        <v>0</v>
      </c>
      <c r="D105" s="5">
        <v>0</v>
      </c>
      <c r="E105" s="8">
        <f t="shared" si="335"/>
        <v>0</v>
      </c>
      <c r="F105" s="71">
        <v>28.224</v>
      </c>
      <c r="G105" s="5">
        <v>742.35199999999998</v>
      </c>
      <c r="H105" s="8">
        <f t="shared" si="306"/>
        <v>26302.154195011335</v>
      </c>
      <c r="I105" s="6"/>
      <c r="J105" s="5"/>
      <c r="K105" s="8"/>
      <c r="L105" s="6">
        <v>0</v>
      </c>
      <c r="M105" s="5">
        <v>0</v>
      </c>
      <c r="N105" s="8">
        <f t="shared" si="307"/>
        <v>0</v>
      </c>
      <c r="O105" s="71">
        <v>291.44659999999999</v>
      </c>
      <c r="P105" s="5">
        <v>6439.3149999999996</v>
      </c>
      <c r="Q105" s="8">
        <f t="shared" si="308"/>
        <v>22094.321910085757</v>
      </c>
      <c r="R105" s="6">
        <v>0</v>
      </c>
      <c r="S105" s="5">
        <v>0</v>
      </c>
      <c r="T105" s="8">
        <f t="shared" si="309"/>
        <v>0</v>
      </c>
      <c r="U105" s="6">
        <v>0</v>
      </c>
      <c r="V105" s="5">
        <v>0</v>
      </c>
      <c r="W105" s="8">
        <f t="shared" si="310"/>
        <v>0</v>
      </c>
      <c r="X105" s="6">
        <v>0</v>
      </c>
      <c r="Y105" s="5">
        <v>0</v>
      </c>
      <c r="Z105" s="8">
        <f t="shared" si="311"/>
        <v>0</v>
      </c>
      <c r="AA105" s="71">
        <v>3.1349999999999998</v>
      </c>
      <c r="AB105" s="5">
        <v>124.875</v>
      </c>
      <c r="AC105" s="8">
        <f t="shared" si="312"/>
        <v>39832.535885167468</v>
      </c>
      <c r="AD105" s="71">
        <v>2.7719999999999998</v>
      </c>
      <c r="AE105" s="5">
        <v>69.12</v>
      </c>
      <c r="AF105" s="8">
        <f t="shared" si="313"/>
        <v>24935.06493506494</v>
      </c>
      <c r="AG105" s="6">
        <v>0</v>
      </c>
      <c r="AH105" s="5">
        <v>0</v>
      </c>
      <c r="AI105" s="8">
        <f t="shared" si="314"/>
        <v>0</v>
      </c>
      <c r="AJ105" s="6">
        <v>0</v>
      </c>
      <c r="AK105" s="5">
        <v>0</v>
      </c>
      <c r="AL105" s="8">
        <f t="shared" si="315"/>
        <v>0</v>
      </c>
      <c r="AM105" s="6">
        <v>0</v>
      </c>
      <c r="AN105" s="5">
        <v>0</v>
      </c>
      <c r="AO105" s="8">
        <f t="shared" si="316"/>
        <v>0</v>
      </c>
      <c r="AP105" s="71">
        <v>11</v>
      </c>
      <c r="AQ105" s="5">
        <v>322.67399999999998</v>
      </c>
      <c r="AR105" s="8">
        <f t="shared" si="317"/>
        <v>29334</v>
      </c>
      <c r="AS105" s="71">
        <v>56.102899999999998</v>
      </c>
      <c r="AT105" s="5">
        <v>1634.664</v>
      </c>
      <c r="AU105" s="8">
        <f t="shared" si="318"/>
        <v>29136.889536904509</v>
      </c>
      <c r="AV105" s="6">
        <v>0</v>
      </c>
      <c r="AW105" s="5">
        <v>0</v>
      </c>
      <c r="AX105" s="8">
        <f t="shared" si="319"/>
        <v>0</v>
      </c>
      <c r="AY105" s="6">
        <v>0</v>
      </c>
      <c r="AZ105" s="5">
        <v>0</v>
      </c>
      <c r="BA105" s="8">
        <f t="shared" si="320"/>
        <v>0</v>
      </c>
      <c r="BB105" s="6">
        <v>0</v>
      </c>
      <c r="BC105" s="5">
        <v>0</v>
      </c>
      <c r="BD105" s="8">
        <f t="shared" si="321"/>
        <v>0</v>
      </c>
      <c r="BE105" s="6">
        <v>0</v>
      </c>
      <c r="BF105" s="5">
        <v>0</v>
      </c>
      <c r="BG105" s="8">
        <f t="shared" si="322"/>
        <v>0</v>
      </c>
      <c r="BH105" s="6">
        <v>0</v>
      </c>
      <c r="BI105" s="5">
        <v>0</v>
      </c>
      <c r="BJ105" s="8">
        <f t="shared" si="323"/>
        <v>0</v>
      </c>
      <c r="BK105" s="6"/>
      <c r="BL105" s="5"/>
      <c r="BM105" s="8"/>
      <c r="BN105" s="6">
        <v>0</v>
      </c>
      <c r="BO105" s="5">
        <v>0</v>
      </c>
      <c r="BP105" s="8">
        <f t="shared" si="324"/>
        <v>0</v>
      </c>
      <c r="BQ105" s="6">
        <v>0</v>
      </c>
      <c r="BR105" s="5">
        <v>0</v>
      </c>
      <c r="BS105" s="8">
        <f t="shared" si="325"/>
        <v>0</v>
      </c>
      <c r="BT105" s="6">
        <v>0</v>
      </c>
      <c r="BU105" s="5">
        <v>0</v>
      </c>
      <c r="BV105" s="8">
        <f t="shared" si="326"/>
        <v>0</v>
      </c>
      <c r="BW105" s="6">
        <v>0</v>
      </c>
      <c r="BX105" s="5">
        <v>0</v>
      </c>
      <c r="BY105" s="8">
        <f t="shared" si="327"/>
        <v>0</v>
      </c>
      <c r="BZ105" s="6">
        <v>0</v>
      </c>
      <c r="CA105" s="5">
        <v>0</v>
      </c>
      <c r="CB105" s="8">
        <f t="shared" si="328"/>
        <v>0</v>
      </c>
      <c r="CC105" s="6">
        <v>0</v>
      </c>
      <c r="CD105" s="5">
        <v>0</v>
      </c>
      <c r="CE105" s="8">
        <f t="shared" si="329"/>
        <v>0</v>
      </c>
      <c r="CF105" s="71">
        <v>134.364</v>
      </c>
      <c r="CG105" s="5">
        <v>3403.5239999999999</v>
      </c>
      <c r="CH105" s="8">
        <f t="shared" si="330"/>
        <v>25330.624274359201</v>
      </c>
      <c r="CI105" s="71">
        <v>382.15</v>
      </c>
      <c r="CJ105" s="5">
        <v>9467.49</v>
      </c>
      <c r="CK105" s="8">
        <f t="shared" si="331"/>
        <v>24774.277116315585</v>
      </c>
      <c r="CL105" s="9">
        <f t="shared" si="333"/>
        <v>909.19449999999995</v>
      </c>
      <c r="CM105" s="8">
        <f t="shared" si="334"/>
        <v>22204.013999999999</v>
      </c>
    </row>
    <row r="106" spans="1:91" ht="15" customHeight="1" x14ac:dyDescent="0.3">
      <c r="A106" s="53">
        <v>2024</v>
      </c>
      <c r="B106" s="54" t="s">
        <v>11</v>
      </c>
      <c r="C106" s="6">
        <v>0</v>
      </c>
      <c r="D106" s="5">
        <v>0</v>
      </c>
      <c r="E106" s="8">
        <f t="shared" si="335"/>
        <v>0</v>
      </c>
      <c r="F106" s="71">
        <v>1.5949999999999999E-2</v>
      </c>
      <c r="G106" s="5">
        <v>0.48</v>
      </c>
      <c r="H106" s="8">
        <f t="shared" si="306"/>
        <v>30094.043887147338</v>
      </c>
      <c r="I106" s="6"/>
      <c r="J106" s="5"/>
      <c r="K106" s="8"/>
      <c r="L106" s="6">
        <v>0</v>
      </c>
      <c r="M106" s="5">
        <v>0</v>
      </c>
      <c r="N106" s="8">
        <f t="shared" si="307"/>
        <v>0</v>
      </c>
      <c r="O106" s="71">
        <v>225.358</v>
      </c>
      <c r="P106" s="5">
        <v>4933.9849999999997</v>
      </c>
      <c r="Q106" s="8">
        <f t="shared" si="308"/>
        <v>21893.986457103809</v>
      </c>
      <c r="R106" s="6">
        <v>0</v>
      </c>
      <c r="S106" s="5">
        <v>0</v>
      </c>
      <c r="T106" s="8">
        <f t="shared" si="309"/>
        <v>0</v>
      </c>
      <c r="U106" s="6">
        <v>0</v>
      </c>
      <c r="V106" s="5">
        <v>0</v>
      </c>
      <c r="W106" s="8">
        <f t="shared" si="310"/>
        <v>0</v>
      </c>
      <c r="X106" s="6">
        <v>0</v>
      </c>
      <c r="Y106" s="5">
        <v>0</v>
      </c>
      <c r="Z106" s="8">
        <f t="shared" si="311"/>
        <v>0</v>
      </c>
      <c r="AA106" s="71">
        <v>17.32</v>
      </c>
      <c r="AB106" s="5">
        <v>660.43700000000001</v>
      </c>
      <c r="AC106" s="8">
        <f t="shared" si="312"/>
        <v>38131.466512702078</v>
      </c>
      <c r="AD106" s="71">
        <v>30.58</v>
      </c>
      <c r="AE106" s="5">
        <v>710.98500000000001</v>
      </c>
      <c r="AF106" s="8">
        <f t="shared" si="313"/>
        <v>23250</v>
      </c>
      <c r="AG106" s="71">
        <v>1.9050000000000001E-2</v>
      </c>
      <c r="AH106" s="5">
        <v>0.255</v>
      </c>
      <c r="AI106" s="8">
        <f t="shared" si="314"/>
        <v>13385.826771653543</v>
      </c>
      <c r="AJ106" s="71">
        <v>3.10961</v>
      </c>
      <c r="AK106" s="5">
        <v>91.424000000000007</v>
      </c>
      <c r="AL106" s="8">
        <f t="shared" si="315"/>
        <v>29400.471441756363</v>
      </c>
      <c r="AM106" s="6">
        <v>0</v>
      </c>
      <c r="AN106" s="5">
        <v>0</v>
      </c>
      <c r="AO106" s="8">
        <f t="shared" si="316"/>
        <v>0</v>
      </c>
      <c r="AP106" s="71">
        <v>3.5</v>
      </c>
      <c r="AQ106" s="5">
        <v>322.673</v>
      </c>
      <c r="AR106" s="8">
        <f t="shared" si="317"/>
        <v>92192.28571428571</v>
      </c>
      <c r="AS106" s="71">
        <v>82.276600000000002</v>
      </c>
      <c r="AT106" s="5">
        <v>2632.3009999999999</v>
      </c>
      <c r="AU106" s="8">
        <f t="shared" si="318"/>
        <v>31993.312800966494</v>
      </c>
      <c r="AV106" s="6">
        <v>0</v>
      </c>
      <c r="AW106" s="5">
        <v>0</v>
      </c>
      <c r="AX106" s="8">
        <f t="shared" si="319"/>
        <v>0</v>
      </c>
      <c r="AY106" s="6">
        <v>0</v>
      </c>
      <c r="AZ106" s="5">
        <v>0</v>
      </c>
      <c r="BA106" s="8">
        <f t="shared" si="320"/>
        <v>0</v>
      </c>
      <c r="BB106" s="6">
        <v>0</v>
      </c>
      <c r="BC106" s="5">
        <v>0</v>
      </c>
      <c r="BD106" s="8">
        <f t="shared" si="321"/>
        <v>0</v>
      </c>
      <c r="BE106" s="6">
        <v>0</v>
      </c>
      <c r="BF106" s="5">
        <v>0</v>
      </c>
      <c r="BG106" s="8">
        <f t="shared" si="322"/>
        <v>0</v>
      </c>
      <c r="BH106" s="6">
        <v>0</v>
      </c>
      <c r="BI106" s="5">
        <v>0</v>
      </c>
      <c r="BJ106" s="8">
        <f t="shared" si="323"/>
        <v>0</v>
      </c>
      <c r="BK106" s="6"/>
      <c r="BL106" s="5"/>
      <c r="BM106" s="8"/>
      <c r="BN106" s="6">
        <v>0</v>
      </c>
      <c r="BO106" s="5">
        <v>0</v>
      </c>
      <c r="BP106" s="8">
        <f t="shared" si="324"/>
        <v>0</v>
      </c>
      <c r="BQ106" s="6">
        <v>0</v>
      </c>
      <c r="BR106" s="5">
        <v>0</v>
      </c>
      <c r="BS106" s="8">
        <f t="shared" si="325"/>
        <v>0</v>
      </c>
      <c r="BT106" s="71">
        <v>0.05</v>
      </c>
      <c r="BU106" s="5">
        <v>6.4480000000000004</v>
      </c>
      <c r="BV106" s="8">
        <f t="shared" si="326"/>
        <v>128960.00000000001</v>
      </c>
      <c r="BW106" s="6">
        <v>0</v>
      </c>
      <c r="BX106" s="5">
        <v>0</v>
      </c>
      <c r="BY106" s="8">
        <f t="shared" si="327"/>
        <v>0</v>
      </c>
      <c r="BZ106" s="71">
        <v>61.58</v>
      </c>
      <c r="CA106" s="5">
        <v>1351.0650000000001</v>
      </c>
      <c r="CB106" s="8">
        <f t="shared" si="328"/>
        <v>21939.996752192274</v>
      </c>
      <c r="CC106" s="6">
        <v>0</v>
      </c>
      <c r="CD106" s="5">
        <v>0</v>
      </c>
      <c r="CE106" s="8">
        <f t="shared" si="329"/>
        <v>0</v>
      </c>
      <c r="CF106" s="71">
        <v>64.331999999999994</v>
      </c>
      <c r="CG106" s="5">
        <v>1732.54</v>
      </c>
      <c r="CH106" s="8">
        <f t="shared" si="330"/>
        <v>26931.231735372756</v>
      </c>
      <c r="CI106" s="71">
        <v>277.262</v>
      </c>
      <c r="CJ106" s="5">
        <v>6955.5640000000003</v>
      </c>
      <c r="CK106" s="8">
        <f t="shared" si="331"/>
        <v>25086.611219712766</v>
      </c>
      <c r="CL106" s="9">
        <f t="shared" si="333"/>
        <v>765.40320999999994</v>
      </c>
      <c r="CM106" s="8">
        <f t="shared" si="334"/>
        <v>19398.156999999999</v>
      </c>
    </row>
    <row r="107" spans="1:91" ht="15" customHeight="1" x14ac:dyDescent="0.3">
      <c r="A107" s="53">
        <v>2024</v>
      </c>
      <c r="B107" s="8" t="s">
        <v>12</v>
      </c>
      <c r="C107" s="6">
        <v>0</v>
      </c>
      <c r="D107" s="5">
        <v>0</v>
      </c>
      <c r="E107" s="8">
        <f t="shared" si="335"/>
        <v>0</v>
      </c>
      <c r="F107" s="71">
        <v>39.85087</v>
      </c>
      <c r="G107" s="5">
        <v>2092.3290000000002</v>
      </c>
      <c r="H107" s="8">
        <f t="shared" si="306"/>
        <v>52503.972937102757</v>
      </c>
      <c r="I107" s="6"/>
      <c r="J107" s="5"/>
      <c r="K107" s="8"/>
      <c r="L107" s="6">
        <v>0</v>
      </c>
      <c r="M107" s="5">
        <v>0</v>
      </c>
      <c r="N107" s="8">
        <f t="shared" si="307"/>
        <v>0</v>
      </c>
      <c r="O107" s="71">
        <v>311.98399999999998</v>
      </c>
      <c r="P107" s="5">
        <v>7018.2780000000002</v>
      </c>
      <c r="Q107" s="8">
        <f t="shared" si="308"/>
        <v>22495.634391507261</v>
      </c>
      <c r="R107" s="6">
        <v>0</v>
      </c>
      <c r="S107" s="5">
        <v>0</v>
      </c>
      <c r="T107" s="8">
        <f t="shared" si="309"/>
        <v>0</v>
      </c>
      <c r="U107" s="6">
        <v>0</v>
      </c>
      <c r="V107" s="5">
        <v>0</v>
      </c>
      <c r="W107" s="8">
        <f t="shared" si="310"/>
        <v>0</v>
      </c>
      <c r="X107" s="71">
        <v>2.2941199999999999</v>
      </c>
      <c r="Y107" s="5">
        <v>4.5</v>
      </c>
      <c r="Z107" s="8">
        <f t="shared" si="311"/>
        <v>1961.5364497062055</v>
      </c>
      <c r="AA107" s="71">
        <v>7.2290000000000001</v>
      </c>
      <c r="AB107" s="5">
        <v>88.852999999999994</v>
      </c>
      <c r="AC107" s="8">
        <f t="shared" si="312"/>
        <v>12291.188269470189</v>
      </c>
      <c r="AD107" s="71">
        <v>33.700000000000003</v>
      </c>
      <c r="AE107" s="5">
        <v>866.59500000000003</v>
      </c>
      <c r="AF107" s="8">
        <f t="shared" si="313"/>
        <v>25714.985163204747</v>
      </c>
      <c r="AG107" s="71">
        <v>5.7000000000000002E-2</v>
      </c>
      <c r="AH107" s="5">
        <v>0.76500000000000001</v>
      </c>
      <c r="AI107" s="8">
        <f t="shared" si="314"/>
        <v>13421.052631578947</v>
      </c>
      <c r="AJ107" s="6">
        <v>0</v>
      </c>
      <c r="AK107" s="5">
        <v>0</v>
      </c>
      <c r="AL107" s="8">
        <f t="shared" si="315"/>
        <v>0</v>
      </c>
      <c r="AM107" s="6">
        <v>0</v>
      </c>
      <c r="AN107" s="5">
        <v>0</v>
      </c>
      <c r="AO107" s="8">
        <f t="shared" si="316"/>
        <v>0</v>
      </c>
      <c r="AP107" s="71">
        <v>6</v>
      </c>
      <c r="AQ107" s="5">
        <v>354.024</v>
      </c>
      <c r="AR107" s="8">
        <f t="shared" si="317"/>
        <v>59004</v>
      </c>
      <c r="AS107" s="71">
        <v>59.381059999999998</v>
      </c>
      <c r="AT107" s="5">
        <v>1930.3989999999999</v>
      </c>
      <c r="AU107" s="8">
        <f t="shared" si="318"/>
        <v>32508.66522086335</v>
      </c>
      <c r="AV107" s="6">
        <v>0</v>
      </c>
      <c r="AW107" s="5">
        <v>0</v>
      </c>
      <c r="AX107" s="8">
        <f t="shared" si="319"/>
        <v>0</v>
      </c>
      <c r="AY107" s="6">
        <v>0</v>
      </c>
      <c r="AZ107" s="5">
        <v>0</v>
      </c>
      <c r="BA107" s="8">
        <f t="shared" si="320"/>
        <v>0</v>
      </c>
      <c r="BB107" s="6">
        <v>0</v>
      </c>
      <c r="BC107" s="5">
        <v>0</v>
      </c>
      <c r="BD107" s="8">
        <f t="shared" si="321"/>
        <v>0</v>
      </c>
      <c r="BE107" s="6">
        <v>0</v>
      </c>
      <c r="BF107" s="5">
        <v>0</v>
      </c>
      <c r="BG107" s="8">
        <f t="shared" si="322"/>
        <v>0</v>
      </c>
      <c r="BH107" s="6">
        <v>0</v>
      </c>
      <c r="BI107" s="5">
        <v>0</v>
      </c>
      <c r="BJ107" s="8">
        <f t="shared" si="323"/>
        <v>0</v>
      </c>
      <c r="BK107" s="6"/>
      <c r="BL107" s="5"/>
      <c r="BM107" s="8"/>
      <c r="BN107" s="6">
        <v>0</v>
      </c>
      <c r="BO107" s="5">
        <v>0</v>
      </c>
      <c r="BP107" s="8">
        <f t="shared" si="324"/>
        <v>0</v>
      </c>
      <c r="BQ107" s="6">
        <v>0</v>
      </c>
      <c r="BR107" s="5">
        <v>0</v>
      </c>
      <c r="BS107" s="8">
        <f t="shared" si="325"/>
        <v>0</v>
      </c>
      <c r="BT107" s="6">
        <v>0</v>
      </c>
      <c r="BU107" s="5">
        <v>0</v>
      </c>
      <c r="BV107" s="8">
        <f t="shared" si="326"/>
        <v>0</v>
      </c>
      <c r="BW107" s="6">
        <v>0</v>
      </c>
      <c r="BX107" s="5">
        <v>0</v>
      </c>
      <c r="BY107" s="8">
        <f t="shared" si="327"/>
        <v>0</v>
      </c>
      <c r="BZ107" s="71">
        <v>31.9</v>
      </c>
      <c r="CA107" s="5">
        <v>699.88599999999997</v>
      </c>
      <c r="CB107" s="8">
        <f t="shared" si="328"/>
        <v>21940</v>
      </c>
      <c r="CC107" s="6">
        <v>0</v>
      </c>
      <c r="CD107" s="5">
        <v>0</v>
      </c>
      <c r="CE107" s="8">
        <f t="shared" si="329"/>
        <v>0</v>
      </c>
      <c r="CF107" s="71">
        <v>95.548000000000002</v>
      </c>
      <c r="CG107" s="5">
        <v>2599.5140000000001</v>
      </c>
      <c r="CH107" s="8">
        <f t="shared" si="330"/>
        <v>27206.367480219367</v>
      </c>
      <c r="CI107" s="71">
        <v>384.33499999999998</v>
      </c>
      <c r="CJ107" s="5">
        <v>10016.589</v>
      </c>
      <c r="CK107" s="8">
        <f t="shared" si="331"/>
        <v>26062.130693275398</v>
      </c>
      <c r="CL107" s="9">
        <f t="shared" si="333"/>
        <v>972.27904999999987</v>
      </c>
      <c r="CM107" s="8">
        <f t="shared" si="334"/>
        <v>25671.731999999996</v>
      </c>
    </row>
    <row r="108" spans="1:91" ht="15" customHeight="1" x14ac:dyDescent="0.3">
      <c r="A108" s="53">
        <v>2024</v>
      </c>
      <c r="B108" s="54" t="s">
        <v>13</v>
      </c>
      <c r="C108" s="6">
        <v>0</v>
      </c>
      <c r="D108" s="5">
        <v>0</v>
      </c>
      <c r="E108" s="8">
        <f t="shared" si="335"/>
        <v>0</v>
      </c>
      <c r="F108" s="71">
        <v>23.359659999999998</v>
      </c>
      <c r="G108" s="5">
        <v>807.18200000000002</v>
      </c>
      <c r="H108" s="8">
        <f t="shared" si="306"/>
        <v>34554.526906641629</v>
      </c>
      <c r="I108" s="6"/>
      <c r="J108" s="5"/>
      <c r="K108" s="8"/>
      <c r="L108" s="6">
        <v>0</v>
      </c>
      <c r="M108" s="5">
        <v>0</v>
      </c>
      <c r="N108" s="8">
        <f t="shared" si="307"/>
        <v>0</v>
      </c>
      <c r="O108" s="71">
        <v>202.68768</v>
      </c>
      <c r="P108" s="5">
        <v>5175.4009999999998</v>
      </c>
      <c r="Q108" s="8">
        <f t="shared" si="308"/>
        <v>25533.87063288701</v>
      </c>
      <c r="R108" s="6">
        <v>0</v>
      </c>
      <c r="S108" s="5">
        <v>0</v>
      </c>
      <c r="T108" s="8">
        <f t="shared" si="309"/>
        <v>0</v>
      </c>
      <c r="U108" s="6">
        <v>0</v>
      </c>
      <c r="V108" s="5">
        <v>0</v>
      </c>
      <c r="W108" s="8">
        <f t="shared" si="310"/>
        <v>0</v>
      </c>
      <c r="X108" s="6">
        <v>0</v>
      </c>
      <c r="Y108" s="5">
        <v>0</v>
      </c>
      <c r="Z108" s="8">
        <f t="shared" si="311"/>
        <v>0</v>
      </c>
      <c r="AA108" s="71">
        <v>0.01</v>
      </c>
      <c r="AB108" s="5">
        <v>1.0860000000000001</v>
      </c>
      <c r="AC108" s="8">
        <f t="shared" si="312"/>
        <v>108600.00000000001</v>
      </c>
      <c r="AD108" s="71">
        <v>29.46</v>
      </c>
      <c r="AE108" s="5">
        <v>794.23099999999999</v>
      </c>
      <c r="AF108" s="8">
        <f t="shared" si="313"/>
        <v>26959.640190088256</v>
      </c>
      <c r="AG108" s="6">
        <v>0</v>
      </c>
      <c r="AH108" s="5">
        <v>0</v>
      </c>
      <c r="AI108" s="8">
        <f t="shared" si="314"/>
        <v>0</v>
      </c>
      <c r="AJ108" s="71">
        <v>14.438000000000001</v>
      </c>
      <c r="AK108" s="5">
        <v>364.34399999999999</v>
      </c>
      <c r="AL108" s="8">
        <f t="shared" si="315"/>
        <v>25235.074109987534</v>
      </c>
      <c r="AM108" s="6">
        <v>0</v>
      </c>
      <c r="AN108" s="5">
        <v>0</v>
      </c>
      <c r="AO108" s="8">
        <f t="shared" si="316"/>
        <v>0</v>
      </c>
      <c r="AP108" s="71">
        <v>6</v>
      </c>
      <c r="AQ108" s="5">
        <v>339.85700000000003</v>
      </c>
      <c r="AR108" s="8">
        <f t="shared" si="317"/>
        <v>56642.833333333336</v>
      </c>
      <c r="AS108" s="71">
        <v>10.650780000000001</v>
      </c>
      <c r="AT108" s="5">
        <v>477.21300000000002</v>
      </c>
      <c r="AU108" s="8">
        <f t="shared" si="318"/>
        <v>44805.450868387103</v>
      </c>
      <c r="AV108" s="6">
        <v>0</v>
      </c>
      <c r="AW108" s="5">
        <v>0</v>
      </c>
      <c r="AX108" s="8">
        <f t="shared" si="319"/>
        <v>0</v>
      </c>
      <c r="AY108" s="6">
        <v>0</v>
      </c>
      <c r="AZ108" s="5">
        <v>0</v>
      </c>
      <c r="BA108" s="8">
        <f t="shared" si="320"/>
        <v>0</v>
      </c>
      <c r="BB108" s="6">
        <v>0</v>
      </c>
      <c r="BC108" s="5">
        <v>0</v>
      </c>
      <c r="BD108" s="8">
        <f t="shared" si="321"/>
        <v>0</v>
      </c>
      <c r="BE108" s="6">
        <v>0</v>
      </c>
      <c r="BF108" s="5">
        <v>0</v>
      </c>
      <c r="BG108" s="8">
        <f t="shared" si="322"/>
        <v>0</v>
      </c>
      <c r="BH108" s="6">
        <v>0</v>
      </c>
      <c r="BI108" s="5">
        <v>0</v>
      </c>
      <c r="BJ108" s="8">
        <f t="shared" si="323"/>
        <v>0</v>
      </c>
      <c r="BK108" s="6"/>
      <c r="BL108" s="5"/>
      <c r="BM108" s="8"/>
      <c r="BN108" s="6">
        <v>0</v>
      </c>
      <c r="BO108" s="5">
        <v>0</v>
      </c>
      <c r="BP108" s="8">
        <f t="shared" si="324"/>
        <v>0</v>
      </c>
      <c r="BQ108" s="6">
        <v>0</v>
      </c>
      <c r="BR108" s="5">
        <v>0</v>
      </c>
      <c r="BS108" s="8">
        <f t="shared" si="325"/>
        <v>0</v>
      </c>
      <c r="BT108" s="6">
        <v>0</v>
      </c>
      <c r="BU108" s="5">
        <v>0</v>
      </c>
      <c r="BV108" s="8">
        <f t="shared" si="326"/>
        <v>0</v>
      </c>
      <c r="BW108" s="6">
        <v>0</v>
      </c>
      <c r="BX108" s="5">
        <v>0</v>
      </c>
      <c r="BY108" s="8">
        <f t="shared" si="327"/>
        <v>0</v>
      </c>
      <c r="BZ108" s="6">
        <v>0</v>
      </c>
      <c r="CA108" s="5">
        <v>0</v>
      </c>
      <c r="CB108" s="8">
        <f t="shared" si="328"/>
        <v>0</v>
      </c>
      <c r="CC108" s="6">
        <v>0</v>
      </c>
      <c r="CD108" s="5">
        <v>0</v>
      </c>
      <c r="CE108" s="8">
        <f t="shared" si="329"/>
        <v>0</v>
      </c>
      <c r="CF108" s="71">
        <v>95.097999999999999</v>
      </c>
      <c r="CG108" s="5">
        <v>2741.88</v>
      </c>
      <c r="CH108" s="8">
        <f t="shared" si="330"/>
        <v>28832.152095732825</v>
      </c>
      <c r="CI108" s="71">
        <v>470.75522999999998</v>
      </c>
      <c r="CJ108" s="5">
        <v>14830.084000000001</v>
      </c>
      <c r="CK108" s="8">
        <f t="shared" si="331"/>
        <v>31502.749316242331</v>
      </c>
      <c r="CL108" s="9">
        <f t="shared" si="333"/>
        <v>852.45934999999997</v>
      </c>
      <c r="CM108" s="8">
        <f t="shared" si="334"/>
        <v>25531.277999999998</v>
      </c>
    </row>
    <row r="109" spans="1:91" ht="15" customHeight="1" thickBot="1" x14ac:dyDescent="0.35">
      <c r="A109" s="46"/>
      <c r="B109" s="60" t="s">
        <v>14</v>
      </c>
      <c r="C109" s="61">
        <f t="shared" ref="C109:D109" si="336">SUM(C97:C108)</f>
        <v>0</v>
      </c>
      <c r="D109" s="62">
        <f t="shared" si="336"/>
        <v>0</v>
      </c>
      <c r="E109" s="18"/>
      <c r="F109" s="61">
        <f t="shared" ref="F109:G109" si="337">SUM(F97:F108)</f>
        <v>397.24716999999993</v>
      </c>
      <c r="G109" s="62">
        <f t="shared" si="337"/>
        <v>12560.989000000001</v>
      </c>
      <c r="H109" s="18"/>
      <c r="I109" s="61"/>
      <c r="J109" s="62"/>
      <c r="K109" s="18"/>
      <c r="L109" s="61">
        <f t="shared" ref="L109:M109" si="338">SUM(L97:L108)</f>
        <v>16.744999999999997</v>
      </c>
      <c r="M109" s="62">
        <f t="shared" si="338"/>
        <v>434.54200000000003</v>
      </c>
      <c r="N109" s="18"/>
      <c r="O109" s="61">
        <f t="shared" ref="O109:P109" si="339">SUM(O97:O108)</f>
        <v>3419.2853799999998</v>
      </c>
      <c r="P109" s="62">
        <f t="shared" si="339"/>
        <v>75718.846000000005</v>
      </c>
      <c r="Q109" s="18"/>
      <c r="R109" s="61">
        <f t="shared" ref="R109:S109" si="340">SUM(R97:R108)</f>
        <v>0</v>
      </c>
      <c r="S109" s="62">
        <f t="shared" si="340"/>
        <v>0</v>
      </c>
      <c r="T109" s="18"/>
      <c r="U109" s="61">
        <f t="shared" ref="U109:V109" si="341">SUM(U97:U108)</f>
        <v>0</v>
      </c>
      <c r="V109" s="62">
        <f t="shared" si="341"/>
        <v>0</v>
      </c>
      <c r="W109" s="18"/>
      <c r="X109" s="61">
        <f t="shared" ref="X109:Y109" si="342">SUM(X97:X108)</f>
        <v>2.2941199999999999</v>
      </c>
      <c r="Y109" s="62">
        <f t="shared" si="342"/>
        <v>4.5</v>
      </c>
      <c r="Z109" s="18"/>
      <c r="AA109" s="61">
        <f t="shared" ref="AA109:AB109" si="343">SUM(AA97:AA108)</f>
        <v>99.984000000000009</v>
      </c>
      <c r="AB109" s="62">
        <f t="shared" si="343"/>
        <v>2951.0679999999998</v>
      </c>
      <c r="AC109" s="18"/>
      <c r="AD109" s="61">
        <f t="shared" ref="AD109:AE109" si="344">SUM(AD97:AD108)</f>
        <v>274.95399999999995</v>
      </c>
      <c r="AE109" s="62">
        <f t="shared" si="344"/>
        <v>6465.107</v>
      </c>
      <c r="AF109" s="18"/>
      <c r="AG109" s="61">
        <f t="shared" ref="AG109:AH109" si="345">SUM(AG97:AG108)</f>
        <v>7.6050000000000006E-2</v>
      </c>
      <c r="AH109" s="62">
        <f t="shared" si="345"/>
        <v>1.02</v>
      </c>
      <c r="AI109" s="18"/>
      <c r="AJ109" s="61">
        <f t="shared" ref="AJ109:AK109" si="346">SUM(AJ97:AJ108)</f>
        <v>83.14161</v>
      </c>
      <c r="AK109" s="62">
        <f t="shared" si="346"/>
        <v>1891.8610000000001</v>
      </c>
      <c r="AL109" s="18"/>
      <c r="AM109" s="61">
        <f t="shared" ref="AM109:AN109" si="347">SUM(AM97:AM108)</f>
        <v>0</v>
      </c>
      <c r="AN109" s="62">
        <f t="shared" si="347"/>
        <v>0</v>
      </c>
      <c r="AO109" s="18"/>
      <c r="AP109" s="61">
        <f t="shared" ref="AP109:AQ109" si="348">SUM(AP97:AP108)</f>
        <v>74.52</v>
      </c>
      <c r="AQ109" s="62">
        <f t="shared" si="348"/>
        <v>2847.4249999999997</v>
      </c>
      <c r="AR109" s="18"/>
      <c r="AS109" s="61">
        <f t="shared" ref="AS109:AT109" si="349">SUM(AS97:AS108)</f>
        <v>783.88668000000007</v>
      </c>
      <c r="AT109" s="62">
        <f t="shared" si="349"/>
        <v>21090.746000000003</v>
      </c>
      <c r="AU109" s="18"/>
      <c r="AV109" s="61">
        <f t="shared" ref="AV109:AW109" si="350">SUM(AV97:AV108)</f>
        <v>43.62</v>
      </c>
      <c r="AW109" s="62">
        <f t="shared" si="350"/>
        <v>3403.03</v>
      </c>
      <c r="AX109" s="18"/>
      <c r="AY109" s="61">
        <f t="shared" ref="AY109:AZ109" si="351">SUM(AY97:AY108)</f>
        <v>0</v>
      </c>
      <c r="AZ109" s="62">
        <f t="shared" si="351"/>
        <v>0</v>
      </c>
      <c r="BA109" s="18"/>
      <c r="BB109" s="61">
        <f t="shared" ref="BB109:BC109" si="352">SUM(BB97:BB108)</f>
        <v>0</v>
      </c>
      <c r="BC109" s="62">
        <f t="shared" si="352"/>
        <v>0</v>
      </c>
      <c r="BD109" s="18"/>
      <c r="BE109" s="61">
        <f t="shared" ref="BE109:BF109" si="353">SUM(BE97:BE108)</f>
        <v>0.37861</v>
      </c>
      <c r="BF109" s="62">
        <f t="shared" si="353"/>
        <v>25.649000000000001</v>
      </c>
      <c r="BG109" s="18"/>
      <c r="BH109" s="61">
        <f t="shared" ref="BH109:BI109" si="354">SUM(BH97:BH108)</f>
        <v>0</v>
      </c>
      <c r="BI109" s="62">
        <f t="shared" si="354"/>
        <v>0</v>
      </c>
      <c r="BJ109" s="18"/>
      <c r="BK109" s="61"/>
      <c r="BL109" s="62"/>
      <c r="BM109" s="18"/>
      <c r="BN109" s="61">
        <f t="shared" ref="BN109:BO109" si="355">SUM(BN97:BN108)</f>
        <v>0</v>
      </c>
      <c r="BO109" s="62">
        <f t="shared" si="355"/>
        <v>0</v>
      </c>
      <c r="BP109" s="18"/>
      <c r="BQ109" s="61">
        <f t="shared" ref="BQ109:BR109" si="356">SUM(BQ97:BQ108)</f>
        <v>11.04</v>
      </c>
      <c r="BR109" s="62">
        <f t="shared" si="356"/>
        <v>322.67399999999998</v>
      </c>
      <c r="BS109" s="18"/>
      <c r="BT109" s="61">
        <f t="shared" ref="BT109:BU109" si="357">SUM(BT97:BT108)</f>
        <v>0.05</v>
      </c>
      <c r="BU109" s="62">
        <f t="shared" si="357"/>
        <v>6.4480000000000004</v>
      </c>
      <c r="BV109" s="18"/>
      <c r="BW109" s="61">
        <f t="shared" ref="BW109:BX109" si="358">SUM(BW97:BW108)</f>
        <v>0</v>
      </c>
      <c r="BX109" s="62">
        <f t="shared" si="358"/>
        <v>0</v>
      </c>
      <c r="BY109" s="18"/>
      <c r="BZ109" s="61">
        <f t="shared" ref="BZ109:CA109" si="359">SUM(BZ97:BZ108)</f>
        <v>163.65600000000001</v>
      </c>
      <c r="CA109" s="62">
        <f t="shared" si="359"/>
        <v>3550.2750000000001</v>
      </c>
      <c r="CB109" s="18"/>
      <c r="CC109" s="61">
        <f t="shared" ref="CC109:CD109" si="360">SUM(CC97:CC108)</f>
        <v>0</v>
      </c>
      <c r="CD109" s="62">
        <f t="shared" si="360"/>
        <v>0</v>
      </c>
      <c r="CE109" s="18"/>
      <c r="CF109" s="61">
        <f t="shared" ref="CF109:CG109" si="361">SUM(CF97:CF108)</f>
        <v>1154.81</v>
      </c>
      <c r="CG109" s="62">
        <f t="shared" si="361"/>
        <v>29924.475999999999</v>
      </c>
      <c r="CH109" s="18"/>
      <c r="CI109" s="61">
        <f t="shared" ref="CI109:CJ109" si="362">SUM(CI97:CI108)</f>
        <v>5261.6524599999993</v>
      </c>
      <c r="CJ109" s="62">
        <f t="shared" si="362"/>
        <v>133702.709</v>
      </c>
      <c r="CK109" s="18"/>
      <c r="CL109" s="37">
        <f t="shared" si="333"/>
        <v>11787.341079999998</v>
      </c>
      <c r="CM109" s="38">
        <f t="shared" si="334"/>
        <v>294901.36499999999</v>
      </c>
    </row>
    <row r="110" spans="1:91" ht="15" customHeight="1" x14ac:dyDescent="0.3">
      <c r="A110" s="53">
        <v>2025</v>
      </c>
      <c r="B110" s="54" t="s">
        <v>2</v>
      </c>
      <c r="C110" s="6">
        <v>0</v>
      </c>
      <c r="D110" s="5">
        <v>0</v>
      </c>
      <c r="E110" s="8">
        <f>IF(C110=0,0,D110/C110*1000)</f>
        <v>0</v>
      </c>
      <c r="F110" s="71">
        <v>65.965039999999988</v>
      </c>
      <c r="G110" s="5">
        <v>1915.039</v>
      </c>
      <c r="H110" s="8">
        <f t="shared" ref="H110:H121" si="363">IF(F110=0,0,G110/F110*1000)</f>
        <v>29031.120120597217</v>
      </c>
      <c r="I110" s="6"/>
      <c r="J110" s="5"/>
      <c r="K110" s="8"/>
      <c r="L110" s="6">
        <v>0</v>
      </c>
      <c r="M110" s="5">
        <v>0</v>
      </c>
      <c r="N110" s="8">
        <f t="shared" ref="N110:N121" si="364">IF(L110=0,0,M110/L110*1000)</f>
        <v>0</v>
      </c>
      <c r="O110" s="71">
        <v>227.36</v>
      </c>
      <c r="P110" s="5">
        <v>5063.1049999999996</v>
      </c>
      <c r="Q110" s="8">
        <f t="shared" ref="Q110:Q121" si="365">IF(O110=0,0,P110/O110*1000)</f>
        <v>22269.11066150598</v>
      </c>
      <c r="R110" s="6">
        <v>0</v>
      </c>
      <c r="S110" s="5">
        <v>0</v>
      </c>
      <c r="T110" s="8">
        <f t="shared" ref="T110:T121" si="366">IF(R110=0,0,S110/R110*1000)</f>
        <v>0</v>
      </c>
      <c r="U110" s="6">
        <v>0</v>
      </c>
      <c r="V110" s="5">
        <v>0</v>
      </c>
      <c r="W110" s="8">
        <f t="shared" ref="W110:W121" si="367">IF(U110=0,0,V110/U110*1000)</f>
        <v>0</v>
      </c>
      <c r="X110" s="6">
        <v>0</v>
      </c>
      <c r="Y110" s="5">
        <v>0</v>
      </c>
      <c r="Z110" s="8">
        <f t="shared" ref="Z110:Z121" si="368">IF(X110=0,0,Y110/X110*1000)</f>
        <v>0</v>
      </c>
      <c r="AA110" s="71">
        <v>268.108</v>
      </c>
      <c r="AB110" s="5">
        <v>8037.7910000000002</v>
      </c>
      <c r="AC110" s="8">
        <f t="shared" ref="AC110:AC121" si="369">IF(AA110=0,0,AB110/AA110*1000)</f>
        <v>29979.676100675846</v>
      </c>
      <c r="AD110" s="71">
        <v>30.492000000000001</v>
      </c>
      <c r="AE110" s="5">
        <v>865.67399999999998</v>
      </c>
      <c r="AF110" s="8">
        <f t="shared" ref="AF110:AF121" si="370">IF(AD110=0,0,AE110/AD110*1000)</f>
        <v>28390.200708382526</v>
      </c>
      <c r="AG110" s="6">
        <v>0</v>
      </c>
      <c r="AH110" s="5">
        <v>0</v>
      </c>
      <c r="AI110" s="8">
        <f t="shared" ref="AI110:AI121" si="371">IF(AG110=0,0,AH110/AG110*1000)</f>
        <v>0</v>
      </c>
      <c r="AJ110" s="6">
        <v>0</v>
      </c>
      <c r="AK110" s="5">
        <v>0</v>
      </c>
      <c r="AL110" s="8">
        <f t="shared" ref="AL110:AL121" si="372">IF(AJ110=0,0,AK110/AJ110*1000)</f>
        <v>0</v>
      </c>
      <c r="AM110" s="6">
        <v>0</v>
      </c>
      <c r="AN110" s="5">
        <v>0</v>
      </c>
      <c r="AO110" s="8">
        <f t="shared" ref="AO110:AO121" si="373">IF(AM110=0,0,AN110/AM110*1000)</f>
        <v>0</v>
      </c>
      <c r="AP110" s="6">
        <v>0</v>
      </c>
      <c r="AQ110" s="5">
        <v>0</v>
      </c>
      <c r="AR110" s="8">
        <f t="shared" ref="AR110:AR121" si="374">IF(AP110=0,0,AQ110/AP110*1000)</f>
        <v>0</v>
      </c>
      <c r="AS110" s="71">
        <v>105.28604</v>
      </c>
      <c r="AT110" s="5">
        <v>3175.39</v>
      </c>
      <c r="AU110" s="8">
        <f t="shared" ref="AU110:AU121" si="375">IF(AS110=0,0,AT110/AS110*1000)</f>
        <v>30159.648895523093</v>
      </c>
      <c r="AV110" s="6">
        <v>0</v>
      </c>
      <c r="AW110" s="5">
        <v>0</v>
      </c>
      <c r="AX110" s="8">
        <f t="shared" ref="AX110:AX121" si="376">IF(AV110=0,0,AW110/AV110*1000)</f>
        <v>0</v>
      </c>
      <c r="AY110" s="6">
        <v>0</v>
      </c>
      <c r="AZ110" s="5">
        <v>0</v>
      </c>
      <c r="BA110" s="8">
        <f t="shared" ref="BA110:BA121" si="377">IF(AY110=0,0,AZ110/AY110*1000)</f>
        <v>0</v>
      </c>
      <c r="BB110" s="6">
        <v>0</v>
      </c>
      <c r="BC110" s="5">
        <v>0</v>
      </c>
      <c r="BD110" s="8">
        <f t="shared" ref="BD110:BD121" si="378">IF(BB110=0,0,BC110/BB110*1000)</f>
        <v>0</v>
      </c>
      <c r="BE110" s="6">
        <v>0</v>
      </c>
      <c r="BF110" s="5">
        <v>0</v>
      </c>
      <c r="BG110" s="8">
        <f t="shared" ref="BG110:BG121" si="379">IF(BE110=0,0,BF110/BE110*1000)</f>
        <v>0</v>
      </c>
      <c r="BH110" s="6">
        <v>0</v>
      </c>
      <c r="BI110" s="5">
        <v>0</v>
      </c>
      <c r="BJ110" s="8">
        <f t="shared" ref="BJ110:BJ121" si="380">IF(BH110=0,0,BI110/BH110*1000)</f>
        <v>0</v>
      </c>
      <c r="BK110" s="6">
        <v>0</v>
      </c>
      <c r="BL110" s="5">
        <v>0</v>
      </c>
      <c r="BM110" s="8">
        <f t="shared" ref="BM110:BM121" si="381">IF(BK110=0,0,BL110/BK110*1000)</f>
        <v>0</v>
      </c>
      <c r="BN110" s="6">
        <v>0</v>
      </c>
      <c r="BO110" s="5">
        <v>0</v>
      </c>
      <c r="BP110" s="8">
        <f t="shared" ref="BP110:BP121" si="382">IF(BN110=0,0,BO110/BN110*1000)</f>
        <v>0</v>
      </c>
      <c r="BQ110" s="6">
        <v>0</v>
      </c>
      <c r="BR110" s="5">
        <v>0</v>
      </c>
      <c r="BS110" s="8">
        <f t="shared" ref="BS110:BS121" si="383">IF(BQ110=0,0,BR110/BQ110*1000)</f>
        <v>0</v>
      </c>
      <c r="BT110" s="71">
        <v>4.2639999999999997E-2</v>
      </c>
      <c r="BU110" s="5">
        <v>10.199999999999999</v>
      </c>
      <c r="BV110" s="8">
        <f t="shared" ref="BV110:BV121" si="384">IF(BT110=0,0,BU110/BT110*1000)</f>
        <v>239212.00750469044</v>
      </c>
      <c r="BW110" s="6">
        <v>0</v>
      </c>
      <c r="BX110" s="5">
        <v>0</v>
      </c>
      <c r="BY110" s="8">
        <f t="shared" ref="BY110:BY121" si="385">IF(BW110=0,0,BX110/BW110*1000)</f>
        <v>0</v>
      </c>
      <c r="BZ110" s="6">
        <v>0</v>
      </c>
      <c r="CA110" s="5">
        <v>0</v>
      </c>
      <c r="CB110" s="8">
        <f t="shared" ref="CB110:CB121" si="386">IF(BZ110=0,0,CA110/BZ110*1000)</f>
        <v>0</v>
      </c>
      <c r="CC110" s="6">
        <v>0</v>
      </c>
      <c r="CD110" s="5">
        <v>0</v>
      </c>
      <c r="CE110" s="8">
        <f t="shared" ref="CE110:CE121" si="387">IF(CC110=0,0,CD110/CC110*1000)</f>
        <v>0</v>
      </c>
      <c r="CF110" s="71">
        <v>97.406999999999996</v>
      </c>
      <c r="CG110" s="5">
        <v>2881.0729999999999</v>
      </c>
      <c r="CH110" s="8">
        <f t="shared" ref="CH110:CH121" si="388">IF(CF110=0,0,CG110/CF110*1000)</f>
        <v>29577.679222232488</v>
      </c>
      <c r="CI110" s="71">
        <v>393.71100000000001</v>
      </c>
      <c r="CJ110" s="5">
        <v>11490.545</v>
      </c>
      <c r="CK110" s="8">
        <f t="shared" ref="CK110:CK121" si="389">IF(CI110=0,0,CJ110/CI110*1000)</f>
        <v>29185.227235205515</v>
      </c>
      <c r="CL110" s="9">
        <f>SUMIF($C$5:$CK$5,"Ton",C110:CK110)</f>
        <v>1188.3717200000001</v>
      </c>
      <c r="CM110" s="8">
        <f>SUMIF($C$5:$CK$5,"F*",C110:CK110)</f>
        <v>33438.817000000003</v>
      </c>
    </row>
    <row r="111" spans="1:91" ht="15" customHeight="1" x14ac:dyDescent="0.3">
      <c r="A111" s="53">
        <v>2025</v>
      </c>
      <c r="B111" s="54" t="s">
        <v>3</v>
      </c>
      <c r="C111" s="6">
        <v>0</v>
      </c>
      <c r="D111" s="5">
        <v>0</v>
      </c>
      <c r="E111" s="8">
        <f t="shared" ref="E111:E112" si="390">IF(C111=0,0,D111/C111*1000)</f>
        <v>0</v>
      </c>
      <c r="F111" s="71">
        <v>18.071909999999999</v>
      </c>
      <c r="G111" s="5">
        <v>537.41499999999996</v>
      </c>
      <c r="H111" s="8">
        <f t="shared" si="363"/>
        <v>29737.587227913373</v>
      </c>
      <c r="I111" s="6"/>
      <c r="J111" s="5"/>
      <c r="K111" s="8"/>
      <c r="L111" s="6">
        <v>0</v>
      </c>
      <c r="M111" s="5">
        <v>0</v>
      </c>
      <c r="N111" s="8">
        <f t="shared" si="364"/>
        <v>0</v>
      </c>
      <c r="O111" s="71">
        <v>251.44228000000001</v>
      </c>
      <c r="P111" s="5">
        <v>5505.3010000000004</v>
      </c>
      <c r="Q111" s="8">
        <f t="shared" si="365"/>
        <v>21894.889753624571</v>
      </c>
      <c r="R111" s="6">
        <v>0</v>
      </c>
      <c r="S111" s="5">
        <v>0</v>
      </c>
      <c r="T111" s="8">
        <f t="shared" si="366"/>
        <v>0</v>
      </c>
      <c r="U111" s="6">
        <v>0</v>
      </c>
      <c r="V111" s="5">
        <v>0</v>
      </c>
      <c r="W111" s="8">
        <f t="shared" si="367"/>
        <v>0</v>
      </c>
      <c r="X111" s="6">
        <v>0</v>
      </c>
      <c r="Y111" s="5">
        <v>0</v>
      </c>
      <c r="Z111" s="8">
        <f t="shared" si="368"/>
        <v>0</v>
      </c>
      <c r="AA111" s="6">
        <v>0</v>
      </c>
      <c r="AB111" s="5">
        <v>0</v>
      </c>
      <c r="AC111" s="8">
        <f t="shared" si="369"/>
        <v>0</v>
      </c>
      <c r="AD111" s="71">
        <v>29.707999999999998</v>
      </c>
      <c r="AE111" s="5">
        <v>769.88599999999997</v>
      </c>
      <c r="AF111" s="8">
        <f t="shared" si="370"/>
        <v>25915.107041874242</v>
      </c>
      <c r="AG111" s="6">
        <v>0</v>
      </c>
      <c r="AH111" s="5">
        <v>0</v>
      </c>
      <c r="AI111" s="8">
        <f t="shared" si="371"/>
        <v>0</v>
      </c>
      <c r="AJ111" s="6">
        <v>0</v>
      </c>
      <c r="AK111" s="5">
        <v>0</v>
      </c>
      <c r="AL111" s="8">
        <f t="shared" si="372"/>
        <v>0</v>
      </c>
      <c r="AM111" s="6">
        <v>0</v>
      </c>
      <c r="AN111" s="5">
        <v>0</v>
      </c>
      <c r="AO111" s="8">
        <f t="shared" si="373"/>
        <v>0</v>
      </c>
      <c r="AP111" s="6">
        <v>0</v>
      </c>
      <c r="AQ111" s="5">
        <v>0</v>
      </c>
      <c r="AR111" s="8">
        <f t="shared" si="374"/>
        <v>0</v>
      </c>
      <c r="AS111" s="71">
        <v>35.252980000000001</v>
      </c>
      <c r="AT111" s="5">
        <v>1096.4090000000001</v>
      </c>
      <c r="AU111" s="8">
        <f t="shared" si="375"/>
        <v>31101.172156226228</v>
      </c>
      <c r="AV111" s="6">
        <v>0</v>
      </c>
      <c r="AW111" s="5">
        <v>0</v>
      </c>
      <c r="AX111" s="8">
        <f t="shared" si="376"/>
        <v>0</v>
      </c>
      <c r="AY111" s="6">
        <v>0</v>
      </c>
      <c r="AZ111" s="5">
        <v>0</v>
      </c>
      <c r="BA111" s="8">
        <f t="shared" si="377"/>
        <v>0</v>
      </c>
      <c r="BB111" s="6">
        <v>0</v>
      </c>
      <c r="BC111" s="5">
        <v>0</v>
      </c>
      <c r="BD111" s="8">
        <f t="shared" si="378"/>
        <v>0</v>
      </c>
      <c r="BE111" s="6">
        <v>0</v>
      </c>
      <c r="BF111" s="5">
        <v>0</v>
      </c>
      <c r="BG111" s="8">
        <f t="shared" si="379"/>
        <v>0</v>
      </c>
      <c r="BH111" s="6">
        <v>0</v>
      </c>
      <c r="BI111" s="5">
        <v>0</v>
      </c>
      <c r="BJ111" s="8">
        <f t="shared" si="380"/>
        <v>0</v>
      </c>
      <c r="BK111" s="6">
        <v>0</v>
      </c>
      <c r="BL111" s="5">
        <v>0</v>
      </c>
      <c r="BM111" s="8">
        <f t="shared" si="381"/>
        <v>0</v>
      </c>
      <c r="BN111" s="6">
        <v>0</v>
      </c>
      <c r="BO111" s="5">
        <v>0</v>
      </c>
      <c r="BP111" s="8">
        <f t="shared" si="382"/>
        <v>0</v>
      </c>
      <c r="BQ111" s="6">
        <v>0</v>
      </c>
      <c r="BR111" s="5">
        <v>0</v>
      </c>
      <c r="BS111" s="8">
        <f t="shared" si="383"/>
        <v>0</v>
      </c>
      <c r="BT111" s="6">
        <v>0</v>
      </c>
      <c r="BU111" s="5">
        <v>0</v>
      </c>
      <c r="BV111" s="8">
        <f t="shared" si="384"/>
        <v>0</v>
      </c>
      <c r="BW111" s="6">
        <v>0</v>
      </c>
      <c r="BX111" s="5">
        <v>0</v>
      </c>
      <c r="BY111" s="8">
        <f t="shared" si="385"/>
        <v>0</v>
      </c>
      <c r="BZ111" s="71">
        <v>31.82</v>
      </c>
      <c r="CA111" s="5">
        <v>692.08500000000004</v>
      </c>
      <c r="CB111" s="8">
        <f t="shared" si="386"/>
        <v>21750</v>
      </c>
      <c r="CC111" s="6">
        <v>0</v>
      </c>
      <c r="CD111" s="5">
        <v>0</v>
      </c>
      <c r="CE111" s="8">
        <f t="shared" si="387"/>
        <v>0</v>
      </c>
      <c r="CF111" s="71">
        <v>125.664</v>
      </c>
      <c r="CG111" s="5">
        <v>3557.76</v>
      </c>
      <c r="CH111" s="8">
        <f t="shared" si="388"/>
        <v>28311.688311688315</v>
      </c>
      <c r="CI111" s="71">
        <v>558.63</v>
      </c>
      <c r="CJ111" s="5">
        <v>15938.571</v>
      </c>
      <c r="CK111" s="8">
        <f t="shared" si="389"/>
        <v>28531.534289243329</v>
      </c>
      <c r="CL111" s="9">
        <f t="shared" ref="CL111:CL122" si="391">SUMIF($C$5:$CK$5,"Ton",C111:CK111)</f>
        <v>1050.58917</v>
      </c>
      <c r="CM111" s="8">
        <f t="shared" ref="CM111:CM122" si="392">SUMIF($C$5:$CK$5,"F*",C111:CK111)</f>
        <v>28097.427000000003</v>
      </c>
    </row>
    <row r="112" spans="1:91" ht="15" customHeight="1" x14ac:dyDescent="0.3">
      <c r="A112" s="53">
        <v>2025</v>
      </c>
      <c r="B112" s="54" t="s">
        <v>4</v>
      </c>
      <c r="C112" s="6">
        <v>0</v>
      </c>
      <c r="D112" s="5">
        <v>0</v>
      </c>
      <c r="E112" s="8">
        <f t="shared" si="390"/>
        <v>0</v>
      </c>
      <c r="F112" s="71">
        <v>43.567360000000001</v>
      </c>
      <c r="G112" s="5">
        <v>1385.5809999999999</v>
      </c>
      <c r="H112" s="8">
        <f t="shared" si="363"/>
        <v>31803.189360108114</v>
      </c>
      <c r="I112" s="6"/>
      <c r="J112" s="5"/>
      <c r="K112" s="8"/>
      <c r="L112" s="6">
        <v>0</v>
      </c>
      <c r="M112" s="5">
        <v>0</v>
      </c>
      <c r="N112" s="8">
        <f t="shared" si="364"/>
        <v>0</v>
      </c>
      <c r="O112" s="71">
        <v>267.15159999999997</v>
      </c>
      <c r="P112" s="5">
        <v>5882.2489999999998</v>
      </c>
      <c r="Q112" s="8">
        <f t="shared" si="365"/>
        <v>22018.39330178071</v>
      </c>
      <c r="R112" s="6">
        <v>0</v>
      </c>
      <c r="S112" s="5">
        <v>0</v>
      </c>
      <c r="T112" s="8">
        <f t="shared" si="366"/>
        <v>0</v>
      </c>
      <c r="U112" s="6">
        <v>0</v>
      </c>
      <c r="V112" s="5">
        <v>0</v>
      </c>
      <c r="W112" s="8">
        <f t="shared" si="367"/>
        <v>0</v>
      </c>
      <c r="X112" s="6">
        <v>0</v>
      </c>
      <c r="Y112" s="5">
        <v>0</v>
      </c>
      <c r="Z112" s="8">
        <f t="shared" si="368"/>
        <v>0</v>
      </c>
      <c r="AA112" s="6">
        <v>0</v>
      </c>
      <c r="AB112" s="5">
        <v>0</v>
      </c>
      <c r="AC112" s="8">
        <f t="shared" si="369"/>
        <v>0</v>
      </c>
      <c r="AD112" s="71">
        <v>54.357999999999997</v>
      </c>
      <c r="AE112" s="5">
        <v>1496.778</v>
      </c>
      <c r="AF112" s="8">
        <f t="shared" si="370"/>
        <v>27535.560543066338</v>
      </c>
      <c r="AG112" s="6">
        <v>0</v>
      </c>
      <c r="AH112" s="5">
        <v>0</v>
      </c>
      <c r="AI112" s="8">
        <f t="shared" si="371"/>
        <v>0</v>
      </c>
      <c r="AJ112" s="71">
        <v>7.1680000000000001</v>
      </c>
      <c r="AK112" s="5">
        <v>175</v>
      </c>
      <c r="AL112" s="8">
        <f t="shared" si="372"/>
        <v>24414.0625</v>
      </c>
      <c r="AM112" s="6">
        <v>0</v>
      </c>
      <c r="AN112" s="5">
        <v>0</v>
      </c>
      <c r="AO112" s="8">
        <f t="shared" si="373"/>
        <v>0</v>
      </c>
      <c r="AP112" s="71">
        <v>6</v>
      </c>
      <c r="AQ112" s="5">
        <v>372.95400000000001</v>
      </c>
      <c r="AR112" s="8">
        <f t="shared" si="374"/>
        <v>62159</v>
      </c>
      <c r="AS112" s="71">
        <v>32.853259999999999</v>
      </c>
      <c r="AT112" s="5">
        <v>877.02200000000005</v>
      </c>
      <c r="AU112" s="8">
        <f t="shared" si="375"/>
        <v>26695.128580847078</v>
      </c>
      <c r="AV112" s="6">
        <v>0</v>
      </c>
      <c r="AW112" s="5">
        <v>0</v>
      </c>
      <c r="AX112" s="8">
        <f t="shared" si="376"/>
        <v>0</v>
      </c>
      <c r="AY112" s="6">
        <v>0</v>
      </c>
      <c r="AZ112" s="5">
        <v>0</v>
      </c>
      <c r="BA112" s="8">
        <f t="shared" si="377"/>
        <v>0</v>
      </c>
      <c r="BB112" s="6">
        <v>0</v>
      </c>
      <c r="BC112" s="5">
        <v>0</v>
      </c>
      <c r="BD112" s="8">
        <f t="shared" si="378"/>
        <v>0</v>
      </c>
      <c r="BE112" s="6">
        <v>0</v>
      </c>
      <c r="BF112" s="5">
        <v>0</v>
      </c>
      <c r="BG112" s="8">
        <f t="shared" si="379"/>
        <v>0</v>
      </c>
      <c r="BH112" s="6">
        <v>0</v>
      </c>
      <c r="BI112" s="5">
        <v>0</v>
      </c>
      <c r="BJ112" s="8">
        <f t="shared" si="380"/>
        <v>0</v>
      </c>
      <c r="BK112" s="6">
        <v>0</v>
      </c>
      <c r="BL112" s="5">
        <v>0</v>
      </c>
      <c r="BM112" s="8">
        <f t="shared" si="381"/>
        <v>0</v>
      </c>
      <c r="BN112" s="6">
        <v>0</v>
      </c>
      <c r="BO112" s="5">
        <v>0</v>
      </c>
      <c r="BP112" s="8">
        <f t="shared" si="382"/>
        <v>0</v>
      </c>
      <c r="BQ112" s="6">
        <v>0</v>
      </c>
      <c r="BR112" s="5">
        <v>0</v>
      </c>
      <c r="BS112" s="8">
        <f t="shared" si="383"/>
        <v>0</v>
      </c>
      <c r="BT112" s="6">
        <v>0</v>
      </c>
      <c r="BU112" s="5">
        <v>0</v>
      </c>
      <c r="BV112" s="8">
        <f t="shared" si="384"/>
        <v>0</v>
      </c>
      <c r="BW112" s="6">
        <v>0</v>
      </c>
      <c r="BX112" s="5">
        <v>0</v>
      </c>
      <c r="BY112" s="8">
        <f t="shared" si="385"/>
        <v>0</v>
      </c>
      <c r="BZ112" s="6">
        <v>0</v>
      </c>
      <c r="CA112" s="5">
        <v>0</v>
      </c>
      <c r="CB112" s="8">
        <f t="shared" si="386"/>
        <v>0</v>
      </c>
      <c r="CC112" s="6">
        <v>0</v>
      </c>
      <c r="CD112" s="5">
        <v>0</v>
      </c>
      <c r="CE112" s="8">
        <f t="shared" si="387"/>
        <v>0</v>
      </c>
      <c r="CF112" s="71">
        <v>123.14408</v>
      </c>
      <c r="CG112" s="5">
        <v>3537.42</v>
      </c>
      <c r="CH112" s="8">
        <f t="shared" si="388"/>
        <v>28725.863232727061</v>
      </c>
      <c r="CI112" s="71">
        <v>370.12</v>
      </c>
      <c r="CJ112" s="5">
        <v>10057.94</v>
      </c>
      <c r="CK112" s="8">
        <f t="shared" si="389"/>
        <v>27174.80817032314</v>
      </c>
      <c r="CL112" s="9">
        <f t="shared" si="391"/>
        <v>904.3623</v>
      </c>
      <c r="CM112" s="8">
        <f t="shared" si="392"/>
        <v>23784.944000000003</v>
      </c>
    </row>
    <row r="113" spans="1:91" ht="15" customHeight="1" x14ac:dyDescent="0.3">
      <c r="A113" s="53">
        <v>2025</v>
      </c>
      <c r="B113" s="54" t="s">
        <v>5</v>
      </c>
      <c r="C113" s="6">
        <v>0</v>
      </c>
      <c r="D113" s="5">
        <v>0</v>
      </c>
      <c r="E113" s="8">
        <f>IF(C113=0,0,D113/C113*1000)</f>
        <v>0</v>
      </c>
      <c r="F113" s="71">
        <v>5.6520000000000001</v>
      </c>
      <c r="G113" s="5">
        <v>165.6</v>
      </c>
      <c r="H113" s="8">
        <f t="shared" si="363"/>
        <v>29299.363057324841</v>
      </c>
      <c r="I113" s="6"/>
      <c r="J113" s="5"/>
      <c r="K113" s="8"/>
      <c r="L113" s="6">
        <v>0</v>
      </c>
      <c r="M113" s="5">
        <v>0</v>
      </c>
      <c r="N113" s="8">
        <f t="shared" si="364"/>
        <v>0</v>
      </c>
      <c r="O113" s="71">
        <v>357.27699999999999</v>
      </c>
      <c r="P113" s="5">
        <v>7901.44</v>
      </c>
      <c r="Q113" s="8">
        <f t="shared" si="365"/>
        <v>22115.725333564711</v>
      </c>
      <c r="R113" s="6">
        <v>0</v>
      </c>
      <c r="S113" s="5">
        <v>0</v>
      </c>
      <c r="T113" s="8">
        <f t="shared" si="366"/>
        <v>0</v>
      </c>
      <c r="U113" s="6">
        <v>0</v>
      </c>
      <c r="V113" s="5">
        <v>0</v>
      </c>
      <c r="W113" s="8">
        <f t="shared" si="367"/>
        <v>0</v>
      </c>
      <c r="X113" s="6">
        <v>0</v>
      </c>
      <c r="Y113" s="5">
        <v>0</v>
      </c>
      <c r="Z113" s="8">
        <f t="shared" si="368"/>
        <v>0</v>
      </c>
      <c r="AA113" s="71">
        <v>14.4</v>
      </c>
      <c r="AB113" s="5">
        <v>558.34</v>
      </c>
      <c r="AC113" s="8">
        <f t="shared" si="369"/>
        <v>38773.611111111117</v>
      </c>
      <c r="AD113" s="71">
        <v>31.923999999999999</v>
      </c>
      <c r="AE113" s="5">
        <v>780.66099999999994</v>
      </c>
      <c r="AF113" s="8">
        <f t="shared" si="370"/>
        <v>24453.733867936346</v>
      </c>
      <c r="AG113" s="6">
        <v>0</v>
      </c>
      <c r="AH113" s="5">
        <v>0</v>
      </c>
      <c r="AI113" s="8">
        <f t="shared" si="371"/>
        <v>0</v>
      </c>
      <c r="AJ113" s="6">
        <v>0</v>
      </c>
      <c r="AK113" s="5">
        <v>0</v>
      </c>
      <c r="AL113" s="8">
        <f t="shared" si="372"/>
        <v>0</v>
      </c>
      <c r="AM113" s="6">
        <v>0</v>
      </c>
      <c r="AN113" s="5">
        <v>0</v>
      </c>
      <c r="AO113" s="8">
        <f t="shared" si="373"/>
        <v>0</v>
      </c>
      <c r="AP113" s="6">
        <v>0</v>
      </c>
      <c r="AQ113" s="5">
        <v>0</v>
      </c>
      <c r="AR113" s="8">
        <f t="shared" si="374"/>
        <v>0</v>
      </c>
      <c r="AS113" s="71">
        <v>32.742359999999998</v>
      </c>
      <c r="AT113" s="5">
        <v>902.57600000000002</v>
      </c>
      <c r="AU113" s="8">
        <f t="shared" si="375"/>
        <v>27566.003183643454</v>
      </c>
      <c r="AV113" s="6">
        <v>0</v>
      </c>
      <c r="AW113" s="5">
        <v>0</v>
      </c>
      <c r="AX113" s="8">
        <f t="shared" si="376"/>
        <v>0</v>
      </c>
      <c r="AY113" s="6">
        <v>0</v>
      </c>
      <c r="AZ113" s="5">
        <v>0</v>
      </c>
      <c r="BA113" s="8">
        <f t="shared" si="377"/>
        <v>0</v>
      </c>
      <c r="BB113" s="6">
        <v>0</v>
      </c>
      <c r="BC113" s="5">
        <v>0</v>
      </c>
      <c r="BD113" s="8">
        <f t="shared" si="378"/>
        <v>0</v>
      </c>
      <c r="BE113" s="6">
        <v>0</v>
      </c>
      <c r="BF113" s="5">
        <v>0</v>
      </c>
      <c r="BG113" s="8">
        <f t="shared" si="379"/>
        <v>0</v>
      </c>
      <c r="BH113" s="6">
        <v>0</v>
      </c>
      <c r="BI113" s="5">
        <v>0</v>
      </c>
      <c r="BJ113" s="8">
        <f t="shared" si="380"/>
        <v>0</v>
      </c>
      <c r="BK113" s="6">
        <v>0</v>
      </c>
      <c r="BL113" s="5">
        <v>0</v>
      </c>
      <c r="BM113" s="8">
        <f t="shared" si="381"/>
        <v>0</v>
      </c>
      <c r="BN113" s="6">
        <v>0</v>
      </c>
      <c r="BO113" s="5">
        <v>0</v>
      </c>
      <c r="BP113" s="8">
        <f t="shared" si="382"/>
        <v>0</v>
      </c>
      <c r="BQ113" s="6">
        <v>0</v>
      </c>
      <c r="BR113" s="5">
        <v>0</v>
      </c>
      <c r="BS113" s="8">
        <f t="shared" si="383"/>
        <v>0</v>
      </c>
      <c r="BT113" s="71">
        <v>2.4E-2</v>
      </c>
      <c r="BU113" s="5">
        <v>4.08</v>
      </c>
      <c r="BV113" s="8">
        <f t="shared" si="384"/>
        <v>170000</v>
      </c>
      <c r="BW113" s="6">
        <v>0</v>
      </c>
      <c r="BX113" s="5">
        <v>0</v>
      </c>
      <c r="BY113" s="8">
        <f t="shared" si="385"/>
        <v>0</v>
      </c>
      <c r="BZ113" s="6">
        <v>0</v>
      </c>
      <c r="CA113" s="5">
        <v>0</v>
      </c>
      <c r="CB113" s="8">
        <f t="shared" si="386"/>
        <v>0</v>
      </c>
      <c r="CC113" s="6">
        <v>0</v>
      </c>
      <c r="CD113" s="5">
        <v>0</v>
      </c>
      <c r="CE113" s="8">
        <f t="shared" si="387"/>
        <v>0</v>
      </c>
      <c r="CF113" s="71">
        <v>32</v>
      </c>
      <c r="CG113" s="5">
        <v>832</v>
      </c>
      <c r="CH113" s="8">
        <f t="shared" si="388"/>
        <v>26000</v>
      </c>
      <c r="CI113" s="71">
        <v>364.43740000000003</v>
      </c>
      <c r="CJ113" s="5">
        <v>10377.394</v>
      </c>
      <c r="CK113" s="8">
        <f t="shared" si="389"/>
        <v>28475.107110302069</v>
      </c>
      <c r="CL113" s="9">
        <f t="shared" si="391"/>
        <v>838.45676000000003</v>
      </c>
      <c r="CM113" s="8">
        <f t="shared" si="392"/>
        <v>21522.091</v>
      </c>
    </row>
    <row r="114" spans="1:91" ht="15" customHeight="1" x14ac:dyDescent="0.3">
      <c r="A114" s="53">
        <v>2025</v>
      </c>
      <c r="B114" s="8" t="s">
        <v>6</v>
      </c>
      <c r="C114" s="6">
        <v>0</v>
      </c>
      <c r="D114" s="5">
        <v>0</v>
      </c>
      <c r="E114" s="8">
        <f t="shared" ref="E114:E121" si="393">IF(C114=0,0,D114/C114*1000)</f>
        <v>0</v>
      </c>
      <c r="F114" s="71">
        <v>5.9784899999999999</v>
      </c>
      <c r="G114" s="5">
        <v>170.42099999999999</v>
      </c>
      <c r="H114" s="8">
        <f t="shared" si="363"/>
        <v>28505.692909079047</v>
      </c>
      <c r="I114" s="6"/>
      <c r="J114" s="5"/>
      <c r="K114" s="8"/>
      <c r="L114" s="6">
        <v>0</v>
      </c>
      <c r="M114" s="5">
        <v>0</v>
      </c>
      <c r="N114" s="8">
        <f t="shared" si="364"/>
        <v>0</v>
      </c>
      <c r="O114" s="71">
        <v>263.60615999999999</v>
      </c>
      <c r="P114" s="5">
        <v>5749.0720000000001</v>
      </c>
      <c r="Q114" s="8">
        <f t="shared" si="365"/>
        <v>21809.323424004964</v>
      </c>
      <c r="R114" s="6">
        <v>0</v>
      </c>
      <c r="S114" s="5">
        <v>0</v>
      </c>
      <c r="T114" s="8">
        <f t="shared" si="366"/>
        <v>0</v>
      </c>
      <c r="U114" s="6">
        <v>0</v>
      </c>
      <c r="V114" s="5">
        <v>0</v>
      </c>
      <c r="W114" s="8">
        <f t="shared" si="367"/>
        <v>0</v>
      </c>
      <c r="X114" s="6">
        <v>0</v>
      </c>
      <c r="Y114" s="5">
        <v>0</v>
      </c>
      <c r="Z114" s="8">
        <f t="shared" si="368"/>
        <v>0</v>
      </c>
      <c r="AA114" s="71">
        <v>7.3029999999999999</v>
      </c>
      <c r="AB114" s="5">
        <v>245.28</v>
      </c>
      <c r="AC114" s="8">
        <f t="shared" si="369"/>
        <v>33586.197453101464</v>
      </c>
      <c r="AD114" s="71">
        <v>2.7719999999999998</v>
      </c>
      <c r="AE114" s="5">
        <v>79.92</v>
      </c>
      <c r="AF114" s="8">
        <f t="shared" si="370"/>
        <v>28831.168831168834</v>
      </c>
      <c r="AG114" s="6">
        <v>0</v>
      </c>
      <c r="AH114" s="5">
        <v>0</v>
      </c>
      <c r="AI114" s="8">
        <f t="shared" si="371"/>
        <v>0</v>
      </c>
      <c r="AJ114" s="6">
        <v>0</v>
      </c>
      <c r="AK114" s="5">
        <v>0</v>
      </c>
      <c r="AL114" s="8">
        <f t="shared" si="372"/>
        <v>0</v>
      </c>
      <c r="AM114" s="6">
        <v>0</v>
      </c>
      <c r="AN114" s="5">
        <v>0</v>
      </c>
      <c r="AO114" s="8">
        <f t="shared" si="373"/>
        <v>0</v>
      </c>
      <c r="AP114" s="71">
        <v>3</v>
      </c>
      <c r="AQ114" s="5">
        <v>372.95400000000001</v>
      </c>
      <c r="AR114" s="8">
        <f t="shared" si="374"/>
        <v>124318</v>
      </c>
      <c r="AS114" s="71">
        <v>2.0068000000000001</v>
      </c>
      <c r="AT114" s="5">
        <v>82.697000000000003</v>
      </c>
      <c r="AU114" s="8">
        <f t="shared" si="375"/>
        <v>41208.391469005379</v>
      </c>
      <c r="AV114" s="6">
        <v>0</v>
      </c>
      <c r="AW114" s="5">
        <v>0</v>
      </c>
      <c r="AX114" s="8">
        <f t="shared" si="376"/>
        <v>0</v>
      </c>
      <c r="AY114" s="6">
        <v>0</v>
      </c>
      <c r="AZ114" s="5">
        <v>0</v>
      </c>
      <c r="BA114" s="8">
        <f t="shared" si="377"/>
        <v>0</v>
      </c>
      <c r="BB114" s="6">
        <v>0</v>
      </c>
      <c r="BC114" s="5">
        <v>0</v>
      </c>
      <c r="BD114" s="8">
        <f t="shared" si="378"/>
        <v>0</v>
      </c>
      <c r="BE114" s="6">
        <v>0</v>
      </c>
      <c r="BF114" s="5">
        <v>0</v>
      </c>
      <c r="BG114" s="8">
        <f t="shared" si="379"/>
        <v>0</v>
      </c>
      <c r="BH114" s="6">
        <v>0</v>
      </c>
      <c r="BI114" s="5">
        <v>0</v>
      </c>
      <c r="BJ114" s="8">
        <f t="shared" si="380"/>
        <v>0</v>
      </c>
      <c r="BK114" s="6">
        <v>0</v>
      </c>
      <c r="BL114" s="5">
        <v>0</v>
      </c>
      <c r="BM114" s="8">
        <f t="shared" si="381"/>
        <v>0</v>
      </c>
      <c r="BN114" s="6">
        <v>0</v>
      </c>
      <c r="BO114" s="5">
        <v>0</v>
      </c>
      <c r="BP114" s="8">
        <f t="shared" si="382"/>
        <v>0</v>
      </c>
      <c r="BQ114" s="6">
        <v>0</v>
      </c>
      <c r="BR114" s="5">
        <v>0</v>
      </c>
      <c r="BS114" s="8">
        <f t="shared" si="383"/>
        <v>0</v>
      </c>
      <c r="BT114" s="6">
        <v>0</v>
      </c>
      <c r="BU114" s="5">
        <v>0</v>
      </c>
      <c r="BV114" s="8">
        <f t="shared" si="384"/>
        <v>0</v>
      </c>
      <c r="BW114" s="6">
        <v>0</v>
      </c>
      <c r="BX114" s="5">
        <v>0</v>
      </c>
      <c r="BY114" s="8">
        <f t="shared" si="385"/>
        <v>0</v>
      </c>
      <c r="BZ114" s="6">
        <v>0</v>
      </c>
      <c r="CA114" s="5">
        <v>0</v>
      </c>
      <c r="CB114" s="8">
        <f t="shared" si="386"/>
        <v>0</v>
      </c>
      <c r="CC114" s="6">
        <v>0</v>
      </c>
      <c r="CD114" s="5">
        <v>0</v>
      </c>
      <c r="CE114" s="8">
        <f t="shared" si="387"/>
        <v>0</v>
      </c>
      <c r="CF114" s="71">
        <v>293.93263000000002</v>
      </c>
      <c r="CG114" s="5">
        <v>6839.29</v>
      </c>
      <c r="CH114" s="8">
        <f t="shared" si="388"/>
        <v>23268.223061862849</v>
      </c>
      <c r="CI114" s="71">
        <v>340.87</v>
      </c>
      <c r="CJ114" s="5">
        <v>9341.1419999999998</v>
      </c>
      <c r="CK114" s="8">
        <f t="shared" si="389"/>
        <v>27403.825505324607</v>
      </c>
      <c r="CL114" s="9">
        <f t="shared" si="391"/>
        <v>919.46907999999996</v>
      </c>
      <c r="CM114" s="8">
        <f t="shared" si="392"/>
        <v>22880.775999999998</v>
      </c>
    </row>
    <row r="115" spans="1:91" ht="15" customHeight="1" x14ac:dyDescent="0.3">
      <c r="A115" s="53">
        <v>2025</v>
      </c>
      <c r="B115" s="54" t="s">
        <v>7</v>
      </c>
      <c r="C115" s="6">
        <v>0</v>
      </c>
      <c r="D115" s="5">
        <v>0</v>
      </c>
      <c r="E115" s="8">
        <f t="shared" si="393"/>
        <v>0</v>
      </c>
      <c r="F115" s="71">
        <v>46.554940000000002</v>
      </c>
      <c r="G115" s="5">
        <v>1357.7750000000001</v>
      </c>
      <c r="H115" s="8">
        <f t="shared" si="363"/>
        <v>29165.003756851584</v>
      </c>
      <c r="I115" s="6"/>
      <c r="J115" s="5"/>
      <c r="K115" s="8"/>
      <c r="L115" s="6">
        <v>0</v>
      </c>
      <c r="M115" s="5">
        <v>0</v>
      </c>
      <c r="N115" s="8">
        <f t="shared" si="364"/>
        <v>0</v>
      </c>
      <c r="O115" s="71">
        <v>301.06864000000002</v>
      </c>
      <c r="P115" s="5">
        <v>7328.3940000000002</v>
      </c>
      <c r="Q115" s="8">
        <f t="shared" si="365"/>
        <v>24341.27313957375</v>
      </c>
      <c r="R115" s="6">
        <v>0</v>
      </c>
      <c r="S115" s="5">
        <v>0</v>
      </c>
      <c r="T115" s="8">
        <f t="shared" si="366"/>
        <v>0</v>
      </c>
      <c r="U115" s="6">
        <v>0</v>
      </c>
      <c r="V115" s="5">
        <v>0</v>
      </c>
      <c r="W115" s="8">
        <f t="shared" si="367"/>
        <v>0</v>
      </c>
      <c r="X115" s="71">
        <v>0.57901000000000002</v>
      </c>
      <c r="Y115" s="5">
        <v>1.3</v>
      </c>
      <c r="Z115" s="8">
        <f t="shared" si="368"/>
        <v>2245.2116543755724</v>
      </c>
      <c r="AA115" s="6">
        <v>0</v>
      </c>
      <c r="AB115" s="5">
        <v>0</v>
      </c>
      <c r="AC115" s="8">
        <f t="shared" si="369"/>
        <v>0</v>
      </c>
      <c r="AD115" s="71">
        <v>64.599999999999994</v>
      </c>
      <c r="AE115" s="5">
        <v>1510.6610000000001</v>
      </c>
      <c r="AF115" s="8">
        <f t="shared" si="370"/>
        <v>23384.845201238393</v>
      </c>
      <c r="AG115" s="6">
        <v>0</v>
      </c>
      <c r="AH115" s="5">
        <v>0</v>
      </c>
      <c r="AI115" s="8">
        <f t="shared" si="371"/>
        <v>0</v>
      </c>
      <c r="AJ115" s="6">
        <v>0</v>
      </c>
      <c r="AK115" s="5">
        <v>0</v>
      </c>
      <c r="AL115" s="8">
        <f t="shared" si="372"/>
        <v>0</v>
      </c>
      <c r="AM115" s="6">
        <v>0</v>
      </c>
      <c r="AN115" s="5">
        <v>0</v>
      </c>
      <c r="AO115" s="8">
        <f t="shared" si="373"/>
        <v>0</v>
      </c>
      <c r="AP115" s="71">
        <v>6</v>
      </c>
      <c r="AQ115" s="5">
        <v>373.73399999999998</v>
      </c>
      <c r="AR115" s="8">
        <f t="shared" si="374"/>
        <v>62288.999999999993</v>
      </c>
      <c r="AS115" s="71">
        <v>54.0122</v>
      </c>
      <c r="AT115" s="5">
        <v>954.24199999999996</v>
      </c>
      <c r="AU115" s="8">
        <f t="shared" si="375"/>
        <v>17667.156679416872</v>
      </c>
      <c r="AV115" s="6">
        <v>0</v>
      </c>
      <c r="AW115" s="5">
        <v>0</v>
      </c>
      <c r="AX115" s="8">
        <f t="shared" si="376"/>
        <v>0</v>
      </c>
      <c r="AY115" s="6">
        <v>0</v>
      </c>
      <c r="AZ115" s="5">
        <v>0</v>
      </c>
      <c r="BA115" s="8">
        <f t="shared" si="377"/>
        <v>0</v>
      </c>
      <c r="BB115" s="6">
        <v>0</v>
      </c>
      <c r="BC115" s="5">
        <v>0</v>
      </c>
      <c r="BD115" s="8">
        <f t="shared" si="378"/>
        <v>0</v>
      </c>
      <c r="BE115" s="6">
        <v>0</v>
      </c>
      <c r="BF115" s="5">
        <v>0</v>
      </c>
      <c r="BG115" s="8">
        <f t="shared" si="379"/>
        <v>0</v>
      </c>
      <c r="BH115" s="6">
        <v>0</v>
      </c>
      <c r="BI115" s="5">
        <v>0</v>
      </c>
      <c r="BJ115" s="8">
        <f t="shared" si="380"/>
        <v>0</v>
      </c>
      <c r="BK115" s="6">
        <v>0</v>
      </c>
      <c r="BL115" s="5">
        <v>0</v>
      </c>
      <c r="BM115" s="8">
        <f t="shared" si="381"/>
        <v>0</v>
      </c>
      <c r="BN115" s="6">
        <v>0</v>
      </c>
      <c r="BO115" s="5">
        <v>0</v>
      </c>
      <c r="BP115" s="8">
        <f t="shared" si="382"/>
        <v>0</v>
      </c>
      <c r="BQ115" s="6">
        <v>0</v>
      </c>
      <c r="BR115" s="5">
        <v>0</v>
      </c>
      <c r="BS115" s="8">
        <f t="shared" si="383"/>
        <v>0</v>
      </c>
      <c r="BT115" s="6">
        <v>0</v>
      </c>
      <c r="BU115" s="5">
        <v>0</v>
      </c>
      <c r="BV115" s="8">
        <f t="shared" si="384"/>
        <v>0</v>
      </c>
      <c r="BW115" s="6">
        <v>0</v>
      </c>
      <c r="BX115" s="5">
        <v>0</v>
      </c>
      <c r="BY115" s="8">
        <f t="shared" si="385"/>
        <v>0</v>
      </c>
      <c r="BZ115" s="71">
        <v>31.76</v>
      </c>
      <c r="CA115" s="5">
        <v>764.14499999999998</v>
      </c>
      <c r="CB115" s="8">
        <f t="shared" si="386"/>
        <v>24059.981108312339</v>
      </c>
      <c r="CC115" s="6">
        <v>0</v>
      </c>
      <c r="CD115" s="5">
        <v>0</v>
      </c>
      <c r="CE115" s="8">
        <f t="shared" si="387"/>
        <v>0</v>
      </c>
      <c r="CF115" s="71">
        <v>552.96299999999997</v>
      </c>
      <c r="CG115" s="5">
        <v>13329.018</v>
      </c>
      <c r="CH115" s="8">
        <f t="shared" si="388"/>
        <v>24104.719483943776</v>
      </c>
      <c r="CI115" s="71">
        <v>679.42</v>
      </c>
      <c r="CJ115" s="5">
        <v>17732.688999999998</v>
      </c>
      <c r="CK115" s="8">
        <f t="shared" si="389"/>
        <v>26099.745371051777</v>
      </c>
      <c r="CL115" s="9">
        <f t="shared" si="391"/>
        <v>1736.9577899999999</v>
      </c>
      <c r="CM115" s="8">
        <f t="shared" si="392"/>
        <v>43351.957999999999</v>
      </c>
    </row>
    <row r="116" spans="1:91" ht="15" customHeight="1" x14ac:dyDescent="0.3">
      <c r="A116" s="53">
        <v>2025</v>
      </c>
      <c r="B116" s="54" t="s">
        <v>8</v>
      </c>
      <c r="C116" s="6">
        <v>0</v>
      </c>
      <c r="D116" s="5">
        <v>0</v>
      </c>
      <c r="E116" s="8">
        <f t="shared" si="393"/>
        <v>0</v>
      </c>
      <c r="F116" s="71">
        <v>47.484370000000006</v>
      </c>
      <c r="G116" s="5">
        <v>1322.0029999999999</v>
      </c>
      <c r="H116" s="8">
        <f t="shared" si="363"/>
        <v>27840.80319481968</v>
      </c>
      <c r="I116" s="6"/>
      <c r="J116" s="5"/>
      <c r="K116" s="8"/>
      <c r="L116" s="6">
        <v>0</v>
      </c>
      <c r="M116" s="5">
        <v>0</v>
      </c>
      <c r="N116" s="8">
        <f t="shared" si="364"/>
        <v>0</v>
      </c>
      <c r="O116" s="71">
        <v>436.13279999999997</v>
      </c>
      <c r="P116" s="5">
        <v>10546.982</v>
      </c>
      <c r="Q116" s="8">
        <f t="shared" si="365"/>
        <v>24182.959869104092</v>
      </c>
      <c r="R116" s="6">
        <v>0</v>
      </c>
      <c r="S116" s="5">
        <v>0</v>
      </c>
      <c r="T116" s="8">
        <f t="shared" si="366"/>
        <v>0</v>
      </c>
      <c r="U116" s="6">
        <v>0</v>
      </c>
      <c r="V116" s="5">
        <v>0</v>
      </c>
      <c r="W116" s="8">
        <f t="shared" si="367"/>
        <v>0</v>
      </c>
      <c r="X116" s="6">
        <v>0</v>
      </c>
      <c r="Y116" s="5">
        <v>0</v>
      </c>
      <c r="Z116" s="8">
        <f t="shared" si="368"/>
        <v>0</v>
      </c>
      <c r="AA116" s="71">
        <v>22.355</v>
      </c>
      <c r="AB116" s="5">
        <v>869.899</v>
      </c>
      <c r="AC116" s="8">
        <f t="shared" si="369"/>
        <v>38912.950123014984</v>
      </c>
      <c r="AD116" s="71">
        <v>29.884</v>
      </c>
      <c r="AE116" s="5">
        <v>676.15099999999995</v>
      </c>
      <c r="AF116" s="8">
        <f t="shared" si="370"/>
        <v>22625.853299424438</v>
      </c>
      <c r="AG116" s="6">
        <v>0</v>
      </c>
      <c r="AH116" s="5">
        <v>0</v>
      </c>
      <c r="AI116" s="8">
        <f t="shared" si="371"/>
        <v>0</v>
      </c>
      <c r="AJ116" s="6">
        <v>0</v>
      </c>
      <c r="AK116" s="5">
        <v>0</v>
      </c>
      <c r="AL116" s="8">
        <f t="shared" si="372"/>
        <v>0</v>
      </c>
      <c r="AM116" s="6">
        <v>0</v>
      </c>
      <c r="AN116" s="5">
        <v>0</v>
      </c>
      <c r="AO116" s="8">
        <f t="shared" si="373"/>
        <v>0</v>
      </c>
      <c r="AP116" s="71">
        <v>3.5</v>
      </c>
      <c r="AQ116" s="5">
        <v>373.73399999999998</v>
      </c>
      <c r="AR116" s="8">
        <f t="shared" si="374"/>
        <v>106781.14285714286</v>
      </c>
      <c r="AS116" s="71">
        <v>37.065239999999996</v>
      </c>
      <c r="AT116" s="5">
        <v>887.51700000000005</v>
      </c>
      <c r="AU116" s="8">
        <f t="shared" si="375"/>
        <v>23944.725570372677</v>
      </c>
      <c r="AV116" s="6">
        <v>0</v>
      </c>
      <c r="AW116" s="5">
        <v>0</v>
      </c>
      <c r="AX116" s="8">
        <f t="shared" si="376"/>
        <v>0</v>
      </c>
      <c r="AY116" s="6">
        <v>0</v>
      </c>
      <c r="AZ116" s="5">
        <v>0</v>
      </c>
      <c r="BA116" s="8">
        <f t="shared" si="377"/>
        <v>0</v>
      </c>
      <c r="BB116" s="6">
        <v>0</v>
      </c>
      <c r="BC116" s="5">
        <v>0</v>
      </c>
      <c r="BD116" s="8">
        <f t="shared" si="378"/>
        <v>0</v>
      </c>
      <c r="BE116" s="6">
        <v>0</v>
      </c>
      <c r="BF116" s="5">
        <v>0</v>
      </c>
      <c r="BG116" s="8">
        <f t="shared" si="379"/>
        <v>0</v>
      </c>
      <c r="BH116" s="6">
        <v>0</v>
      </c>
      <c r="BI116" s="5">
        <v>0</v>
      </c>
      <c r="BJ116" s="8">
        <f t="shared" si="380"/>
        <v>0</v>
      </c>
      <c r="BK116" s="6">
        <v>0</v>
      </c>
      <c r="BL116" s="5">
        <v>0</v>
      </c>
      <c r="BM116" s="8">
        <f t="shared" si="381"/>
        <v>0</v>
      </c>
      <c r="BN116" s="6">
        <v>0</v>
      </c>
      <c r="BO116" s="5">
        <v>0</v>
      </c>
      <c r="BP116" s="8">
        <f t="shared" si="382"/>
        <v>0</v>
      </c>
      <c r="BQ116" s="6">
        <v>0</v>
      </c>
      <c r="BR116" s="5">
        <v>0</v>
      </c>
      <c r="BS116" s="8">
        <f t="shared" si="383"/>
        <v>0</v>
      </c>
      <c r="BT116" s="6">
        <v>0</v>
      </c>
      <c r="BU116" s="5">
        <v>0</v>
      </c>
      <c r="BV116" s="8">
        <f t="shared" si="384"/>
        <v>0</v>
      </c>
      <c r="BW116" s="6">
        <v>0</v>
      </c>
      <c r="BX116" s="5">
        <v>0</v>
      </c>
      <c r="BY116" s="8">
        <f t="shared" si="385"/>
        <v>0</v>
      </c>
      <c r="BZ116" s="71">
        <v>31.56</v>
      </c>
      <c r="CA116" s="5">
        <v>759.33299999999997</v>
      </c>
      <c r="CB116" s="8">
        <f t="shared" si="386"/>
        <v>24059.980988593157</v>
      </c>
      <c r="CC116" s="6">
        <v>0</v>
      </c>
      <c r="CD116" s="5">
        <v>0</v>
      </c>
      <c r="CE116" s="8">
        <f t="shared" si="387"/>
        <v>0</v>
      </c>
      <c r="CF116" s="71">
        <v>190.928</v>
      </c>
      <c r="CG116" s="5">
        <v>4675.1980000000003</v>
      </c>
      <c r="CH116" s="8">
        <f t="shared" si="388"/>
        <v>24486.707030922651</v>
      </c>
      <c r="CI116" s="71">
        <v>410.63574999999997</v>
      </c>
      <c r="CJ116" s="5">
        <v>9634.9850000000006</v>
      </c>
      <c r="CK116" s="8">
        <f t="shared" si="389"/>
        <v>23463.580557708385</v>
      </c>
      <c r="CL116" s="9">
        <f t="shared" si="391"/>
        <v>1209.5451599999999</v>
      </c>
      <c r="CM116" s="8">
        <f t="shared" si="392"/>
        <v>29745.802000000003</v>
      </c>
    </row>
    <row r="117" spans="1:91" ht="15" customHeight="1" x14ac:dyDescent="0.3">
      <c r="A117" s="53">
        <v>2025</v>
      </c>
      <c r="B117" s="54" t="s">
        <v>9</v>
      </c>
      <c r="C117" s="6">
        <v>0</v>
      </c>
      <c r="D117" s="5">
        <v>0</v>
      </c>
      <c r="E117" s="8">
        <f t="shared" si="393"/>
        <v>0</v>
      </c>
      <c r="F117" s="71">
        <v>15.109719999999999</v>
      </c>
      <c r="G117" s="5">
        <v>210.589</v>
      </c>
      <c r="H117" s="8">
        <f t="shared" si="363"/>
        <v>13937.319817971478</v>
      </c>
      <c r="I117" s="6"/>
      <c r="J117" s="5"/>
      <c r="K117" s="8"/>
      <c r="L117" s="6">
        <v>0</v>
      </c>
      <c r="M117" s="5">
        <v>0</v>
      </c>
      <c r="N117" s="8">
        <f t="shared" si="364"/>
        <v>0</v>
      </c>
      <c r="O117" s="71">
        <v>507.26736</v>
      </c>
      <c r="P117" s="5">
        <v>12270.75</v>
      </c>
      <c r="Q117" s="8">
        <f t="shared" si="365"/>
        <v>24189.906482451384</v>
      </c>
      <c r="R117" s="6">
        <v>0</v>
      </c>
      <c r="S117" s="5">
        <v>0</v>
      </c>
      <c r="T117" s="8">
        <f t="shared" si="366"/>
        <v>0</v>
      </c>
      <c r="U117" s="6">
        <v>0</v>
      </c>
      <c r="V117" s="5">
        <v>0</v>
      </c>
      <c r="W117" s="8">
        <f t="shared" si="367"/>
        <v>0</v>
      </c>
      <c r="X117" s="6">
        <v>0</v>
      </c>
      <c r="Y117" s="5">
        <v>0</v>
      </c>
      <c r="Z117" s="8">
        <f t="shared" si="368"/>
        <v>0</v>
      </c>
      <c r="AA117" s="6">
        <v>0</v>
      </c>
      <c r="AB117" s="5">
        <v>0</v>
      </c>
      <c r="AC117" s="8">
        <f t="shared" si="369"/>
        <v>0</v>
      </c>
      <c r="AD117" s="71">
        <v>35.86</v>
      </c>
      <c r="AE117" s="5">
        <v>904.85699999999997</v>
      </c>
      <c r="AF117" s="8">
        <f t="shared" si="370"/>
        <v>25233.045175683212</v>
      </c>
      <c r="AG117" s="6">
        <v>0</v>
      </c>
      <c r="AH117" s="5">
        <v>0</v>
      </c>
      <c r="AI117" s="8">
        <f t="shared" si="371"/>
        <v>0</v>
      </c>
      <c r="AJ117" s="6">
        <v>0</v>
      </c>
      <c r="AK117" s="5">
        <v>0</v>
      </c>
      <c r="AL117" s="8">
        <f t="shared" si="372"/>
        <v>0</v>
      </c>
      <c r="AM117" s="6">
        <v>0</v>
      </c>
      <c r="AN117" s="5">
        <v>0</v>
      </c>
      <c r="AO117" s="8">
        <f t="shared" si="373"/>
        <v>0</v>
      </c>
      <c r="AP117" s="71">
        <v>6</v>
      </c>
      <c r="AQ117" s="5">
        <v>373.73399999999998</v>
      </c>
      <c r="AR117" s="8">
        <f t="shared" si="374"/>
        <v>62288.999999999993</v>
      </c>
      <c r="AS117" s="71">
        <v>8.5615000000000006</v>
      </c>
      <c r="AT117" s="5">
        <v>334.726</v>
      </c>
      <c r="AU117" s="8">
        <f t="shared" si="375"/>
        <v>39096.653623780876</v>
      </c>
      <c r="AV117" s="6">
        <v>0</v>
      </c>
      <c r="AW117" s="5">
        <v>0</v>
      </c>
      <c r="AX117" s="8">
        <f t="shared" si="376"/>
        <v>0</v>
      </c>
      <c r="AY117" s="6">
        <v>0</v>
      </c>
      <c r="AZ117" s="5">
        <v>0</v>
      </c>
      <c r="BA117" s="8">
        <f t="shared" si="377"/>
        <v>0</v>
      </c>
      <c r="BB117" s="6">
        <v>0</v>
      </c>
      <c r="BC117" s="5">
        <v>0</v>
      </c>
      <c r="BD117" s="8">
        <f t="shared" si="378"/>
        <v>0</v>
      </c>
      <c r="BE117" s="6">
        <v>0</v>
      </c>
      <c r="BF117" s="5">
        <v>0</v>
      </c>
      <c r="BG117" s="8">
        <f t="shared" si="379"/>
        <v>0</v>
      </c>
      <c r="BH117" s="6">
        <v>0</v>
      </c>
      <c r="BI117" s="5">
        <v>0</v>
      </c>
      <c r="BJ117" s="8">
        <f t="shared" si="380"/>
        <v>0</v>
      </c>
      <c r="BK117" s="6">
        <v>0</v>
      </c>
      <c r="BL117" s="5">
        <v>0</v>
      </c>
      <c r="BM117" s="8">
        <f t="shared" si="381"/>
        <v>0</v>
      </c>
      <c r="BN117" s="6">
        <v>0</v>
      </c>
      <c r="BO117" s="5">
        <v>0</v>
      </c>
      <c r="BP117" s="8">
        <f t="shared" si="382"/>
        <v>0</v>
      </c>
      <c r="BQ117" s="6">
        <v>0</v>
      </c>
      <c r="BR117" s="5">
        <v>0</v>
      </c>
      <c r="BS117" s="8">
        <f t="shared" si="383"/>
        <v>0</v>
      </c>
      <c r="BT117" s="71">
        <v>3.6679999999999997E-2</v>
      </c>
      <c r="BU117" s="5">
        <v>14.28</v>
      </c>
      <c r="BV117" s="8">
        <f t="shared" si="384"/>
        <v>389312.97709923668</v>
      </c>
      <c r="BW117" s="6">
        <v>0</v>
      </c>
      <c r="BX117" s="5">
        <v>0</v>
      </c>
      <c r="BY117" s="8">
        <f t="shared" si="385"/>
        <v>0</v>
      </c>
      <c r="BZ117" s="6">
        <v>0</v>
      </c>
      <c r="CA117" s="5">
        <v>0</v>
      </c>
      <c r="CB117" s="8">
        <f t="shared" si="386"/>
        <v>0</v>
      </c>
      <c r="CC117" s="6">
        <v>0</v>
      </c>
      <c r="CD117" s="5">
        <v>0</v>
      </c>
      <c r="CE117" s="8">
        <f t="shared" si="387"/>
        <v>0</v>
      </c>
      <c r="CF117" s="71">
        <v>276.14800000000002</v>
      </c>
      <c r="CG117" s="5">
        <v>6588.9669999999996</v>
      </c>
      <c r="CH117" s="8">
        <f t="shared" si="388"/>
        <v>23860.274200790875</v>
      </c>
      <c r="CI117" s="71">
        <v>519.22199999999998</v>
      </c>
      <c r="CJ117" s="5">
        <v>12313.18</v>
      </c>
      <c r="CK117" s="8">
        <f t="shared" si="389"/>
        <v>23714.673107071736</v>
      </c>
      <c r="CL117" s="9">
        <f t="shared" si="391"/>
        <v>1368.2052600000002</v>
      </c>
      <c r="CM117" s="8">
        <f t="shared" si="392"/>
        <v>33011.082999999999</v>
      </c>
    </row>
    <row r="118" spans="1:91" ht="15" customHeight="1" x14ac:dyDescent="0.3">
      <c r="A118" s="53">
        <v>2025</v>
      </c>
      <c r="B118" s="54" t="s">
        <v>10</v>
      </c>
      <c r="C118" s="6">
        <v>0</v>
      </c>
      <c r="D118" s="5">
        <v>0</v>
      </c>
      <c r="E118" s="8">
        <f t="shared" si="393"/>
        <v>0</v>
      </c>
      <c r="F118" s="71">
        <v>47.092500000000001</v>
      </c>
      <c r="G118" s="5">
        <v>1343.3130000000001</v>
      </c>
      <c r="H118" s="8">
        <f t="shared" si="363"/>
        <v>28524.988055422837</v>
      </c>
      <c r="I118" s="6"/>
      <c r="J118" s="5"/>
      <c r="K118" s="8"/>
      <c r="L118" s="6">
        <v>0</v>
      </c>
      <c r="M118" s="5">
        <v>0</v>
      </c>
      <c r="N118" s="8">
        <f t="shared" si="364"/>
        <v>0</v>
      </c>
      <c r="O118" s="71">
        <v>345.08928000000003</v>
      </c>
      <c r="P118" s="5">
        <v>8325.7070000000003</v>
      </c>
      <c r="Q118" s="8">
        <f t="shared" si="365"/>
        <v>24126.240606488846</v>
      </c>
      <c r="R118" s="6">
        <v>0</v>
      </c>
      <c r="S118" s="5">
        <v>0</v>
      </c>
      <c r="T118" s="8">
        <f t="shared" si="366"/>
        <v>0</v>
      </c>
      <c r="U118" s="6">
        <v>0</v>
      </c>
      <c r="V118" s="5">
        <v>0</v>
      </c>
      <c r="W118" s="8">
        <f t="shared" si="367"/>
        <v>0</v>
      </c>
      <c r="X118" s="6">
        <v>0</v>
      </c>
      <c r="Y118" s="5">
        <v>0</v>
      </c>
      <c r="Z118" s="8">
        <f t="shared" si="368"/>
        <v>0</v>
      </c>
      <c r="AA118" s="6">
        <v>0</v>
      </c>
      <c r="AB118" s="5">
        <v>0</v>
      </c>
      <c r="AC118" s="8">
        <f t="shared" si="369"/>
        <v>0</v>
      </c>
      <c r="AD118" s="6">
        <v>0</v>
      </c>
      <c r="AE118" s="5">
        <v>0</v>
      </c>
      <c r="AF118" s="8">
        <f t="shared" si="370"/>
        <v>0</v>
      </c>
      <c r="AG118" s="6">
        <v>0</v>
      </c>
      <c r="AH118" s="5">
        <v>0</v>
      </c>
      <c r="AI118" s="8">
        <f t="shared" si="371"/>
        <v>0</v>
      </c>
      <c r="AJ118" s="6">
        <v>0</v>
      </c>
      <c r="AK118" s="5">
        <v>0</v>
      </c>
      <c r="AL118" s="8">
        <f t="shared" si="372"/>
        <v>0</v>
      </c>
      <c r="AM118" s="6">
        <v>0</v>
      </c>
      <c r="AN118" s="5">
        <v>0</v>
      </c>
      <c r="AO118" s="8">
        <f t="shared" si="373"/>
        <v>0</v>
      </c>
      <c r="AP118" s="6">
        <v>0</v>
      </c>
      <c r="AQ118" s="5">
        <v>0</v>
      </c>
      <c r="AR118" s="8">
        <f t="shared" si="374"/>
        <v>0</v>
      </c>
      <c r="AS118" s="71">
        <v>4.5890900000000006</v>
      </c>
      <c r="AT118" s="5">
        <v>145.035</v>
      </c>
      <c r="AU118" s="8">
        <f t="shared" si="375"/>
        <v>31604.304992928879</v>
      </c>
      <c r="AV118" s="6">
        <v>0</v>
      </c>
      <c r="AW118" s="5">
        <v>0</v>
      </c>
      <c r="AX118" s="8">
        <f t="shared" si="376"/>
        <v>0</v>
      </c>
      <c r="AY118" s="6">
        <v>0</v>
      </c>
      <c r="AZ118" s="5">
        <v>0</v>
      </c>
      <c r="BA118" s="8">
        <f t="shared" si="377"/>
        <v>0</v>
      </c>
      <c r="BB118" s="6">
        <v>0</v>
      </c>
      <c r="BC118" s="5">
        <v>0</v>
      </c>
      <c r="BD118" s="8">
        <f t="shared" si="378"/>
        <v>0</v>
      </c>
      <c r="BE118" s="6">
        <v>0</v>
      </c>
      <c r="BF118" s="5">
        <v>0</v>
      </c>
      <c r="BG118" s="8">
        <f t="shared" si="379"/>
        <v>0</v>
      </c>
      <c r="BH118" s="6">
        <v>0</v>
      </c>
      <c r="BI118" s="5">
        <v>0</v>
      </c>
      <c r="BJ118" s="8">
        <f t="shared" si="380"/>
        <v>0</v>
      </c>
      <c r="BK118" s="6">
        <v>0</v>
      </c>
      <c r="BL118" s="5">
        <v>0</v>
      </c>
      <c r="BM118" s="8">
        <f t="shared" si="381"/>
        <v>0</v>
      </c>
      <c r="BN118" s="6">
        <v>0</v>
      </c>
      <c r="BO118" s="5">
        <v>0</v>
      </c>
      <c r="BP118" s="8">
        <f t="shared" si="382"/>
        <v>0</v>
      </c>
      <c r="BQ118" s="6">
        <v>0</v>
      </c>
      <c r="BR118" s="5">
        <v>0</v>
      </c>
      <c r="BS118" s="8">
        <f t="shared" si="383"/>
        <v>0</v>
      </c>
      <c r="BT118" s="6">
        <v>0</v>
      </c>
      <c r="BU118" s="5">
        <v>0</v>
      </c>
      <c r="BV118" s="8">
        <f t="shared" si="384"/>
        <v>0</v>
      </c>
      <c r="BW118" s="6">
        <v>0</v>
      </c>
      <c r="BX118" s="5">
        <v>0</v>
      </c>
      <c r="BY118" s="8">
        <f t="shared" si="385"/>
        <v>0</v>
      </c>
      <c r="BZ118" s="6">
        <v>0</v>
      </c>
      <c r="CA118" s="5">
        <v>0</v>
      </c>
      <c r="CB118" s="8">
        <f t="shared" si="386"/>
        <v>0</v>
      </c>
      <c r="CC118" s="6">
        <v>0</v>
      </c>
      <c r="CD118" s="5">
        <v>0</v>
      </c>
      <c r="CE118" s="8">
        <f t="shared" si="387"/>
        <v>0</v>
      </c>
      <c r="CF118" s="71">
        <v>172.001</v>
      </c>
      <c r="CG118" s="5">
        <v>4844.3999999999996</v>
      </c>
      <c r="CH118" s="8">
        <f t="shared" si="388"/>
        <v>28164.952529345759</v>
      </c>
      <c r="CI118" s="71">
        <v>307.82499999999999</v>
      </c>
      <c r="CJ118" s="5">
        <v>8323.3140000000003</v>
      </c>
      <c r="CK118" s="8">
        <f t="shared" si="389"/>
        <v>27039.109883862588</v>
      </c>
      <c r="CL118" s="9">
        <f t="shared" si="391"/>
        <v>876.59687000000008</v>
      </c>
      <c r="CM118" s="8">
        <f t="shared" si="392"/>
        <v>22981.769</v>
      </c>
    </row>
    <row r="119" spans="1:91" ht="15" customHeight="1" x14ac:dyDescent="0.3">
      <c r="A119" s="53">
        <v>2025</v>
      </c>
      <c r="B119" s="54" t="s">
        <v>11</v>
      </c>
      <c r="C119" s="6">
        <v>0</v>
      </c>
      <c r="D119" s="5">
        <v>0</v>
      </c>
      <c r="E119" s="8">
        <f t="shared" si="393"/>
        <v>0</v>
      </c>
      <c r="F119" s="93">
        <v>3.0449000000000002</v>
      </c>
      <c r="G119" s="94">
        <v>131.655</v>
      </c>
      <c r="H119" s="8">
        <f t="shared" si="363"/>
        <v>43237.87316496436</v>
      </c>
      <c r="I119" s="6"/>
      <c r="J119" s="5"/>
      <c r="K119" s="8"/>
      <c r="L119" s="6">
        <v>0</v>
      </c>
      <c r="M119" s="5">
        <v>0</v>
      </c>
      <c r="N119" s="8">
        <f t="shared" si="364"/>
        <v>0</v>
      </c>
      <c r="O119" s="93">
        <v>439.17159999999996</v>
      </c>
      <c r="P119" s="94">
        <v>10666.831</v>
      </c>
      <c r="Q119" s="8">
        <f t="shared" si="365"/>
        <v>24288.526398337235</v>
      </c>
      <c r="R119" s="6">
        <v>0</v>
      </c>
      <c r="S119" s="5">
        <v>0</v>
      </c>
      <c r="T119" s="8">
        <f t="shared" si="366"/>
        <v>0</v>
      </c>
      <c r="U119" s="6">
        <v>0</v>
      </c>
      <c r="V119" s="5">
        <v>0</v>
      </c>
      <c r="W119" s="8">
        <f t="shared" si="367"/>
        <v>0</v>
      </c>
      <c r="X119" s="6">
        <v>0</v>
      </c>
      <c r="Y119" s="5">
        <v>0</v>
      </c>
      <c r="Z119" s="8">
        <f t="shared" si="368"/>
        <v>0</v>
      </c>
      <c r="AA119" s="6">
        <v>0</v>
      </c>
      <c r="AB119" s="5">
        <v>0</v>
      </c>
      <c r="AC119" s="8">
        <f t="shared" si="369"/>
        <v>0</v>
      </c>
      <c r="AD119" s="93">
        <v>28.14</v>
      </c>
      <c r="AE119" s="94">
        <v>669.28099999999995</v>
      </c>
      <c r="AF119" s="8">
        <f t="shared" si="370"/>
        <v>23783.972992181945</v>
      </c>
      <c r="AG119" s="6">
        <v>0</v>
      </c>
      <c r="AH119" s="5">
        <v>0</v>
      </c>
      <c r="AI119" s="8">
        <f t="shared" si="371"/>
        <v>0</v>
      </c>
      <c r="AJ119" s="93">
        <v>6.6500000000000004E-2</v>
      </c>
      <c r="AK119" s="94">
        <v>24.96</v>
      </c>
      <c r="AL119" s="8">
        <f t="shared" si="372"/>
        <v>375338.34586466162</v>
      </c>
      <c r="AM119" s="6">
        <v>0</v>
      </c>
      <c r="AN119" s="5">
        <v>0</v>
      </c>
      <c r="AO119" s="8">
        <f t="shared" si="373"/>
        <v>0</v>
      </c>
      <c r="AP119" s="6">
        <v>0</v>
      </c>
      <c r="AQ119" s="5">
        <v>0</v>
      </c>
      <c r="AR119" s="8">
        <f t="shared" si="374"/>
        <v>0</v>
      </c>
      <c r="AS119" s="93">
        <v>40.062080000000002</v>
      </c>
      <c r="AT119" s="94">
        <v>1067.472</v>
      </c>
      <c r="AU119" s="8">
        <f t="shared" si="375"/>
        <v>26645.446267393007</v>
      </c>
      <c r="AV119" s="6">
        <v>0</v>
      </c>
      <c r="AW119" s="5">
        <v>0</v>
      </c>
      <c r="AX119" s="8">
        <f t="shared" si="376"/>
        <v>0</v>
      </c>
      <c r="AY119" s="6">
        <v>0</v>
      </c>
      <c r="AZ119" s="5">
        <v>0</v>
      </c>
      <c r="BA119" s="8">
        <f t="shared" si="377"/>
        <v>0</v>
      </c>
      <c r="BB119" s="6">
        <v>0</v>
      </c>
      <c r="BC119" s="5">
        <v>0</v>
      </c>
      <c r="BD119" s="8">
        <f t="shared" si="378"/>
        <v>0</v>
      </c>
      <c r="BE119" s="6">
        <v>0</v>
      </c>
      <c r="BF119" s="5">
        <v>0</v>
      </c>
      <c r="BG119" s="8">
        <f t="shared" si="379"/>
        <v>0</v>
      </c>
      <c r="BH119" s="6">
        <v>0</v>
      </c>
      <c r="BI119" s="5">
        <v>0</v>
      </c>
      <c r="BJ119" s="8">
        <f t="shared" si="380"/>
        <v>0</v>
      </c>
      <c r="BK119" s="6">
        <v>0</v>
      </c>
      <c r="BL119" s="5">
        <v>0</v>
      </c>
      <c r="BM119" s="8">
        <f t="shared" si="381"/>
        <v>0</v>
      </c>
      <c r="BN119" s="6">
        <v>0</v>
      </c>
      <c r="BO119" s="5">
        <v>0</v>
      </c>
      <c r="BP119" s="8">
        <f t="shared" si="382"/>
        <v>0</v>
      </c>
      <c r="BQ119" s="6">
        <v>0</v>
      </c>
      <c r="BR119" s="5">
        <v>0</v>
      </c>
      <c r="BS119" s="8">
        <f t="shared" si="383"/>
        <v>0</v>
      </c>
      <c r="BT119" s="6">
        <v>0</v>
      </c>
      <c r="BU119" s="5">
        <v>0</v>
      </c>
      <c r="BV119" s="8">
        <f t="shared" si="384"/>
        <v>0</v>
      </c>
      <c r="BW119" s="6">
        <v>0</v>
      </c>
      <c r="BX119" s="5">
        <v>0</v>
      </c>
      <c r="BY119" s="8">
        <f t="shared" si="385"/>
        <v>0</v>
      </c>
      <c r="BZ119" s="93">
        <v>62.18</v>
      </c>
      <c r="CA119" s="94">
        <v>1496.05</v>
      </c>
      <c r="CB119" s="8">
        <f t="shared" si="386"/>
        <v>24059.987134126728</v>
      </c>
      <c r="CC119" s="6">
        <v>0</v>
      </c>
      <c r="CD119" s="5">
        <v>0</v>
      </c>
      <c r="CE119" s="8">
        <f t="shared" si="387"/>
        <v>0</v>
      </c>
      <c r="CF119" s="93">
        <v>89.073560000000001</v>
      </c>
      <c r="CG119" s="94">
        <v>2604.1990000000001</v>
      </c>
      <c r="CH119" s="8">
        <f t="shared" si="388"/>
        <v>29236.498462618987</v>
      </c>
      <c r="CI119" s="93">
        <v>398.65499999999997</v>
      </c>
      <c r="CJ119" s="94">
        <v>10127.621999999999</v>
      </c>
      <c r="CK119" s="8">
        <f t="shared" si="389"/>
        <v>25404.477555781315</v>
      </c>
      <c r="CL119" s="9">
        <f t="shared" si="391"/>
        <v>1060.3936399999998</v>
      </c>
      <c r="CM119" s="8">
        <f t="shared" si="392"/>
        <v>26788.069999999996</v>
      </c>
    </row>
    <row r="120" spans="1:91" ht="15" customHeight="1" x14ac:dyDescent="0.3">
      <c r="A120" s="53">
        <v>2025</v>
      </c>
      <c r="B120" s="8" t="s">
        <v>12</v>
      </c>
      <c r="C120" s="6">
        <v>0</v>
      </c>
      <c r="D120" s="5">
        <v>0</v>
      </c>
      <c r="E120" s="8">
        <f t="shared" si="393"/>
        <v>0</v>
      </c>
      <c r="F120" s="71">
        <v>2.9404400000000002</v>
      </c>
      <c r="G120" s="5">
        <v>80.989000000000004</v>
      </c>
      <c r="H120" s="8">
        <f t="shared" si="363"/>
        <v>27543.15680646434</v>
      </c>
      <c r="I120" s="6"/>
      <c r="J120" s="5"/>
      <c r="K120" s="8"/>
      <c r="L120" s="6">
        <v>0</v>
      </c>
      <c r="M120" s="5">
        <v>0</v>
      </c>
      <c r="N120" s="8">
        <f t="shared" si="364"/>
        <v>0</v>
      </c>
      <c r="O120" s="71">
        <v>400.48768000000001</v>
      </c>
      <c r="P120" s="5">
        <v>9638.5930000000008</v>
      </c>
      <c r="Q120" s="8">
        <f t="shared" si="365"/>
        <v>24067.13984310329</v>
      </c>
      <c r="R120" s="6">
        <v>0</v>
      </c>
      <c r="S120" s="5">
        <v>0</v>
      </c>
      <c r="T120" s="8">
        <f t="shared" si="366"/>
        <v>0</v>
      </c>
      <c r="U120" s="6">
        <v>0</v>
      </c>
      <c r="V120" s="5">
        <v>0</v>
      </c>
      <c r="W120" s="8">
        <f t="shared" si="367"/>
        <v>0</v>
      </c>
      <c r="X120" s="71">
        <v>4.7799999999999995E-2</v>
      </c>
      <c r="Y120" s="5">
        <v>0.35</v>
      </c>
      <c r="Z120" s="8">
        <f t="shared" si="368"/>
        <v>7322.1757322175736</v>
      </c>
      <c r="AA120" s="71">
        <v>7.2380000000000004</v>
      </c>
      <c r="AB120" s="5">
        <v>236.32</v>
      </c>
      <c r="AC120" s="8">
        <f t="shared" si="369"/>
        <v>32649.90328820116</v>
      </c>
      <c r="AD120" s="71">
        <v>30.984999999999999</v>
      </c>
      <c r="AE120" s="5">
        <v>701.41600000000005</v>
      </c>
      <c r="AF120" s="8">
        <f t="shared" si="370"/>
        <v>22637.276101339361</v>
      </c>
      <c r="AG120" s="6">
        <v>0</v>
      </c>
      <c r="AH120" s="5">
        <v>0</v>
      </c>
      <c r="AI120" s="8">
        <f t="shared" si="371"/>
        <v>0</v>
      </c>
      <c r="AJ120" s="71">
        <v>1.952</v>
      </c>
      <c r="AK120" s="5">
        <v>53.04</v>
      </c>
      <c r="AL120" s="8">
        <f t="shared" si="372"/>
        <v>27172.131147540986</v>
      </c>
      <c r="AM120" s="6">
        <v>0</v>
      </c>
      <c r="AN120" s="5">
        <v>0</v>
      </c>
      <c r="AO120" s="8">
        <f t="shared" si="373"/>
        <v>0</v>
      </c>
      <c r="AP120" s="6">
        <v>0</v>
      </c>
      <c r="AQ120" s="5">
        <v>0</v>
      </c>
      <c r="AR120" s="8">
        <f t="shared" si="374"/>
        <v>0</v>
      </c>
      <c r="AS120" s="71">
        <v>19.799289999999999</v>
      </c>
      <c r="AT120" s="5">
        <v>566.96</v>
      </c>
      <c r="AU120" s="8">
        <f t="shared" si="375"/>
        <v>28635.370258226434</v>
      </c>
      <c r="AV120" s="6">
        <v>0</v>
      </c>
      <c r="AW120" s="5">
        <v>0</v>
      </c>
      <c r="AX120" s="8">
        <f t="shared" si="376"/>
        <v>0</v>
      </c>
      <c r="AY120" s="6">
        <v>0</v>
      </c>
      <c r="AZ120" s="5">
        <v>0</v>
      </c>
      <c r="BA120" s="8">
        <f t="shared" si="377"/>
        <v>0</v>
      </c>
      <c r="BB120" s="6">
        <v>0</v>
      </c>
      <c r="BC120" s="5">
        <v>0</v>
      </c>
      <c r="BD120" s="8">
        <f t="shared" si="378"/>
        <v>0</v>
      </c>
      <c r="BE120" s="6">
        <v>0</v>
      </c>
      <c r="BF120" s="5">
        <v>0</v>
      </c>
      <c r="BG120" s="8">
        <f t="shared" si="379"/>
        <v>0</v>
      </c>
      <c r="BH120" s="6">
        <v>0</v>
      </c>
      <c r="BI120" s="5">
        <v>0</v>
      </c>
      <c r="BJ120" s="8">
        <f t="shared" si="380"/>
        <v>0</v>
      </c>
      <c r="BK120" s="71">
        <v>2E-3</v>
      </c>
      <c r="BL120" s="5">
        <v>0.1</v>
      </c>
      <c r="BM120" s="8">
        <f t="shared" si="381"/>
        <v>50000</v>
      </c>
      <c r="BN120" s="6">
        <v>0</v>
      </c>
      <c r="BO120" s="5">
        <v>0</v>
      </c>
      <c r="BP120" s="8">
        <f t="shared" si="382"/>
        <v>0</v>
      </c>
      <c r="BQ120" s="6">
        <v>0</v>
      </c>
      <c r="BR120" s="5">
        <v>0</v>
      </c>
      <c r="BS120" s="8">
        <f t="shared" si="383"/>
        <v>0</v>
      </c>
      <c r="BT120" s="6">
        <v>0</v>
      </c>
      <c r="BU120" s="5">
        <v>0</v>
      </c>
      <c r="BV120" s="8">
        <f t="shared" si="384"/>
        <v>0</v>
      </c>
      <c r="BW120" s="6">
        <v>0</v>
      </c>
      <c r="BX120" s="5">
        <v>0</v>
      </c>
      <c r="BY120" s="8">
        <f t="shared" si="385"/>
        <v>0</v>
      </c>
      <c r="BZ120" s="6">
        <v>0</v>
      </c>
      <c r="CA120" s="5">
        <v>0</v>
      </c>
      <c r="CB120" s="8">
        <f t="shared" si="386"/>
        <v>0</v>
      </c>
      <c r="CC120" s="6">
        <v>0</v>
      </c>
      <c r="CD120" s="5">
        <v>0</v>
      </c>
      <c r="CE120" s="8">
        <f t="shared" si="387"/>
        <v>0</v>
      </c>
      <c r="CF120" s="71">
        <v>419.53641999999996</v>
      </c>
      <c r="CG120" s="5">
        <v>10873.388000000001</v>
      </c>
      <c r="CH120" s="8">
        <f t="shared" si="388"/>
        <v>25917.625935788845</v>
      </c>
      <c r="CI120" s="71">
        <v>313.98700000000002</v>
      </c>
      <c r="CJ120" s="5">
        <v>7677.3419999999996</v>
      </c>
      <c r="CK120" s="8">
        <f t="shared" si="389"/>
        <v>24451.146066556892</v>
      </c>
      <c r="CL120" s="9">
        <f t="shared" si="391"/>
        <v>1196.9756300000001</v>
      </c>
      <c r="CM120" s="8">
        <f t="shared" si="392"/>
        <v>29828.498000000003</v>
      </c>
    </row>
    <row r="121" spans="1:91" ht="15" customHeight="1" x14ac:dyDescent="0.3">
      <c r="A121" s="53">
        <v>2025</v>
      </c>
      <c r="B121" s="54" t="s">
        <v>13</v>
      </c>
      <c r="C121" s="71">
        <v>5.47E-3</v>
      </c>
      <c r="D121" s="5">
        <v>0.11</v>
      </c>
      <c r="E121" s="8">
        <f t="shared" si="393"/>
        <v>20109.689213893969</v>
      </c>
      <c r="F121" s="71">
        <v>72.439119999999988</v>
      </c>
      <c r="G121" s="5">
        <v>2385.2779999999998</v>
      </c>
      <c r="H121" s="8">
        <f t="shared" si="363"/>
        <v>32928.036674106479</v>
      </c>
      <c r="I121" s="6"/>
      <c r="J121" s="5"/>
      <c r="K121" s="8"/>
      <c r="L121" s="6">
        <v>0</v>
      </c>
      <c r="M121" s="5">
        <v>0</v>
      </c>
      <c r="N121" s="8">
        <f t="shared" si="364"/>
        <v>0</v>
      </c>
      <c r="O121" s="71">
        <v>244.47742000000002</v>
      </c>
      <c r="P121" s="5">
        <v>5988.1670000000004</v>
      </c>
      <c r="Q121" s="8">
        <f t="shared" si="365"/>
        <v>24493.742612303417</v>
      </c>
      <c r="R121" s="6">
        <v>0</v>
      </c>
      <c r="S121" s="5">
        <v>0</v>
      </c>
      <c r="T121" s="8">
        <f t="shared" si="366"/>
        <v>0</v>
      </c>
      <c r="U121" s="6">
        <v>0</v>
      </c>
      <c r="V121" s="5">
        <v>0</v>
      </c>
      <c r="W121" s="8">
        <f t="shared" si="367"/>
        <v>0</v>
      </c>
      <c r="X121" s="6">
        <v>0</v>
      </c>
      <c r="Y121" s="5">
        <v>0</v>
      </c>
      <c r="Z121" s="8">
        <f t="shared" si="368"/>
        <v>0</v>
      </c>
      <c r="AA121" s="6">
        <v>0</v>
      </c>
      <c r="AB121" s="5">
        <v>0</v>
      </c>
      <c r="AC121" s="8">
        <f t="shared" si="369"/>
        <v>0</v>
      </c>
      <c r="AD121" s="71">
        <v>35.799999999999997</v>
      </c>
      <c r="AE121" s="5">
        <v>740</v>
      </c>
      <c r="AF121" s="8">
        <f t="shared" si="370"/>
        <v>20670.391061452516</v>
      </c>
      <c r="AG121" s="6">
        <v>0</v>
      </c>
      <c r="AH121" s="5">
        <v>0</v>
      </c>
      <c r="AI121" s="8">
        <f t="shared" si="371"/>
        <v>0</v>
      </c>
      <c r="AJ121" s="6">
        <v>0</v>
      </c>
      <c r="AK121" s="5">
        <v>0</v>
      </c>
      <c r="AL121" s="8">
        <f t="shared" si="372"/>
        <v>0</v>
      </c>
      <c r="AM121" s="6">
        <v>0</v>
      </c>
      <c r="AN121" s="5">
        <v>0</v>
      </c>
      <c r="AO121" s="8">
        <f t="shared" si="373"/>
        <v>0</v>
      </c>
      <c r="AP121" s="71">
        <v>2.7</v>
      </c>
      <c r="AQ121" s="5">
        <v>405.72</v>
      </c>
      <c r="AR121" s="8">
        <f t="shared" si="374"/>
        <v>150266.66666666669</v>
      </c>
      <c r="AS121" s="71">
        <v>10.67906</v>
      </c>
      <c r="AT121" s="5">
        <v>286.32600000000002</v>
      </c>
      <c r="AU121" s="8">
        <f t="shared" si="375"/>
        <v>26811.910411590536</v>
      </c>
      <c r="AV121" s="6">
        <v>0</v>
      </c>
      <c r="AW121" s="5">
        <v>0</v>
      </c>
      <c r="AX121" s="8">
        <f t="shared" si="376"/>
        <v>0</v>
      </c>
      <c r="AY121" s="6">
        <v>0</v>
      </c>
      <c r="AZ121" s="5">
        <v>0</v>
      </c>
      <c r="BA121" s="8">
        <f t="shared" si="377"/>
        <v>0</v>
      </c>
      <c r="BB121" s="6">
        <v>0</v>
      </c>
      <c r="BC121" s="5">
        <v>0</v>
      </c>
      <c r="BD121" s="8">
        <f t="shared" si="378"/>
        <v>0</v>
      </c>
      <c r="BE121" s="6">
        <v>0</v>
      </c>
      <c r="BF121" s="5">
        <v>0</v>
      </c>
      <c r="BG121" s="8">
        <f t="shared" si="379"/>
        <v>0</v>
      </c>
      <c r="BH121" s="6">
        <v>0</v>
      </c>
      <c r="BI121" s="5">
        <v>0</v>
      </c>
      <c r="BJ121" s="8">
        <f t="shared" si="380"/>
        <v>0</v>
      </c>
      <c r="BK121" s="6">
        <v>0</v>
      </c>
      <c r="BL121" s="5">
        <v>0</v>
      </c>
      <c r="BM121" s="8">
        <f t="shared" si="381"/>
        <v>0</v>
      </c>
      <c r="BN121" s="6">
        <v>0</v>
      </c>
      <c r="BO121" s="5">
        <v>0</v>
      </c>
      <c r="BP121" s="8">
        <f t="shared" si="382"/>
        <v>0</v>
      </c>
      <c r="BQ121" s="6">
        <v>0</v>
      </c>
      <c r="BR121" s="5">
        <v>0</v>
      </c>
      <c r="BS121" s="8">
        <f t="shared" si="383"/>
        <v>0</v>
      </c>
      <c r="BT121" s="6">
        <v>0</v>
      </c>
      <c r="BU121" s="5">
        <v>0</v>
      </c>
      <c r="BV121" s="8">
        <f t="shared" si="384"/>
        <v>0</v>
      </c>
      <c r="BW121" s="6">
        <v>0</v>
      </c>
      <c r="BX121" s="5">
        <v>0</v>
      </c>
      <c r="BY121" s="8">
        <f t="shared" si="385"/>
        <v>0</v>
      </c>
      <c r="BZ121" s="71">
        <v>30.18</v>
      </c>
      <c r="CA121" s="5">
        <v>726.13</v>
      </c>
      <c r="CB121" s="8">
        <f t="shared" si="386"/>
        <v>24059.973492379057</v>
      </c>
      <c r="CC121" s="6">
        <v>0</v>
      </c>
      <c r="CD121" s="5">
        <v>0</v>
      </c>
      <c r="CE121" s="8">
        <f t="shared" si="387"/>
        <v>0</v>
      </c>
      <c r="CF121" s="71">
        <v>270.45414</v>
      </c>
      <c r="CG121" s="5">
        <v>6898.3890000000001</v>
      </c>
      <c r="CH121" s="8">
        <f t="shared" si="388"/>
        <v>25506.686641957116</v>
      </c>
      <c r="CI121" s="71">
        <v>189.84100000000001</v>
      </c>
      <c r="CJ121" s="5">
        <v>5278.8090000000002</v>
      </c>
      <c r="CK121" s="8">
        <f t="shared" si="389"/>
        <v>27806.474892146587</v>
      </c>
      <c r="CL121" s="9">
        <f t="shared" si="391"/>
        <v>856.57621000000006</v>
      </c>
      <c r="CM121" s="8">
        <f t="shared" si="392"/>
        <v>22708.929</v>
      </c>
    </row>
    <row r="122" spans="1:91" ht="15" customHeight="1" thickBot="1" x14ac:dyDescent="0.35">
      <c r="A122" s="46"/>
      <c r="B122" s="60" t="s">
        <v>14</v>
      </c>
      <c r="C122" s="61">
        <f t="shared" ref="C122:D122" si="394">SUM(C110:C121)</f>
        <v>5.47E-3</v>
      </c>
      <c r="D122" s="62">
        <f t="shared" si="394"/>
        <v>0.11</v>
      </c>
      <c r="E122" s="18"/>
      <c r="F122" s="61">
        <f t="shared" ref="F122:G122" si="395">SUM(F110:F121)</f>
        <v>373.90079000000003</v>
      </c>
      <c r="G122" s="62">
        <f t="shared" si="395"/>
        <v>11005.658000000001</v>
      </c>
      <c r="H122" s="18"/>
      <c r="I122" s="61"/>
      <c r="J122" s="62"/>
      <c r="K122" s="18"/>
      <c r="L122" s="61">
        <f t="shared" ref="L122:M122" si="396">SUM(L110:L121)</f>
        <v>0</v>
      </c>
      <c r="M122" s="62">
        <f t="shared" si="396"/>
        <v>0</v>
      </c>
      <c r="N122" s="18"/>
      <c r="O122" s="61">
        <f t="shared" ref="O122:P122" si="397">SUM(O110:O121)</f>
        <v>4040.5318200000006</v>
      </c>
      <c r="P122" s="62">
        <f t="shared" si="397"/>
        <v>94866.591</v>
      </c>
      <c r="Q122" s="18"/>
      <c r="R122" s="61">
        <f t="shared" ref="R122:S122" si="398">SUM(R110:R121)</f>
        <v>0</v>
      </c>
      <c r="S122" s="62">
        <f t="shared" si="398"/>
        <v>0</v>
      </c>
      <c r="T122" s="18"/>
      <c r="U122" s="61">
        <f t="shared" ref="U122:V122" si="399">SUM(U110:U121)</f>
        <v>0</v>
      </c>
      <c r="V122" s="62">
        <f t="shared" si="399"/>
        <v>0</v>
      </c>
      <c r="W122" s="18"/>
      <c r="X122" s="61">
        <f t="shared" ref="X122:Y122" si="400">SUM(X110:X121)</f>
        <v>0.62680999999999998</v>
      </c>
      <c r="Y122" s="62">
        <f t="shared" si="400"/>
        <v>1.65</v>
      </c>
      <c r="Z122" s="18"/>
      <c r="AA122" s="61">
        <f t="shared" ref="AA122:AB122" si="401">SUM(AA110:AA121)</f>
        <v>319.404</v>
      </c>
      <c r="AB122" s="62">
        <f t="shared" si="401"/>
        <v>9947.6299999999992</v>
      </c>
      <c r="AC122" s="18"/>
      <c r="AD122" s="61">
        <f t="shared" ref="AD122:AE122" si="402">SUM(AD110:AD121)</f>
        <v>374.52300000000002</v>
      </c>
      <c r="AE122" s="62">
        <f t="shared" si="402"/>
        <v>9195.2849999999999</v>
      </c>
      <c r="AF122" s="18"/>
      <c r="AG122" s="61">
        <f t="shared" ref="AG122:AH122" si="403">SUM(AG110:AG121)</f>
        <v>0</v>
      </c>
      <c r="AH122" s="62">
        <f t="shared" si="403"/>
        <v>0</v>
      </c>
      <c r="AI122" s="18"/>
      <c r="AJ122" s="61">
        <f t="shared" ref="AJ122:AK122" si="404">SUM(AJ110:AJ121)</f>
        <v>9.1865000000000006</v>
      </c>
      <c r="AK122" s="62">
        <f t="shared" si="404"/>
        <v>253</v>
      </c>
      <c r="AL122" s="18"/>
      <c r="AM122" s="61">
        <f t="shared" ref="AM122:AN122" si="405">SUM(AM110:AM121)</f>
        <v>0</v>
      </c>
      <c r="AN122" s="62">
        <f t="shared" si="405"/>
        <v>0</v>
      </c>
      <c r="AO122" s="18"/>
      <c r="AP122" s="61">
        <f t="shared" ref="AP122:AQ122" si="406">SUM(AP110:AP121)</f>
        <v>27.2</v>
      </c>
      <c r="AQ122" s="62">
        <f t="shared" si="406"/>
        <v>2272.83</v>
      </c>
      <c r="AR122" s="18"/>
      <c r="AS122" s="61">
        <f t="shared" ref="AS122:AT122" si="407">SUM(AS110:AS121)</f>
        <v>382.90989999999999</v>
      </c>
      <c r="AT122" s="62">
        <f t="shared" si="407"/>
        <v>10376.371999999999</v>
      </c>
      <c r="AU122" s="18"/>
      <c r="AV122" s="61">
        <f t="shared" ref="AV122:AW122" si="408">SUM(AV110:AV121)</f>
        <v>0</v>
      </c>
      <c r="AW122" s="62">
        <f t="shared" si="408"/>
        <v>0</v>
      </c>
      <c r="AX122" s="18"/>
      <c r="AY122" s="61">
        <f t="shared" ref="AY122:AZ122" si="409">SUM(AY110:AY121)</f>
        <v>0</v>
      </c>
      <c r="AZ122" s="62">
        <f t="shared" si="409"/>
        <v>0</v>
      </c>
      <c r="BA122" s="18"/>
      <c r="BB122" s="61">
        <f t="shared" ref="BB122:BC122" si="410">SUM(BB110:BB121)</f>
        <v>0</v>
      </c>
      <c r="BC122" s="62">
        <f t="shared" si="410"/>
        <v>0</v>
      </c>
      <c r="BD122" s="18"/>
      <c r="BE122" s="61">
        <f t="shared" ref="BE122:BF122" si="411">SUM(BE110:BE121)</f>
        <v>0</v>
      </c>
      <c r="BF122" s="62">
        <f t="shared" si="411"/>
        <v>0</v>
      </c>
      <c r="BG122" s="18"/>
      <c r="BH122" s="61">
        <f t="shared" ref="BH122:BI122" si="412">SUM(BH110:BH121)</f>
        <v>0</v>
      </c>
      <c r="BI122" s="62">
        <f t="shared" si="412"/>
        <v>0</v>
      </c>
      <c r="BJ122" s="18"/>
      <c r="BK122" s="61">
        <f t="shared" ref="BK122:BL122" si="413">SUM(BK110:BK121)</f>
        <v>2E-3</v>
      </c>
      <c r="BL122" s="62">
        <f t="shared" si="413"/>
        <v>0.1</v>
      </c>
      <c r="BM122" s="18"/>
      <c r="BN122" s="61">
        <f t="shared" ref="BN122:BO122" si="414">SUM(BN110:BN121)</f>
        <v>0</v>
      </c>
      <c r="BO122" s="62">
        <f t="shared" si="414"/>
        <v>0</v>
      </c>
      <c r="BP122" s="18"/>
      <c r="BQ122" s="61">
        <f t="shared" ref="BQ122:BR122" si="415">SUM(BQ110:BQ121)</f>
        <v>0</v>
      </c>
      <c r="BR122" s="62">
        <f t="shared" si="415"/>
        <v>0</v>
      </c>
      <c r="BS122" s="18"/>
      <c r="BT122" s="61">
        <f t="shared" ref="BT122:BU122" si="416">SUM(BT110:BT121)</f>
        <v>0.10332</v>
      </c>
      <c r="BU122" s="62">
        <f t="shared" si="416"/>
        <v>28.56</v>
      </c>
      <c r="BV122" s="18"/>
      <c r="BW122" s="61">
        <f t="shared" ref="BW122:BX122" si="417">SUM(BW110:BW121)</f>
        <v>0</v>
      </c>
      <c r="BX122" s="62">
        <f t="shared" si="417"/>
        <v>0</v>
      </c>
      <c r="BY122" s="18"/>
      <c r="BZ122" s="61">
        <f t="shared" ref="BZ122:CA122" si="418">SUM(BZ110:BZ121)</f>
        <v>187.5</v>
      </c>
      <c r="CA122" s="62">
        <f t="shared" si="418"/>
        <v>4437.7430000000004</v>
      </c>
      <c r="CB122" s="18"/>
      <c r="CC122" s="61">
        <f t="shared" ref="CC122:CD122" si="419">SUM(CC110:CC121)</f>
        <v>0</v>
      </c>
      <c r="CD122" s="62">
        <f t="shared" si="419"/>
        <v>0</v>
      </c>
      <c r="CE122" s="18"/>
      <c r="CF122" s="61">
        <f t="shared" ref="CF122:CG122" si="420">SUM(CF110:CF121)</f>
        <v>2643.2518299999997</v>
      </c>
      <c r="CG122" s="62">
        <f t="shared" si="420"/>
        <v>67461.101999999999</v>
      </c>
      <c r="CH122" s="18"/>
      <c r="CI122" s="61">
        <f t="shared" ref="CI122:CJ122" si="421">SUM(CI110:CI121)</f>
        <v>4847.3541500000001</v>
      </c>
      <c r="CJ122" s="62">
        <f t="shared" si="421"/>
        <v>128293.533</v>
      </c>
      <c r="CK122" s="18"/>
      <c r="CL122" s="37">
        <f t="shared" si="391"/>
        <v>13206.499589999999</v>
      </c>
      <c r="CM122" s="38">
        <f t="shared" si="392"/>
        <v>338140.16399999999</v>
      </c>
    </row>
    <row r="123" spans="1:91" ht="15" customHeight="1" x14ac:dyDescent="0.3">
      <c r="A123" s="53">
        <v>2026</v>
      </c>
      <c r="B123" s="54" t="s">
        <v>2</v>
      </c>
      <c r="C123" s="6">
        <v>0</v>
      </c>
      <c r="D123" s="5">
        <v>0</v>
      </c>
      <c r="E123" s="8">
        <f>IF(C123=0,0,D123/C123*1000)</f>
        <v>0</v>
      </c>
      <c r="F123" s="71">
        <v>35.824629999999999</v>
      </c>
      <c r="G123" s="5">
        <v>1070.943</v>
      </c>
      <c r="H123" s="8">
        <f t="shared" ref="H123:H134" si="422">IF(F123=0,0,G123/F123*1000)</f>
        <v>29894.042171545108</v>
      </c>
      <c r="I123" s="6">
        <v>0</v>
      </c>
      <c r="J123" s="5">
        <v>0</v>
      </c>
      <c r="K123" s="8">
        <f t="shared" ref="K123:K134" si="423">IF(I123=0,0,J123/I123*1000)</f>
        <v>0</v>
      </c>
      <c r="L123" s="6">
        <v>0</v>
      </c>
      <c r="M123" s="5">
        <v>0</v>
      </c>
      <c r="N123" s="8">
        <f t="shared" ref="N123:N134" si="424">IF(L123=0,0,M123/L123*1000)</f>
        <v>0</v>
      </c>
      <c r="O123" s="71">
        <v>517.81755999999996</v>
      </c>
      <c r="P123" s="5">
        <v>11768.383</v>
      </c>
      <c r="Q123" s="8">
        <f t="shared" ref="Q123:Q134" si="425">IF(O123=0,0,P123/O123*1000)</f>
        <v>22726.890528780059</v>
      </c>
      <c r="R123" s="6">
        <v>0</v>
      </c>
      <c r="S123" s="5">
        <v>0</v>
      </c>
      <c r="T123" s="8">
        <f t="shared" ref="T123:T134" si="426">IF(R123=0,0,S123/R123*1000)</f>
        <v>0</v>
      </c>
      <c r="U123" s="6">
        <v>0</v>
      </c>
      <c r="V123" s="5">
        <v>0</v>
      </c>
      <c r="W123" s="8">
        <f t="shared" ref="W123:W134" si="427">IF(U123=0,0,V123/U123*1000)</f>
        <v>0</v>
      </c>
      <c r="X123" s="6">
        <v>0</v>
      </c>
      <c r="Y123" s="5">
        <v>0</v>
      </c>
      <c r="Z123" s="8">
        <f t="shared" ref="Z123:Z134" si="428">IF(X123=0,0,Y123/X123*1000)</f>
        <v>0</v>
      </c>
      <c r="AA123" s="6">
        <v>0</v>
      </c>
      <c r="AB123" s="5">
        <v>0</v>
      </c>
      <c r="AC123" s="8">
        <f t="shared" ref="AC123:AC134" si="429">IF(AA123=0,0,AB123/AA123*1000)</f>
        <v>0</v>
      </c>
      <c r="AD123" s="6">
        <v>0</v>
      </c>
      <c r="AE123" s="5">
        <v>0</v>
      </c>
      <c r="AF123" s="8">
        <f t="shared" ref="AF123:AF134" si="430">IF(AD123=0,0,AE123/AD123*1000)</f>
        <v>0</v>
      </c>
      <c r="AG123" s="6">
        <v>0</v>
      </c>
      <c r="AH123" s="5">
        <v>0</v>
      </c>
      <c r="AI123" s="8">
        <f t="shared" ref="AI123:AI134" si="431">IF(AG123=0,0,AH123/AG123*1000)</f>
        <v>0</v>
      </c>
      <c r="AJ123" s="6">
        <v>0</v>
      </c>
      <c r="AK123" s="5">
        <v>0</v>
      </c>
      <c r="AL123" s="8">
        <f t="shared" ref="AL123:AL134" si="432">IF(AJ123=0,0,AK123/AJ123*1000)</f>
        <v>0</v>
      </c>
      <c r="AM123" s="6">
        <v>0</v>
      </c>
      <c r="AN123" s="5">
        <v>0</v>
      </c>
      <c r="AO123" s="8">
        <f t="shared" ref="AO123:AO134" si="433">IF(AM123=0,0,AN123/AM123*1000)</f>
        <v>0</v>
      </c>
      <c r="AP123" s="71">
        <v>6</v>
      </c>
      <c r="AQ123" s="5">
        <v>373.73399999999998</v>
      </c>
      <c r="AR123" s="8">
        <f t="shared" ref="AR123:AR134" si="434">IF(AP123=0,0,AQ123/AP123*1000)</f>
        <v>62288.999999999993</v>
      </c>
      <c r="AS123" s="71">
        <v>9.0433299999999992</v>
      </c>
      <c r="AT123" s="5">
        <v>244.34200000000001</v>
      </c>
      <c r="AU123" s="8">
        <f t="shared" ref="AU123:AU134" si="435">IF(AS123=0,0,AT123/AS123*1000)</f>
        <v>27019.02949466624</v>
      </c>
      <c r="AV123" s="6">
        <v>0</v>
      </c>
      <c r="AW123" s="5">
        <v>0</v>
      </c>
      <c r="AX123" s="8">
        <f t="shared" ref="AX123:AX134" si="436">IF(AV123=0,0,AW123/AV123*1000)</f>
        <v>0</v>
      </c>
      <c r="AY123" s="6">
        <v>0</v>
      </c>
      <c r="AZ123" s="5">
        <v>0</v>
      </c>
      <c r="BA123" s="8">
        <f t="shared" ref="BA123:BA134" si="437">IF(AY123=0,0,AZ123/AY123*1000)</f>
        <v>0</v>
      </c>
      <c r="BB123" s="6">
        <v>0</v>
      </c>
      <c r="BC123" s="5">
        <v>0</v>
      </c>
      <c r="BD123" s="8">
        <f t="shared" ref="BD123:BD134" si="438">IF(BB123=0,0,BC123/BB123*1000)</f>
        <v>0</v>
      </c>
      <c r="BE123" s="6">
        <v>0</v>
      </c>
      <c r="BF123" s="5">
        <v>0</v>
      </c>
      <c r="BG123" s="8">
        <f t="shared" ref="BG123:BG134" si="439">IF(BE123=0,0,BF123/BE123*1000)</f>
        <v>0</v>
      </c>
      <c r="BH123" s="6">
        <v>0</v>
      </c>
      <c r="BI123" s="5">
        <v>0</v>
      </c>
      <c r="BJ123" s="8">
        <f t="shared" ref="BJ123:BJ134" si="440">IF(BH123=0,0,BI123/BH123*1000)</f>
        <v>0</v>
      </c>
      <c r="BK123" s="6">
        <v>0</v>
      </c>
      <c r="BL123" s="5">
        <v>0</v>
      </c>
      <c r="BM123" s="8">
        <f t="shared" ref="BM123:BM134" si="441">IF(BK123=0,0,BL123/BK123*1000)</f>
        <v>0</v>
      </c>
      <c r="BN123" s="6">
        <v>0</v>
      </c>
      <c r="BO123" s="5">
        <v>0</v>
      </c>
      <c r="BP123" s="8">
        <f t="shared" ref="BP123:BP134" si="442">IF(BN123=0,0,BO123/BN123*1000)</f>
        <v>0</v>
      </c>
      <c r="BQ123" s="6">
        <v>0</v>
      </c>
      <c r="BR123" s="5">
        <v>0</v>
      </c>
      <c r="BS123" s="8">
        <f t="shared" ref="BS123:BS134" si="443">IF(BQ123=0,0,BR123/BQ123*1000)</f>
        <v>0</v>
      </c>
      <c r="BT123" s="6">
        <v>0</v>
      </c>
      <c r="BU123" s="5">
        <v>0</v>
      </c>
      <c r="BV123" s="8">
        <f t="shared" ref="BV123:BV134" si="444">IF(BT123=0,0,BU123/BT123*1000)</f>
        <v>0</v>
      </c>
      <c r="BW123" s="6">
        <v>0</v>
      </c>
      <c r="BX123" s="5">
        <v>0</v>
      </c>
      <c r="BY123" s="8">
        <f t="shared" ref="BY123:BY134" si="445">IF(BW123=0,0,BX123/BW123*1000)</f>
        <v>0</v>
      </c>
      <c r="BZ123" s="6">
        <v>0</v>
      </c>
      <c r="CA123" s="5">
        <v>0</v>
      </c>
      <c r="CB123" s="8">
        <f t="shared" ref="CB123:CB134" si="446">IF(BZ123=0,0,CA123/BZ123*1000)</f>
        <v>0</v>
      </c>
      <c r="CC123" s="6">
        <v>0</v>
      </c>
      <c r="CD123" s="5">
        <v>0</v>
      </c>
      <c r="CE123" s="8">
        <f t="shared" ref="CE123:CE134" si="447">IF(CC123=0,0,CD123/CC123*1000)</f>
        <v>0</v>
      </c>
      <c r="CF123" s="71">
        <v>541.02800000000002</v>
      </c>
      <c r="CG123" s="5">
        <v>12619.816999999999</v>
      </c>
      <c r="CH123" s="8">
        <f t="shared" ref="CH123:CH134" si="448">IF(CF123=0,0,CG123/CF123*1000)</f>
        <v>23325.626400112378</v>
      </c>
      <c r="CI123" s="71">
        <v>249.89500000000001</v>
      </c>
      <c r="CJ123" s="5">
        <v>6550.73</v>
      </c>
      <c r="CK123" s="8">
        <f t="shared" ref="CK123:CK134" si="449">IF(CI123=0,0,CJ123/CI123*1000)</f>
        <v>26213.929850537224</v>
      </c>
      <c r="CL123" s="9">
        <f>SUMIF($C$5:$CK$5,"Ton",C123:CK123)</f>
        <v>1359.6085199999998</v>
      </c>
      <c r="CM123" s="8">
        <f>SUMIF($C$5:$CK$5,"F*",C123:CK123)</f>
        <v>32627.948999999997</v>
      </c>
    </row>
    <row r="124" spans="1:91" ht="15" customHeight="1" x14ac:dyDescent="0.3">
      <c r="A124" s="53">
        <v>2026</v>
      </c>
      <c r="B124" s="54" t="s">
        <v>3</v>
      </c>
      <c r="C124" s="6">
        <v>0</v>
      </c>
      <c r="D124" s="5">
        <v>0</v>
      </c>
      <c r="E124" s="8">
        <f t="shared" ref="E124:E125" si="450">IF(C124=0,0,D124/C124*1000)</f>
        <v>0</v>
      </c>
      <c r="F124" s="71">
        <v>35.496070000000003</v>
      </c>
      <c r="G124" s="5">
        <v>918.899</v>
      </c>
      <c r="H124" s="8">
        <f t="shared" si="422"/>
        <v>25887.344711682166</v>
      </c>
      <c r="I124" s="6">
        <v>0</v>
      </c>
      <c r="J124" s="5">
        <v>0</v>
      </c>
      <c r="K124" s="8">
        <f t="shared" si="423"/>
        <v>0</v>
      </c>
      <c r="L124" s="6">
        <v>0</v>
      </c>
      <c r="M124" s="5">
        <v>0</v>
      </c>
      <c r="N124" s="8">
        <f t="shared" si="424"/>
        <v>0</v>
      </c>
      <c r="O124" s="71">
        <v>472.59980000000002</v>
      </c>
      <c r="P124" s="5">
        <v>10915.24</v>
      </c>
      <c r="Q124" s="8">
        <f t="shared" si="425"/>
        <v>23096.15873726565</v>
      </c>
      <c r="R124" s="6">
        <v>0</v>
      </c>
      <c r="S124" s="5">
        <v>0</v>
      </c>
      <c r="T124" s="8">
        <f t="shared" si="426"/>
        <v>0</v>
      </c>
      <c r="U124" s="6">
        <v>0</v>
      </c>
      <c r="V124" s="5">
        <v>0</v>
      </c>
      <c r="W124" s="8">
        <f t="shared" si="427"/>
        <v>0</v>
      </c>
      <c r="X124" s="6">
        <v>0</v>
      </c>
      <c r="Y124" s="5">
        <v>0</v>
      </c>
      <c r="Z124" s="8">
        <f t="shared" si="428"/>
        <v>0</v>
      </c>
      <c r="AA124" s="71">
        <v>7.2519999999999998</v>
      </c>
      <c r="AB124" s="5">
        <v>228.48</v>
      </c>
      <c r="AC124" s="8">
        <f t="shared" si="429"/>
        <v>31505.791505791505</v>
      </c>
      <c r="AD124" s="71">
        <v>28.94</v>
      </c>
      <c r="AE124" s="5">
        <v>631.34</v>
      </c>
      <c r="AF124" s="8">
        <f t="shared" si="430"/>
        <v>21815.480304077402</v>
      </c>
      <c r="AG124" s="6">
        <v>0</v>
      </c>
      <c r="AH124" s="5">
        <v>0</v>
      </c>
      <c r="AI124" s="8">
        <f t="shared" si="431"/>
        <v>0</v>
      </c>
      <c r="AJ124" s="6">
        <v>0</v>
      </c>
      <c r="AK124" s="5">
        <v>0</v>
      </c>
      <c r="AL124" s="8">
        <f t="shared" si="432"/>
        <v>0</v>
      </c>
      <c r="AM124" s="6">
        <v>0</v>
      </c>
      <c r="AN124" s="5">
        <v>0</v>
      </c>
      <c r="AO124" s="8">
        <f t="shared" si="433"/>
        <v>0</v>
      </c>
      <c r="AP124" s="71">
        <v>0.5</v>
      </c>
      <c r="AQ124" s="5">
        <v>2.8410000000000002</v>
      </c>
      <c r="AR124" s="8">
        <f t="shared" si="434"/>
        <v>5682</v>
      </c>
      <c r="AS124" s="71">
        <v>35.910510000000002</v>
      </c>
      <c r="AT124" s="5">
        <v>819.68100000000004</v>
      </c>
      <c r="AU124" s="8">
        <f t="shared" si="435"/>
        <v>22825.657446803176</v>
      </c>
      <c r="AV124" s="6">
        <v>0</v>
      </c>
      <c r="AW124" s="5">
        <v>0</v>
      </c>
      <c r="AX124" s="8">
        <f t="shared" si="436"/>
        <v>0</v>
      </c>
      <c r="AY124" s="6">
        <v>0</v>
      </c>
      <c r="AZ124" s="5">
        <v>0</v>
      </c>
      <c r="BA124" s="8">
        <f t="shared" si="437"/>
        <v>0</v>
      </c>
      <c r="BB124" s="6">
        <v>0</v>
      </c>
      <c r="BC124" s="5">
        <v>0</v>
      </c>
      <c r="BD124" s="8">
        <f t="shared" si="438"/>
        <v>0</v>
      </c>
      <c r="BE124" s="6">
        <v>0</v>
      </c>
      <c r="BF124" s="5">
        <v>0</v>
      </c>
      <c r="BG124" s="8">
        <f t="shared" si="439"/>
        <v>0</v>
      </c>
      <c r="BH124" s="6">
        <v>0</v>
      </c>
      <c r="BI124" s="5">
        <v>0</v>
      </c>
      <c r="BJ124" s="8">
        <f t="shared" si="440"/>
        <v>0</v>
      </c>
      <c r="BK124" s="6">
        <v>0</v>
      </c>
      <c r="BL124" s="5">
        <v>0</v>
      </c>
      <c r="BM124" s="8">
        <f t="shared" si="441"/>
        <v>0</v>
      </c>
      <c r="BN124" s="6">
        <v>0</v>
      </c>
      <c r="BO124" s="5">
        <v>0</v>
      </c>
      <c r="BP124" s="8">
        <f t="shared" si="442"/>
        <v>0</v>
      </c>
      <c r="BQ124" s="6">
        <v>0</v>
      </c>
      <c r="BR124" s="5">
        <v>0</v>
      </c>
      <c r="BS124" s="8">
        <f t="shared" si="443"/>
        <v>0</v>
      </c>
      <c r="BT124" s="6">
        <v>0</v>
      </c>
      <c r="BU124" s="5">
        <v>0</v>
      </c>
      <c r="BV124" s="8">
        <f t="shared" si="444"/>
        <v>0</v>
      </c>
      <c r="BW124" s="6">
        <v>0</v>
      </c>
      <c r="BX124" s="5">
        <v>0</v>
      </c>
      <c r="BY124" s="8">
        <f t="shared" si="445"/>
        <v>0</v>
      </c>
      <c r="BZ124" s="6">
        <v>0</v>
      </c>
      <c r="CA124" s="5">
        <v>0</v>
      </c>
      <c r="CB124" s="8">
        <f t="shared" si="446"/>
        <v>0</v>
      </c>
      <c r="CC124" s="6">
        <v>0</v>
      </c>
      <c r="CD124" s="5">
        <v>0</v>
      </c>
      <c r="CE124" s="8">
        <f t="shared" si="447"/>
        <v>0</v>
      </c>
      <c r="CF124" s="71">
        <v>438.76090000000005</v>
      </c>
      <c r="CG124" s="5">
        <v>9705.4030000000002</v>
      </c>
      <c r="CH124" s="8">
        <f t="shared" si="448"/>
        <v>22120.027103600158</v>
      </c>
      <c r="CI124" s="71">
        <v>241.95500000000001</v>
      </c>
      <c r="CJ124" s="5">
        <v>6332.3149999999996</v>
      </c>
      <c r="CK124" s="8">
        <f t="shared" si="449"/>
        <v>26171.457502428133</v>
      </c>
      <c r="CL124" s="9">
        <f t="shared" ref="CL124:CL135" si="451">SUMIF($C$5:$CK$5,"Ton",C124:CK124)</f>
        <v>1261.41428</v>
      </c>
      <c r="CM124" s="8">
        <f t="shared" ref="CM124:CM135" si="452">SUMIF($C$5:$CK$5,"F*",C124:CK124)</f>
        <v>29554.198999999997</v>
      </c>
    </row>
    <row r="125" spans="1:91" ht="15" customHeight="1" x14ac:dyDescent="0.3">
      <c r="A125" s="53">
        <v>2026</v>
      </c>
      <c r="B125" s="54" t="s">
        <v>4</v>
      </c>
      <c r="C125" s="6">
        <v>0</v>
      </c>
      <c r="D125" s="5">
        <v>0</v>
      </c>
      <c r="E125" s="8">
        <f t="shared" si="450"/>
        <v>0</v>
      </c>
      <c r="F125" s="71">
        <v>2.7874699999999999</v>
      </c>
      <c r="G125" s="5">
        <v>331.61900000000003</v>
      </c>
      <c r="H125" s="8">
        <f t="shared" si="422"/>
        <v>118967.7377693751</v>
      </c>
      <c r="I125" s="6">
        <v>0</v>
      </c>
      <c r="J125" s="5">
        <v>0</v>
      </c>
      <c r="K125" s="8">
        <f t="shared" si="423"/>
        <v>0</v>
      </c>
      <c r="L125" s="6">
        <v>0</v>
      </c>
      <c r="M125" s="5">
        <v>0</v>
      </c>
      <c r="N125" s="8">
        <f t="shared" si="424"/>
        <v>0</v>
      </c>
      <c r="O125" s="71">
        <v>507.77035999999998</v>
      </c>
      <c r="P125" s="5">
        <v>12022.571</v>
      </c>
      <c r="Q125" s="8">
        <f t="shared" si="425"/>
        <v>23677.181551124802</v>
      </c>
      <c r="R125" s="6">
        <v>0</v>
      </c>
      <c r="S125" s="5">
        <v>0</v>
      </c>
      <c r="T125" s="8">
        <f t="shared" si="426"/>
        <v>0</v>
      </c>
      <c r="U125" s="6">
        <v>0</v>
      </c>
      <c r="V125" s="5">
        <v>0</v>
      </c>
      <c r="W125" s="8">
        <f t="shared" si="427"/>
        <v>0</v>
      </c>
      <c r="X125" s="6">
        <v>0</v>
      </c>
      <c r="Y125" s="5">
        <v>0</v>
      </c>
      <c r="Z125" s="8">
        <f t="shared" si="428"/>
        <v>0</v>
      </c>
      <c r="AA125" s="71">
        <v>8.16</v>
      </c>
      <c r="AB125" s="5">
        <v>401.55200000000002</v>
      </c>
      <c r="AC125" s="8">
        <f t="shared" si="429"/>
        <v>49209.803921568629</v>
      </c>
      <c r="AD125" s="71">
        <v>53.642000000000003</v>
      </c>
      <c r="AE125" s="5">
        <v>1108.3009999999999</v>
      </c>
      <c r="AF125" s="8">
        <f t="shared" si="430"/>
        <v>20661.067819991797</v>
      </c>
      <c r="AG125" s="6">
        <v>0</v>
      </c>
      <c r="AH125" s="5">
        <v>0</v>
      </c>
      <c r="AI125" s="8">
        <f t="shared" si="431"/>
        <v>0</v>
      </c>
      <c r="AJ125" s="6">
        <v>0</v>
      </c>
      <c r="AK125" s="5">
        <v>0</v>
      </c>
      <c r="AL125" s="8">
        <f t="shared" si="432"/>
        <v>0</v>
      </c>
      <c r="AM125" s="6">
        <v>0</v>
      </c>
      <c r="AN125" s="5">
        <v>0</v>
      </c>
      <c r="AO125" s="8">
        <f t="shared" si="433"/>
        <v>0</v>
      </c>
      <c r="AP125" s="71">
        <v>10</v>
      </c>
      <c r="AQ125" s="5">
        <v>373.73399999999998</v>
      </c>
      <c r="AR125" s="8">
        <f t="shared" si="434"/>
        <v>37373.399999999994</v>
      </c>
      <c r="AS125" s="71">
        <v>68.120369999999994</v>
      </c>
      <c r="AT125" s="5">
        <v>1633.2349999999999</v>
      </c>
      <c r="AU125" s="8">
        <f t="shared" si="435"/>
        <v>23975.721212318724</v>
      </c>
      <c r="AV125" s="6">
        <v>0</v>
      </c>
      <c r="AW125" s="5">
        <v>0</v>
      </c>
      <c r="AX125" s="8">
        <f t="shared" si="436"/>
        <v>0</v>
      </c>
      <c r="AY125" s="6">
        <v>0</v>
      </c>
      <c r="AZ125" s="5">
        <v>0</v>
      </c>
      <c r="BA125" s="8">
        <f t="shared" si="437"/>
        <v>0</v>
      </c>
      <c r="BB125" s="6">
        <v>0</v>
      </c>
      <c r="BC125" s="5">
        <v>0</v>
      </c>
      <c r="BD125" s="8">
        <f t="shared" si="438"/>
        <v>0</v>
      </c>
      <c r="BE125" s="6">
        <v>0</v>
      </c>
      <c r="BF125" s="5">
        <v>0</v>
      </c>
      <c r="BG125" s="8">
        <f t="shared" si="439"/>
        <v>0</v>
      </c>
      <c r="BH125" s="6">
        <v>0</v>
      </c>
      <c r="BI125" s="5">
        <v>0</v>
      </c>
      <c r="BJ125" s="8">
        <f t="shared" si="440"/>
        <v>0</v>
      </c>
      <c r="BK125" s="6">
        <v>0</v>
      </c>
      <c r="BL125" s="5">
        <v>0</v>
      </c>
      <c r="BM125" s="8">
        <f t="shared" si="441"/>
        <v>0</v>
      </c>
      <c r="BN125" s="6">
        <v>0</v>
      </c>
      <c r="BO125" s="5">
        <v>0</v>
      </c>
      <c r="BP125" s="8">
        <f t="shared" si="442"/>
        <v>0</v>
      </c>
      <c r="BQ125" s="6">
        <v>0</v>
      </c>
      <c r="BR125" s="5">
        <v>0</v>
      </c>
      <c r="BS125" s="8">
        <f t="shared" si="443"/>
        <v>0</v>
      </c>
      <c r="BT125" s="6">
        <v>0</v>
      </c>
      <c r="BU125" s="5">
        <v>0</v>
      </c>
      <c r="BV125" s="8">
        <f t="shared" si="444"/>
        <v>0</v>
      </c>
      <c r="BW125" s="6">
        <v>0</v>
      </c>
      <c r="BX125" s="5">
        <v>0</v>
      </c>
      <c r="BY125" s="8">
        <f t="shared" si="445"/>
        <v>0</v>
      </c>
      <c r="BZ125" s="6">
        <v>0</v>
      </c>
      <c r="CA125" s="5">
        <v>0</v>
      </c>
      <c r="CB125" s="8">
        <f t="shared" si="446"/>
        <v>0</v>
      </c>
      <c r="CC125" s="6">
        <v>0</v>
      </c>
      <c r="CD125" s="5">
        <v>0</v>
      </c>
      <c r="CE125" s="8">
        <f t="shared" si="447"/>
        <v>0</v>
      </c>
      <c r="CF125" s="71">
        <v>194.548</v>
      </c>
      <c r="CG125" s="5">
        <v>5070.1220000000003</v>
      </c>
      <c r="CH125" s="8">
        <f t="shared" si="448"/>
        <v>26061.033780866419</v>
      </c>
      <c r="CI125" s="71">
        <v>252.07599999999999</v>
      </c>
      <c r="CJ125" s="5">
        <v>6681.0510000000004</v>
      </c>
      <c r="CK125" s="8">
        <f t="shared" si="449"/>
        <v>26504.113838683574</v>
      </c>
      <c r="CL125" s="9">
        <f t="shared" si="451"/>
        <v>1097.1042</v>
      </c>
      <c r="CM125" s="8">
        <f t="shared" si="452"/>
        <v>27622.185000000001</v>
      </c>
    </row>
    <row r="126" spans="1:91" ht="15" customHeight="1" x14ac:dyDescent="0.3">
      <c r="A126" s="53">
        <v>2026</v>
      </c>
      <c r="B126" s="54" t="s">
        <v>5</v>
      </c>
      <c r="C126" s="6">
        <v>0</v>
      </c>
      <c r="D126" s="5">
        <v>0</v>
      </c>
      <c r="E126" s="8">
        <f>IF(C126=0,0,D126/C126*1000)</f>
        <v>0</v>
      </c>
      <c r="F126" s="71">
        <v>0.15508000000000002</v>
      </c>
      <c r="G126" s="5">
        <v>4.7880000000000003</v>
      </c>
      <c r="H126" s="8">
        <f t="shared" si="422"/>
        <v>30874.387412948152</v>
      </c>
      <c r="I126" s="71">
        <v>3.0000000000000001E-3</v>
      </c>
      <c r="J126" s="5">
        <v>5.0000000000000001E-3</v>
      </c>
      <c r="K126" s="8">
        <f t="shared" si="423"/>
        <v>1666.6666666666667</v>
      </c>
      <c r="L126" s="6">
        <v>0</v>
      </c>
      <c r="M126" s="5">
        <v>0</v>
      </c>
      <c r="N126" s="8">
        <f t="shared" si="424"/>
        <v>0</v>
      </c>
      <c r="O126" s="71">
        <v>408.94056</v>
      </c>
      <c r="P126" s="5">
        <v>9742.875</v>
      </c>
      <c r="Q126" s="8">
        <f t="shared" si="425"/>
        <v>23824.672710381186</v>
      </c>
      <c r="R126" s="6">
        <v>0</v>
      </c>
      <c r="S126" s="5">
        <v>0</v>
      </c>
      <c r="T126" s="8">
        <f t="shared" si="426"/>
        <v>0</v>
      </c>
      <c r="U126" s="6">
        <v>0</v>
      </c>
      <c r="V126" s="5">
        <v>0</v>
      </c>
      <c r="W126" s="8">
        <f t="shared" si="427"/>
        <v>0</v>
      </c>
      <c r="X126" s="6">
        <v>0</v>
      </c>
      <c r="Y126" s="5">
        <v>0</v>
      </c>
      <c r="Z126" s="8">
        <f t="shared" si="428"/>
        <v>0</v>
      </c>
      <c r="AA126" s="71">
        <v>14.475</v>
      </c>
      <c r="AB126" s="5">
        <v>630.31799999999998</v>
      </c>
      <c r="AC126" s="8">
        <f t="shared" si="429"/>
        <v>43545.284974093265</v>
      </c>
      <c r="AD126" s="6">
        <v>0</v>
      </c>
      <c r="AE126" s="5">
        <v>0</v>
      </c>
      <c r="AF126" s="8">
        <f t="shared" si="430"/>
        <v>0</v>
      </c>
      <c r="AG126" s="6">
        <v>0</v>
      </c>
      <c r="AH126" s="5">
        <v>0</v>
      </c>
      <c r="AI126" s="8">
        <f t="shared" si="431"/>
        <v>0</v>
      </c>
      <c r="AJ126" s="6">
        <v>0</v>
      </c>
      <c r="AK126" s="5">
        <v>0</v>
      </c>
      <c r="AL126" s="8">
        <f t="shared" si="432"/>
        <v>0</v>
      </c>
      <c r="AM126" s="71">
        <v>2E-3</v>
      </c>
      <c r="AN126" s="5">
        <v>0.2</v>
      </c>
      <c r="AO126" s="8">
        <f t="shared" si="433"/>
        <v>100000</v>
      </c>
      <c r="AP126" s="71">
        <v>0.08</v>
      </c>
      <c r="AQ126" s="5">
        <v>1.65</v>
      </c>
      <c r="AR126" s="8">
        <f t="shared" si="434"/>
        <v>20625</v>
      </c>
      <c r="AS126" s="71">
        <v>39.507429999999999</v>
      </c>
      <c r="AT126" s="5">
        <v>1011.038</v>
      </c>
      <c r="AU126" s="8">
        <f t="shared" si="435"/>
        <v>25591.085018691425</v>
      </c>
      <c r="AV126" s="6">
        <v>0</v>
      </c>
      <c r="AW126" s="5">
        <v>0</v>
      </c>
      <c r="AX126" s="8">
        <f t="shared" si="436"/>
        <v>0</v>
      </c>
      <c r="AY126" s="6">
        <v>0</v>
      </c>
      <c r="AZ126" s="5">
        <v>0</v>
      </c>
      <c r="BA126" s="8">
        <f t="shared" si="437"/>
        <v>0</v>
      </c>
      <c r="BB126" s="6">
        <v>0</v>
      </c>
      <c r="BC126" s="5">
        <v>0</v>
      </c>
      <c r="BD126" s="8">
        <f t="shared" si="438"/>
        <v>0</v>
      </c>
      <c r="BE126" s="6">
        <v>0</v>
      </c>
      <c r="BF126" s="5">
        <v>0</v>
      </c>
      <c r="BG126" s="8">
        <f t="shared" si="439"/>
        <v>0</v>
      </c>
      <c r="BH126" s="6">
        <v>0</v>
      </c>
      <c r="BI126" s="5">
        <v>0</v>
      </c>
      <c r="BJ126" s="8">
        <f t="shared" si="440"/>
        <v>0</v>
      </c>
      <c r="BK126" s="6">
        <v>0</v>
      </c>
      <c r="BL126" s="5">
        <v>0</v>
      </c>
      <c r="BM126" s="8">
        <f t="shared" si="441"/>
        <v>0</v>
      </c>
      <c r="BN126" s="6">
        <v>0</v>
      </c>
      <c r="BO126" s="5">
        <v>0</v>
      </c>
      <c r="BP126" s="8">
        <f t="shared" si="442"/>
        <v>0</v>
      </c>
      <c r="BQ126" s="6">
        <v>0</v>
      </c>
      <c r="BR126" s="5">
        <v>0</v>
      </c>
      <c r="BS126" s="8">
        <f t="shared" si="443"/>
        <v>0</v>
      </c>
      <c r="BT126" s="6">
        <v>0</v>
      </c>
      <c r="BU126" s="5">
        <v>0</v>
      </c>
      <c r="BV126" s="8">
        <f t="shared" si="444"/>
        <v>0</v>
      </c>
      <c r="BW126" s="6">
        <v>0</v>
      </c>
      <c r="BX126" s="5">
        <v>0</v>
      </c>
      <c r="BY126" s="8">
        <f t="shared" si="445"/>
        <v>0</v>
      </c>
      <c r="BZ126" s="6">
        <v>0</v>
      </c>
      <c r="CA126" s="5">
        <v>0</v>
      </c>
      <c r="CB126" s="8">
        <f t="shared" si="446"/>
        <v>0</v>
      </c>
      <c r="CC126" s="6">
        <v>0</v>
      </c>
      <c r="CD126" s="5">
        <v>0</v>
      </c>
      <c r="CE126" s="8">
        <f t="shared" si="447"/>
        <v>0</v>
      </c>
      <c r="CF126" s="71">
        <v>195.62917999999999</v>
      </c>
      <c r="CG126" s="5">
        <v>5078.8</v>
      </c>
      <c r="CH126" s="8">
        <f t="shared" si="448"/>
        <v>25961.36220578137</v>
      </c>
      <c r="CI126" s="71">
        <v>168.035</v>
      </c>
      <c r="CJ126" s="5">
        <v>4609.7860000000001</v>
      </c>
      <c r="CK126" s="8">
        <f t="shared" si="449"/>
        <v>27433.487071145893</v>
      </c>
      <c r="CL126" s="9">
        <f t="shared" si="451"/>
        <v>826.82724999999994</v>
      </c>
      <c r="CM126" s="8">
        <f t="shared" si="452"/>
        <v>21079.46</v>
      </c>
    </row>
    <row r="127" spans="1:91" ht="15" customHeight="1" x14ac:dyDescent="0.3">
      <c r="A127" s="53">
        <v>2026</v>
      </c>
      <c r="B127" s="8" t="s">
        <v>6</v>
      </c>
      <c r="C127" s="6">
        <v>0</v>
      </c>
      <c r="D127" s="5">
        <v>0</v>
      </c>
      <c r="E127" s="8">
        <f t="shared" ref="E127:E134" si="453">IF(C127=0,0,D127/C127*1000)</f>
        <v>0</v>
      </c>
      <c r="F127" s="71">
        <v>1.88472</v>
      </c>
      <c r="G127" s="5">
        <v>54.223999999999997</v>
      </c>
      <c r="H127" s="8">
        <f t="shared" si="422"/>
        <v>28770.321320938918</v>
      </c>
      <c r="I127" s="6">
        <v>0</v>
      </c>
      <c r="J127" s="5">
        <v>0</v>
      </c>
      <c r="K127" s="8">
        <f t="shared" si="423"/>
        <v>0</v>
      </c>
      <c r="L127" s="71">
        <v>0.01</v>
      </c>
      <c r="M127" s="5">
        <v>1.9079999999999999</v>
      </c>
      <c r="N127" s="8">
        <f t="shared" si="424"/>
        <v>190799.99999999997</v>
      </c>
      <c r="O127" s="71">
        <v>383.29996</v>
      </c>
      <c r="P127" s="5">
        <v>9186.5499999999993</v>
      </c>
      <c r="Q127" s="8">
        <f t="shared" si="425"/>
        <v>23966.99963130703</v>
      </c>
      <c r="R127" s="6">
        <v>0</v>
      </c>
      <c r="S127" s="5">
        <v>0</v>
      </c>
      <c r="T127" s="8">
        <f t="shared" si="426"/>
        <v>0</v>
      </c>
      <c r="U127" s="6">
        <v>0</v>
      </c>
      <c r="V127" s="5">
        <v>0</v>
      </c>
      <c r="W127" s="8">
        <f t="shared" si="427"/>
        <v>0</v>
      </c>
      <c r="X127" s="6">
        <v>0</v>
      </c>
      <c r="Y127" s="5">
        <v>0</v>
      </c>
      <c r="Z127" s="8">
        <f t="shared" si="428"/>
        <v>0</v>
      </c>
      <c r="AA127" s="71">
        <v>4.577</v>
      </c>
      <c r="AB127" s="5">
        <v>235.05500000000001</v>
      </c>
      <c r="AC127" s="8">
        <f t="shared" si="429"/>
        <v>51355.691500983179</v>
      </c>
      <c r="AD127" s="71">
        <v>0.52</v>
      </c>
      <c r="AE127" s="5">
        <v>14.03</v>
      </c>
      <c r="AF127" s="8">
        <f t="shared" si="430"/>
        <v>26980.76923076923</v>
      </c>
      <c r="AG127" s="6">
        <v>0</v>
      </c>
      <c r="AH127" s="5">
        <v>0</v>
      </c>
      <c r="AI127" s="8">
        <f t="shared" si="431"/>
        <v>0</v>
      </c>
      <c r="AJ127" s="6">
        <v>0</v>
      </c>
      <c r="AK127" s="5">
        <v>0</v>
      </c>
      <c r="AL127" s="8">
        <f t="shared" si="432"/>
        <v>0</v>
      </c>
      <c r="AM127" s="6">
        <v>0</v>
      </c>
      <c r="AN127" s="5">
        <v>0</v>
      </c>
      <c r="AO127" s="8">
        <f t="shared" si="433"/>
        <v>0</v>
      </c>
      <c r="AP127" s="71">
        <v>0.12</v>
      </c>
      <c r="AQ127" s="5">
        <v>3.6739999999999999</v>
      </c>
      <c r="AR127" s="8">
        <f t="shared" si="434"/>
        <v>30616.666666666668</v>
      </c>
      <c r="AS127" s="71">
        <v>70.691600000000008</v>
      </c>
      <c r="AT127" s="5">
        <v>1774.3420000000001</v>
      </c>
      <c r="AU127" s="8">
        <f t="shared" si="435"/>
        <v>25099.757255458921</v>
      </c>
      <c r="AV127" s="6">
        <v>0</v>
      </c>
      <c r="AW127" s="5">
        <v>0</v>
      </c>
      <c r="AX127" s="8">
        <f t="shared" si="436"/>
        <v>0</v>
      </c>
      <c r="AY127" s="6">
        <v>0</v>
      </c>
      <c r="AZ127" s="5">
        <v>0</v>
      </c>
      <c r="BA127" s="8">
        <f t="shared" si="437"/>
        <v>0</v>
      </c>
      <c r="BB127" s="6">
        <v>0</v>
      </c>
      <c r="BC127" s="5">
        <v>0</v>
      </c>
      <c r="BD127" s="8">
        <f t="shared" si="438"/>
        <v>0</v>
      </c>
      <c r="BE127" s="6">
        <v>0</v>
      </c>
      <c r="BF127" s="5">
        <v>0</v>
      </c>
      <c r="BG127" s="8">
        <f t="shared" si="439"/>
        <v>0</v>
      </c>
      <c r="BH127" s="6">
        <v>0</v>
      </c>
      <c r="BI127" s="5">
        <v>0</v>
      </c>
      <c r="BJ127" s="8">
        <f t="shared" si="440"/>
        <v>0</v>
      </c>
      <c r="BK127" s="6">
        <v>0</v>
      </c>
      <c r="BL127" s="5">
        <v>0</v>
      </c>
      <c r="BM127" s="8">
        <f t="shared" si="441"/>
        <v>0</v>
      </c>
      <c r="BN127" s="6">
        <v>0</v>
      </c>
      <c r="BO127" s="5">
        <v>0</v>
      </c>
      <c r="BP127" s="8">
        <f t="shared" si="442"/>
        <v>0</v>
      </c>
      <c r="BQ127" s="6">
        <v>0</v>
      </c>
      <c r="BR127" s="5">
        <v>0</v>
      </c>
      <c r="BS127" s="8">
        <f t="shared" si="443"/>
        <v>0</v>
      </c>
      <c r="BT127" s="6">
        <v>0</v>
      </c>
      <c r="BU127" s="5">
        <v>0</v>
      </c>
      <c r="BV127" s="8">
        <f t="shared" si="444"/>
        <v>0</v>
      </c>
      <c r="BW127" s="6">
        <v>0</v>
      </c>
      <c r="BX127" s="5">
        <v>0</v>
      </c>
      <c r="BY127" s="8">
        <f t="shared" si="445"/>
        <v>0</v>
      </c>
      <c r="BZ127" s="6">
        <v>0</v>
      </c>
      <c r="CA127" s="5">
        <v>0</v>
      </c>
      <c r="CB127" s="8">
        <f t="shared" si="446"/>
        <v>0</v>
      </c>
      <c r="CC127" s="6">
        <v>0</v>
      </c>
      <c r="CD127" s="5">
        <v>0</v>
      </c>
      <c r="CE127" s="8">
        <f t="shared" si="447"/>
        <v>0</v>
      </c>
      <c r="CF127" s="71">
        <v>159.94948000000002</v>
      </c>
      <c r="CG127" s="5">
        <v>4232.3999999999996</v>
      </c>
      <c r="CH127" s="8">
        <f t="shared" si="448"/>
        <v>26460.85501497097</v>
      </c>
      <c r="CI127" s="71">
        <v>356.72500000000002</v>
      </c>
      <c r="CJ127" s="5">
        <v>9485.1589999999997</v>
      </c>
      <c r="CK127" s="8">
        <f t="shared" si="449"/>
        <v>26589.554979325807</v>
      </c>
      <c r="CL127" s="9">
        <f t="shared" si="451"/>
        <v>977.77776000000006</v>
      </c>
      <c r="CM127" s="8">
        <f t="shared" si="452"/>
        <v>24987.342000000001</v>
      </c>
    </row>
    <row r="128" spans="1:91" ht="15" customHeight="1" x14ac:dyDescent="0.3">
      <c r="A128" s="53">
        <v>2026</v>
      </c>
      <c r="B128" s="54" t="s">
        <v>7</v>
      </c>
      <c r="C128" s="6">
        <v>0</v>
      </c>
      <c r="D128" s="5">
        <v>0</v>
      </c>
      <c r="E128" s="8">
        <f t="shared" si="453"/>
        <v>0</v>
      </c>
      <c r="F128" s="6">
        <v>0</v>
      </c>
      <c r="G128" s="5">
        <v>0</v>
      </c>
      <c r="H128" s="8">
        <f t="shared" si="422"/>
        <v>0</v>
      </c>
      <c r="I128" s="6">
        <v>0</v>
      </c>
      <c r="J128" s="5">
        <v>0</v>
      </c>
      <c r="K128" s="8">
        <f t="shared" si="423"/>
        <v>0</v>
      </c>
      <c r="L128" s="6">
        <v>0</v>
      </c>
      <c r="M128" s="5">
        <v>0</v>
      </c>
      <c r="N128" s="8">
        <f t="shared" si="424"/>
        <v>0</v>
      </c>
      <c r="O128" s="6">
        <v>0</v>
      </c>
      <c r="P128" s="5">
        <v>0</v>
      </c>
      <c r="Q128" s="8">
        <f t="shared" si="425"/>
        <v>0</v>
      </c>
      <c r="R128" s="6">
        <v>0</v>
      </c>
      <c r="S128" s="5">
        <v>0</v>
      </c>
      <c r="T128" s="8">
        <f t="shared" si="426"/>
        <v>0</v>
      </c>
      <c r="U128" s="6">
        <v>0</v>
      </c>
      <c r="V128" s="5">
        <v>0</v>
      </c>
      <c r="W128" s="8">
        <f t="shared" si="427"/>
        <v>0</v>
      </c>
      <c r="X128" s="6">
        <v>0</v>
      </c>
      <c r="Y128" s="5">
        <v>0</v>
      </c>
      <c r="Z128" s="8">
        <f t="shared" si="428"/>
        <v>0</v>
      </c>
      <c r="AA128" s="6">
        <v>0</v>
      </c>
      <c r="AB128" s="5">
        <v>0</v>
      </c>
      <c r="AC128" s="8">
        <f t="shared" si="429"/>
        <v>0</v>
      </c>
      <c r="AD128" s="6">
        <v>0</v>
      </c>
      <c r="AE128" s="5">
        <v>0</v>
      </c>
      <c r="AF128" s="8">
        <f t="shared" si="430"/>
        <v>0</v>
      </c>
      <c r="AG128" s="6">
        <v>0</v>
      </c>
      <c r="AH128" s="5">
        <v>0</v>
      </c>
      <c r="AI128" s="8">
        <f t="shared" si="431"/>
        <v>0</v>
      </c>
      <c r="AJ128" s="6">
        <v>0</v>
      </c>
      <c r="AK128" s="5">
        <v>0</v>
      </c>
      <c r="AL128" s="8">
        <f t="shared" si="432"/>
        <v>0</v>
      </c>
      <c r="AM128" s="6">
        <v>0</v>
      </c>
      <c r="AN128" s="5">
        <v>0</v>
      </c>
      <c r="AO128" s="8">
        <f t="shared" si="433"/>
        <v>0</v>
      </c>
      <c r="AP128" s="6">
        <v>0</v>
      </c>
      <c r="AQ128" s="5">
        <v>0</v>
      </c>
      <c r="AR128" s="8">
        <f t="shared" si="434"/>
        <v>0</v>
      </c>
      <c r="AS128" s="6">
        <v>0</v>
      </c>
      <c r="AT128" s="5">
        <v>0</v>
      </c>
      <c r="AU128" s="8">
        <f t="shared" si="435"/>
        <v>0</v>
      </c>
      <c r="AV128" s="6">
        <v>0</v>
      </c>
      <c r="AW128" s="5">
        <v>0</v>
      </c>
      <c r="AX128" s="8">
        <f t="shared" si="436"/>
        <v>0</v>
      </c>
      <c r="AY128" s="6">
        <v>0</v>
      </c>
      <c r="AZ128" s="5">
        <v>0</v>
      </c>
      <c r="BA128" s="8">
        <f t="shared" si="437"/>
        <v>0</v>
      </c>
      <c r="BB128" s="6">
        <v>0</v>
      </c>
      <c r="BC128" s="5">
        <v>0</v>
      </c>
      <c r="BD128" s="8">
        <f t="shared" si="438"/>
        <v>0</v>
      </c>
      <c r="BE128" s="6">
        <v>0</v>
      </c>
      <c r="BF128" s="5">
        <v>0</v>
      </c>
      <c r="BG128" s="8">
        <f t="shared" si="439"/>
        <v>0</v>
      </c>
      <c r="BH128" s="6">
        <v>0</v>
      </c>
      <c r="BI128" s="5">
        <v>0</v>
      </c>
      <c r="BJ128" s="8">
        <f t="shared" si="440"/>
        <v>0</v>
      </c>
      <c r="BK128" s="6">
        <v>0</v>
      </c>
      <c r="BL128" s="5">
        <v>0</v>
      </c>
      <c r="BM128" s="8">
        <f t="shared" si="441"/>
        <v>0</v>
      </c>
      <c r="BN128" s="6">
        <v>0</v>
      </c>
      <c r="BO128" s="5">
        <v>0</v>
      </c>
      <c r="BP128" s="8">
        <f t="shared" si="442"/>
        <v>0</v>
      </c>
      <c r="BQ128" s="6">
        <v>0</v>
      </c>
      <c r="BR128" s="5">
        <v>0</v>
      </c>
      <c r="BS128" s="8">
        <f t="shared" si="443"/>
        <v>0</v>
      </c>
      <c r="BT128" s="6">
        <v>0</v>
      </c>
      <c r="BU128" s="5">
        <v>0</v>
      </c>
      <c r="BV128" s="8">
        <f t="shared" si="444"/>
        <v>0</v>
      </c>
      <c r="BW128" s="6">
        <v>0</v>
      </c>
      <c r="BX128" s="5">
        <v>0</v>
      </c>
      <c r="BY128" s="8">
        <f t="shared" si="445"/>
        <v>0</v>
      </c>
      <c r="BZ128" s="6">
        <v>0</v>
      </c>
      <c r="CA128" s="5">
        <v>0</v>
      </c>
      <c r="CB128" s="8">
        <f t="shared" si="446"/>
        <v>0</v>
      </c>
      <c r="CC128" s="6">
        <v>0</v>
      </c>
      <c r="CD128" s="5">
        <v>0</v>
      </c>
      <c r="CE128" s="8">
        <f t="shared" si="447"/>
        <v>0</v>
      </c>
      <c r="CF128" s="6">
        <v>0</v>
      </c>
      <c r="CG128" s="5">
        <v>0</v>
      </c>
      <c r="CH128" s="8">
        <f t="shared" si="448"/>
        <v>0</v>
      </c>
      <c r="CI128" s="6">
        <v>0</v>
      </c>
      <c r="CJ128" s="5">
        <v>0</v>
      </c>
      <c r="CK128" s="8">
        <f t="shared" si="449"/>
        <v>0</v>
      </c>
      <c r="CL128" s="9">
        <f t="shared" si="451"/>
        <v>0</v>
      </c>
      <c r="CM128" s="8">
        <f t="shared" si="452"/>
        <v>0</v>
      </c>
    </row>
    <row r="129" spans="1:91" ht="15" customHeight="1" x14ac:dyDescent="0.3">
      <c r="A129" s="53">
        <v>2026</v>
      </c>
      <c r="B129" s="54" t="s">
        <v>8</v>
      </c>
      <c r="C129" s="6">
        <v>0</v>
      </c>
      <c r="D129" s="5">
        <v>0</v>
      </c>
      <c r="E129" s="8">
        <f t="shared" si="453"/>
        <v>0</v>
      </c>
      <c r="F129" s="6">
        <v>0</v>
      </c>
      <c r="G129" s="5">
        <v>0</v>
      </c>
      <c r="H129" s="8">
        <f t="shared" si="422"/>
        <v>0</v>
      </c>
      <c r="I129" s="6">
        <v>0</v>
      </c>
      <c r="J129" s="5">
        <v>0</v>
      </c>
      <c r="K129" s="8">
        <f t="shared" si="423"/>
        <v>0</v>
      </c>
      <c r="L129" s="6">
        <v>0</v>
      </c>
      <c r="M129" s="5">
        <v>0</v>
      </c>
      <c r="N129" s="8">
        <f t="shared" si="424"/>
        <v>0</v>
      </c>
      <c r="O129" s="6">
        <v>0</v>
      </c>
      <c r="P129" s="5">
        <v>0</v>
      </c>
      <c r="Q129" s="8">
        <f t="shared" si="425"/>
        <v>0</v>
      </c>
      <c r="R129" s="6">
        <v>0</v>
      </c>
      <c r="S129" s="5">
        <v>0</v>
      </c>
      <c r="T129" s="8">
        <f t="shared" si="426"/>
        <v>0</v>
      </c>
      <c r="U129" s="6">
        <v>0</v>
      </c>
      <c r="V129" s="5">
        <v>0</v>
      </c>
      <c r="W129" s="8">
        <f t="shared" si="427"/>
        <v>0</v>
      </c>
      <c r="X129" s="6">
        <v>0</v>
      </c>
      <c r="Y129" s="5">
        <v>0</v>
      </c>
      <c r="Z129" s="8">
        <f t="shared" si="428"/>
        <v>0</v>
      </c>
      <c r="AA129" s="6">
        <v>0</v>
      </c>
      <c r="AB129" s="5">
        <v>0</v>
      </c>
      <c r="AC129" s="8">
        <f t="shared" si="429"/>
        <v>0</v>
      </c>
      <c r="AD129" s="6">
        <v>0</v>
      </c>
      <c r="AE129" s="5">
        <v>0</v>
      </c>
      <c r="AF129" s="8">
        <f t="shared" si="430"/>
        <v>0</v>
      </c>
      <c r="AG129" s="6">
        <v>0</v>
      </c>
      <c r="AH129" s="5">
        <v>0</v>
      </c>
      <c r="AI129" s="8">
        <f t="shared" si="431"/>
        <v>0</v>
      </c>
      <c r="AJ129" s="6">
        <v>0</v>
      </c>
      <c r="AK129" s="5">
        <v>0</v>
      </c>
      <c r="AL129" s="8">
        <f t="shared" si="432"/>
        <v>0</v>
      </c>
      <c r="AM129" s="6">
        <v>0</v>
      </c>
      <c r="AN129" s="5">
        <v>0</v>
      </c>
      <c r="AO129" s="8">
        <f t="shared" si="433"/>
        <v>0</v>
      </c>
      <c r="AP129" s="6">
        <v>0</v>
      </c>
      <c r="AQ129" s="5">
        <v>0</v>
      </c>
      <c r="AR129" s="8">
        <f t="shared" si="434"/>
        <v>0</v>
      </c>
      <c r="AS129" s="6">
        <v>0</v>
      </c>
      <c r="AT129" s="5">
        <v>0</v>
      </c>
      <c r="AU129" s="8">
        <f t="shared" si="435"/>
        <v>0</v>
      </c>
      <c r="AV129" s="6">
        <v>0</v>
      </c>
      <c r="AW129" s="5">
        <v>0</v>
      </c>
      <c r="AX129" s="8">
        <f t="shared" si="436"/>
        <v>0</v>
      </c>
      <c r="AY129" s="6">
        <v>0</v>
      </c>
      <c r="AZ129" s="5">
        <v>0</v>
      </c>
      <c r="BA129" s="8">
        <f t="shared" si="437"/>
        <v>0</v>
      </c>
      <c r="BB129" s="6">
        <v>0</v>
      </c>
      <c r="BC129" s="5">
        <v>0</v>
      </c>
      <c r="BD129" s="8">
        <f t="shared" si="438"/>
        <v>0</v>
      </c>
      <c r="BE129" s="6">
        <v>0</v>
      </c>
      <c r="BF129" s="5">
        <v>0</v>
      </c>
      <c r="BG129" s="8">
        <f t="shared" si="439"/>
        <v>0</v>
      </c>
      <c r="BH129" s="6">
        <v>0</v>
      </c>
      <c r="BI129" s="5">
        <v>0</v>
      </c>
      <c r="BJ129" s="8">
        <f t="shared" si="440"/>
        <v>0</v>
      </c>
      <c r="BK129" s="6">
        <v>0</v>
      </c>
      <c r="BL129" s="5">
        <v>0</v>
      </c>
      <c r="BM129" s="8">
        <f t="shared" si="441"/>
        <v>0</v>
      </c>
      <c r="BN129" s="6">
        <v>0</v>
      </c>
      <c r="BO129" s="5">
        <v>0</v>
      </c>
      <c r="BP129" s="8">
        <f t="shared" si="442"/>
        <v>0</v>
      </c>
      <c r="BQ129" s="6">
        <v>0</v>
      </c>
      <c r="BR129" s="5">
        <v>0</v>
      </c>
      <c r="BS129" s="8">
        <f t="shared" si="443"/>
        <v>0</v>
      </c>
      <c r="BT129" s="6">
        <v>0</v>
      </c>
      <c r="BU129" s="5">
        <v>0</v>
      </c>
      <c r="BV129" s="8">
        <f t="shared" si="444"/>
        <v>0</v>
      </c>
      <c r="BW129" s="6">
        <v>0</v>
      </c>
      <c r="BX129" s="5">
        <v>0</v>
      </c>
      <c r="BY129" s="8">
        <f t="shared" si="445"/>
        <v>0</v>
      </c>
      <c r="BZ129" s="6">
        <v>0</v>
      </c>
      <c r="CA129" s="5">
        <v>0</v>
      </c>
      <c r="CB129" s="8">
        <f t="shared" si="446"/>
        <v>0</v>
      </c>
      <c r="CC129" s="6">
        <v>0</v>
      </c>
      <c r="CD129" s="5">
        <v>0</v>
      </c>
      <c r="CE129" s="8">
        <f t="shared" si="447"/>
        <v>0</v>
      </c>
      <c r="CF129" s="6">
        <v>0</v>
      </c>
      <c r="CG129" s="5">
        <v>0</v>
      </c>
      <c r="CH129" s="8">
        <f t="shared" si="448"/>
        <v>0</v>
      </c>
      <c r="CI129" s="6">
        <v>0</v>
      </c>
      <c r="CJ129" s="5">
        <v>0</v>
      </c>
      <c r="CK129" s="8">
        <f t="shared" si="449"/>
        <v>0</v>
      </c>
      <c r="CL129" s="9">
        <f t="shared" si="451"/>
        <v>0</v>
      </c>
      <c r="CM129" s="8">
        <f t="shared" si="452"/>
        <v>0</v>
      </c>
    </row>
    <row r="130" spans="1:91" ht="15" customHeight="1" x14ac:dyDescent="0.3">
      <c r="A130" s="53">
        <v>2026</v>
      </c>
      <c r="B130" s="54" t="s">
        <v>9</v>
      </c>
      <c r="C130" s="6">
        <v>0</v>
      </c>
      <c r="D130" s="5">
        <v>0</v>
      </c>
      <c r="E130" s="8">
        <f t="shared" si="453"/>
        <v>0</v>
      </c>
      <c r="F130" s="6">
        <v>0</v>
      </c>
      <c r="G130" s="5">
        <v>0</v>
      </c>
      <c r="H130" s="8">
        <f t="shared" si="422"/>
        <v>0</v>
      </c>
      <c r="I130" s="6">
        <v>0</v>
      </c>
      <c r="J130" s="5">
        <v>0</v>
      </c>
      <c r="K130" s="8">
        <f t="shared" si="423"/>
        <v>0</v>
      </c>
      <c r="L130" s="6">
        <v>0</v>
      </c>
      <c r="M130" s="5">
        <v>0</v>
      </c>
      <c r="N130" s="8">
        <f t="shared" si="424"/>
        <v>0</v>
      </c>
      <c r="O130" s="6">
        <v>0</v>
      </c>
      <c r="P130" s="5">
        <v>0</v>
      </c>
      <c r="Q130" s="8">
        <f t="shared" si="425"/>
        <v>0</v>
      </c>
      <c r="R130" s="6">
        <v>0</v>
      </c>
      <c r="S130" s="5">
        <v>0</v>
      </c>
      <c r="T130" s="8">
        <f t="shared" si="426"/>
        <v>0</v>
      </c>
      <c r="U130" s="6">
        <v>0</v>
      </c>
      <c r="V130" s="5">
        <v>0</v>
      </c>
      <c r="W130" s="8">
        <f t="shared" si="427"/>
        <v>0</v>
      </c>
      <c r="X130" s="6">
        <v>0</v>
      </c>
      <c r="Y130" s="5">
        <v>0</v>
      </c>
      <c r="Z130" s="8">
        <f t="shared" si="428"/>
        <v>0</v>
      </c>
      <c r="AA130" s="6">
        <v>0</v>
      </c>
      <c r="AB130" s="5">
        <v>0</v>
      </c>
      <c r="AC130" s="8">
        <f t="shared" si="429"/>
        <v>0</v>
      </c>
      <c r="AD130" s="6">
        <v>0</v>
      </c>
      <c r="AE130" s="5">
        <v>0</v>
      </c>
      <c r="AF130" s="8">
        <f t="shared" si="430"/>
        <v>0</v>
      </c>
      <c r="AG130" s="6">
        <v>0</v>
      </c>
      <c r="AH130" s="5">
        <v>0</v>
      </c>
      <c r="AI130" s="8">
        <f t="shared" si="431"/>
        <v>0</v>
      </c>
      <c r="AJ130" s="6">
        <v>0</v>
      </c>
      <c r="AK130" s="5">
        <v>0</v>
      </c>
      <c r="AL130" s="8">
        <f t="shared" si="432"/>
        <v>0</v>
      </c>
      <c r="AM130" s="6">
        <v>0</v>
      </c>
      <c r="AN130" s="5">
        <v>0</v>
      </c>
      <c r="AO130" s="8">
        <f t="shared" si="433"/>
        <v>0</v>
      </c>
      <c r="AP130" s="6">
        <v>0</v>
      </c>
      <c r="AQ130" s="5">
        <v>0</v>
      </c>
      <c r="AR130" s="8">
        <f t="shared" si="434"/>
        <v>0</v>
      </c>
      <c r="AS130" s="6">
        <v>0</v>
      </c>
      <c r="AT130" s="5">
        <v>0</v>
      </c>
      <c r="AU130" s="8">
        <f t="shared" si="435"/>
        <v>0</v>
      </c>
      <c r="AV130" s="6">
        <v>0</v>
      </c>
      <c r="AW130" s="5">
        <v>0</v>
      </c>
      <c r="AX130" s="8">
        <f t="shared" si="436"/>
        <v>0</v>
      </c>
      <c r="AY130" s="6">
        <v>0</v>
      </c>
      <c r="AZ130" s="5">
        <v>0</v>
      </c>
      <c r="BA130" s="8">
        <f t="shared" si="437"/>
        <v>0</v>
      </c>
      <c r="BB130" s="6">
        <v>0</v>
      </c>
      <c r="BC130" s="5">
        <v>0</v>
      </c>
      <c r="BD130" s="8">
        <f t="shared" si="438"/>
        <v>0</v>
      </c>
      <c r="BE130" s="6">
        <v>0</v>
      </c>
      <c r="BF130" s="5">
        <v>0</v>
      </c>
      <c r="BG130" s="8">
        <f t="shared" si="439"/>
        <v>0</v>
      </c>
      <c r="BH130" s="6">
        <v>0</v>
      </c>
      <c r="BI130" s="5">
        <v>0</v>
      </c>
      <c r="BJ130" s="8">
        <f t="shared" si="440"/>
        <v>0</v>
      </c>
      <c r="BK130" s="6">
        <v>0</v>
      </c>
      <c r="BL130" s="5">
        <v>0</v>
      </c>
      <c r="BM130" s="8">
        <f t="shared" si="441"/>
        <v>0</v>
      </c>
      <c r="BN130" s="6">
        <v>0</v>
      </c>
      <c r="BO130" s="5">
        <v>0</v>
      </c>
      <c r="BP130" s="8">
        <f t="shared" si="442"/>
        <v>0</v>
      </c>
      <c r="BQ130" s="6">
        <v>0</v>
      </c>
      <c r="BR130" s="5">
        <v>0</v>
      </c>
      <c r="BS130" s="8">
        <f t="shared" si="443"/>
        <v>0</v>
      </c>
      <c r="BT130" s="6">
        <v>0</v>
      </c>
      <c r="BU130" s="5">
        <v>0</v>
      </c>
      <c r="BV130" s="8">
        <f t="shared" si="444"/>
        <v>0</v>
      </c>
      <c r="BW130" s="6">
        <v>0</v>
      </c>
      <c r="BX130" s="5">
        <v>0</v>
      </c>
      <c r="BY130" s="8">
        <f t="shared" si="445"/>
        <v>0</v>
      </c>
      <c r="BZ130" s="6">
        <v>0</v>
      </c>
      <c r="CA130" s="5">
        <v>0</v>
      </c>
      <c r="CB130" s="8">
        <f t="shared" si="446"/>
        <v>0</v>
      </c>
      <c r="CC130" s="6">
        <v>0</v>
      </c>
      <c r="CD130" s="5">
        <v>0</v>
      </c>
      <c r="CE130" s="8">
        <f t="shared" si="447"/>
        <v>0</v>
      </c>
      <c r="CF130" s="6">
        <v>0</v>
      </c>
      <c r="CG130" s="5">
        <v>0</v>
      </c>
      <c r="CH130" s="8">
        <f t="shared" si="448"/>
        <v>0</v>
      </c>
      <c r="CI130" s="6">
        <v>0</v>
      </c>
      <c r="CJ130" s="5">
        <v>0</v>
      </c>
      <c r="CK130" s="8">
        <f t="shared" si="449"/>
        <v>0</v>
      </c>
      <c r="CL130" s="9">
        <f t="shared" si="451"/>
        <v>0</v>
      </c>
      <c r="CM130" s="8">
        <f t="shared" si="452"/>
        <v>0</v>
      </c>
    </row>
    <row r="131" spans="1:91" ht="15" customHeight="1" x14ac:dyDescent="0.3">
      <c r="A131" s="53">
        <v>2026</v>
      </c>
      <c r="B131" s="54" t="s">
        <v>10</v>
      </c>
      <c r="C131" s="6">
        <v>0</v>
      </c>
      <c r="D131" s="5">
        <v>0</v>
      </c>
      <c r="E131" s="8">
        <f t="shared" si="453"/>
        <v>0</v>
      </c>
      <c r="F131" s="6">
        <v>0</v>
      </c>
      <c r="G131" s="5">
        <v>0</v>
      </c>
      <c r="H131" s="8">
        <f t="shared" si="422"/>
        <v>0</v>
      </c>
      <c r="I131" s="6">
        <v>0</v>
      </c>
      <c r="J131" s="5">
        <v>0</v>
      </c>
      <c r="K131" s="8">
        <f t="shared" si="423"/>
        <v>0</v>
      </c>
      <c r="L131" s="6">
        <v>0</v>
      </c>
      <c r="M131" s="5">
        <v>0</v>
      </c>
      <c r="N131" s="8">
        <f t="shared" si="424"/>
        <v>0</v>
      </c>
      <c r="O131" s="6">
        <v>0</v>
      </c>
      <c r="P131" s="5">
        <v>0</v>
      </c>
      <c r="Q131" s="8">
        <f t="shared" si="425"/>
        <v>0</v>
      </c>
      <c r="R131" s="6">
        <v>0</v>
      </c>
      <c r="S131" s="5">
        <v>0</v>
      </c>
      <c r="T131" s="8">
        <f t="shared" si="426"/>
        <v>0</v>
      </c>
      <c r="U131" s="6">
        <v>0</v>
      </c>
      <c r="V131" s="5">
        <v>0</v>
      </c>
      <c r="W131" s="8">
        <f t="shared" si="427"/>
        <v>0</v>
      </c>
      <c r="X131" s="6">
        <v>0</v>
      </c>
      <c r="Y131" s="5">
        <v>0</v>
      </c>
      <c r="Z131" s="8">
        <f t="shared" si="428"/>
        <v>0</v>
      </c>
      <c r="AA131" s="6">
        <v>0</v>
      </c>
      <c r="AB131" s="5">
        <v>0</v>
      </c>
      <c r="AC131" s="8">
        <f t="shared" si="429"/>
        <v>0</v>
      </c>
      <c r="AD131" s="6">
        <v>0</v>
      </c>
      <c r="AE131" s="5">
        <v>0</v>
      </c>
      <c r="AF131" s="8">
        <f t="shared" si="430"/>
        <v>0</v>
      </c>
      <c r="AG131" s="6">
        <v>0</v>
      </c>
      <c r="AH131" s="5">
        <v>0</v>
      </c>
      <c r="AI131" s="8">
        <f t="shared" si="431"/>
        <v>0</v>
      </c>
      <c r="AJ131" s="6">
        <v>0</v>
      </c>
      <c r="AK131" s="5">
        <v>0</v>
      </c>
      <c r="AL131" s="8">
        <f t="shared" si="432"/>
        <v>0</v>
      </c>
      <c r="AM131" s="6">
        <v>0</v>
      </c>
      <c r="AN131" s="5">
        <v>0</v>
      </c>
      <c r="AO131" s="8">
        <f t="shared" si="433"/>
        <v>0</v>
      </c>
      <c r="AP131" s="6">
        <v>0</v>
      </c>
      <c r="AQ131" s="5">
        <v>0</v>
      </c>
      <c r="AR131" s="8">
        <f t="shared" si="434"/>
        <v>0</v>
      </c>
      <c r="AS131" s="6">
        <v>0</v>
      </c>
      <c r="AT131" s="5">
        <v>0</v>
      </c>
      <c r="AU131" s="8">
        <f t="shared" si="435"/>
        <v>0</v>
      </c>
      <c r="AV131" s="6">
        <v>0</v>
      </c>
      <c r="AW131" s="5">
        <v>0</v>
      </c>
      <c r="AX131" s="8">
        <f t="shared" si="436"/>
        <v>0</v>
      </c>
      <c r="AY131" s="6">
        <v>0</v>
      </c>
      <c r="AZ131" s="5">
        <v>0</v>
      </c>
      <c r="BA131" s="8">
        <f t="shared" si="437"/>
        <v>0</v>
      </c>
      <c r="BB131" s="6">
        <v>0</v>
      </c>
      <c r="BC131" s="5">
        <v>0</v>
      </c>
      <c r="BD131" s="8">
        <f t="shared" si="438"/>
        <v>0</v>
      </c>
      <c r="BE131" s="6">
        <v>0</v>
      </c>
      <c r="BF131" s="5">
        <v>0</v>
      </c>
      <c r="BG131" s="8">
        <f t="shared" si="439"/>
        <v>0</v>
      </c>
      <c r="BH131" s="6">
        <v>0</v>
      </c>
      <c r="BI131" s="5">
        <v>0</v>
      </c>
      <c r="BJ131" s="8">
        <f t="shared" si="440"/>
        <v>0</v>
      </c>
      <c r="BK131" s="6">
        <v>0</v>
      </c>
      <c r="BL131" s="5">
        <v>0</v>
      </c>
      <c r="BM131" s="8">
        <f t="shared" si="441"/>
        <v>0</v>
      </c>
      <c r="BN131" s="6">
        <v>0</v>
      </c>
      <c r="BO131" s="5">
        <v>0</v>
      </c>
      <c r="BP131" s="8">
        <f t="shared" si="442"/>
        <v>0</v>
      </c>
      <c r="BQ131" s="6">
        <v>0</v>
      </c>
      <c r="BR131" s="5">
        <v>0</v>
      </c>
      <c r="BS131" s="8">
        <f t="shared" si="443"/>
        <v>0</v>
      </c>
      <c r="BT131" s="6">
        <v>0</v>
      </c>
      <c r="BU131" s="5">
        <v>0</v>
      </c>
      <c r="BV131" s="8">
        <f t="shared" si="444"/>
        <v>0</v>
      </c>
      <c r="BW131" s="6">
        <v>0</v>
      </c>
      <c r="BX131" s="5">
        <v>0</v>
      </c>
      <c r="BY131" s="8">
        <f t="shared" si="445"/>
        <v>0</v>
      </c>
      <c r="BZ131" s="6">
        <v>0</v>
      </c>
      <c r="CA131" s="5">
        <v>0</v>
      </c>
      <c r="CB131" s="8">
        <f t="shared" si="446"/>
        <v>0</v>
      </c>
      <c r="CC131" s="6">
        <v>0</v>
      </c>
      <c r="CD131" s="5">
        <v>0</v>
      </c>
      <c r="CE131" s="8">
        <f t="shared" si="447"/>
        <v>0</v>
      </c>
      <c r="CF131" s="6">
        <v>0</v>
      </c>
      <c r="CG131" s="5">
        <v>0</v>
      </c>
      <c r="CH131" s="8">
        <f t="shared" si="448"/>
        <v>0</v>
      </c>
      <c r="CI131" s="6">
        <v>0</v>
      </c>
      <c r="CJ131" s="5">
        <v>0</v>
      </c>
      <c r="CK131" s="8">
        <f t="shared" si="449"/>
        <v>0</v>
      </c>
      <c r="CL131" s="9">
        <f t="shared" si="451"/>
        <v>0</v>
      </c>
      <c r="CM131" s="8">
        <f t="shared" si="452"/>
        <v>0</v>
      </c>
    </row>
    <row r="132" spans="1:91" ht="15" customHeight="1" x14ac:dyDescent="0.3">
      <c r="A132" s="53">
        <v>2026</v>
      </c>
      <c r="B132" s="54" t="s">
        <v>11</v>
      </c>
      <c r="C132" s="6">
        <v>0</v>
      </c>
      <c r="D132" s="5">
        <v>0</v>
      </c>
      <c r="E132" s="8">
        <f t="shared" si="453"/>
        <v>0</v>
      </c>
      <c r="F132" s="6">
        <v>0</v>
      </c>
      <c r="G132" s="5">
        <v>0</v>
      </c>
      <c r="H132" s="8">
        <f t="shared" si="422"/>
        <v>0</v>
      </c>
      <c r="I132" s="6">
        <v>0</v>
      </c>
      <c r="J132" s="5">
        <v>0</v>
      </c>
      <c r="K132" s="8">
        <f t="shared" si="423"/>
        <v>0</v>
      </c>
      <c r="L132" s="6">
        <v>0</v>
      </c>
      <c r="M132" s="5">
        <v>0</v>
      </c>
      <c r="N132" s="8">
        <f t="shared" si="424"/>
        <v>0</v>
      </c>
      <c r="O132" s="6">
        <v>0</v>
      </c>
      <c r="P132" s="5">
        <v>0</v>
      </c>
      <c r="Q132" s="8">
        <f t="shared" si="425"/>
        <v>0</v>
      </c>
      <c r="R132" s="6">
        <v>0</v>
      </c>
      <c r="S132" s="5">
        <v>0</v>
      </c>
      <c r="T132" s="8">
        <f t="shared" si="426"/>
        <v>0</v>
      </c>
      <c r="U132" s="6">
        <v>0</v>
      </c>
      <c r="V132" s="5">
        <v>0</v>
      </c>
      <c r="W132" s="8">
        <f t="shared" si="427"/>
        <v>0</v>
      </c>
      <c r="X132" s="6">
        <v>0</v>
      </c>
      <c r="Y132" s="5">
        <v>0</v>
      </c>
      <c r="Z132" s="8">
        <f t="shared" si="428"/>
        <v>0</v>
      </c>
      <c r="AA132" s="6">
        <v>0</v>
      </c>
      <c r="AB132" s="5">
        <v>0</v>
      </c>
      <c r="AC132" s="8">
        <f t="shared" si="429"/>
        <v>0</v>
      </c>
      <c r="AD132" s="6">
        <v>0</v>
      </c>
      <c r="AE132" s="5">
        <v>0</v>
      </c>
      <c r="AF132" s="8">
        <f t="shared" si="430"/>
        <v>0</v>
      </c>
      <c r="AG132" s="6">
        <v>0</v>
      </c>
      <c r="AH132" s="5">
        <v>0</v>
      </c>
      <c r="AI132" s="8">
        <f t="shared" si="431"/>
        <v>0</v>
      </c>
      <c r="AJ132" s="6">
        <v>0</v>
      </c>
      <c r="AK132" s="5">
        <v>0</v>
      </c>
      <c r="AL132" s="8">
        <f t="shared" si="432"/>
        <v>0</v>
      </c>
      <c r="AM132" s="6">
        <v>0</v>
      </c>
      <c r="AN132" s="5">
        <v>0</v>
      </c>
      <c r="AO132" s="8">
        <f t="shared" si="433"/>
        <v>0</v>
      </c>
      <c r="AP132" s="6">
        <v>0</v>
      </c>
      <c r="AQ132" s="5">
        <v>0</v>
      </c>
      <c r="AR132" s="8">
        <f t="shared" si="434"/>
        <v>0</v>
      </c>
      <c r="AS132" s="6">
        <v>0</v>
      </c>
      <c r="AT132" s="5">
        <v>0</v>
      </c>
      <c r="AU132" s="8">
        <f t="shared" si="435"/>
        <v>0</v>
      </c>
      <c r="AV132" s="6">
        <v>0</v>
      </c>
      <c r="AW132" s="5">
        <v>0</v>
      </c>
      <c r="AX132" s="8">
        <f t="shared" si="436"/>
        <v>0</v>
      </c>
      <c r="AY132" s="6">
        <v>0</v>
      </c>
      <c r="AZ132" s="5">
        <v>0</v>
      </c>
      <c r="BA132" s="8">
        <f t="shared" si="437"/>
        <v>0</v>
      </c>
      <c r="BB132" s="6">
        <v>0</v>
      </c>
      <c r="BC132" s="5">
        <v>0</v>
      </c>
      <c r="BD132" s="8">
        <f t="shared" si="438"/>
        <v>0</v>
      </c>
      <c r="BE132" s="6">
        <v>0</v>
      </c>
      <c r="BF132" s="5">
        <v>0</v>
      </c>
      <c r="BG132" s="8">
        <f t="shared" si="439"/>
        <v>0</v>
      </c>
      <c r="BH132" s="6">
        <v>0</v>
      </c>
      <c r="BI132" s="5">
        <v>0</v>
      </c>
      <c r="BJ132" s="8">
        <f t="shared" si="440"/>
        <v>0</v>
      </c>
      <c r="BK132" s="6">
        <v>0</v>
      </c>
      <c r="BL132" s="5">
        <v>0</v>
      </c>
      <c r="BM132" s="8">
        <f t="shared" si="441"/>
        <v>0</v>
      </c>
      <c r="BN132" s="6">
        <v>0</v>
      </c>
      <c r="BO132" s="5">
        <v>0</v>
      </c>
      <c r="BP132" s="8">
        <f t="shared" si="442"/>
        <v>0</v>
      </c>
      <c r="BQ132" s="6">
        <v>0</v>
      </c>
      <c r="BR132" s="5">
        <v>0</v>
      </c>
      <c r="BS132" s="8">
        <f t="shared" si="443"/>
        <v>0</v>
      </c>
      <c r="BT132" s="6">
        <v>0</v>
      </c>
      <c r="BU132" s="5">
        <v>0</v>
      </c>
      <c r="BV132" s="8">
        <f t="shared" si="444"/>
        <v>0</v>
      </c>
      <c r="BW132" s="6">
        <v>0</v>
      </c>
      <c r="BX132" s="5">
        <v>0</v>
      </c>
      <c r="BY132" s="8">
        <f t="shared" si="445"/>
        <v>0</v>
      </c>
      <c r="BZ132" s="6">
        <v>0</v>
      </c>
      <c r="CA132" s="5">
        <v>0</v>
      </c>
      <c r="CB132" s="8">
        <f t="shared" si="446"/>
        <v>0</v>
      </c>
      <c r="CC132" s="6">
        <v>0</v>
      </c>
      <c r="CD132" s="5">
        <v>0</v>
      </c>
      <c r="CE132" s="8">
        <f t="shared" si="447"/>
        <v>0</v>
      </c>
      <c r="CF132" s="6">
        <v>0</v>
      </c>
      <c r="CG132" s="5">
        <v>0</v>
      </c>
      <c r="CH132" s="8">
        <f t="shared" si="448"/>
        <v>0</v>
      </c>
      <c r="CI132" s="6">
        <v>0</v>
      </c>
      <c r="CJ132" s="5">
        <v>0</v>
      </c>
      <c r="CK132" s="8">
        <f t="shared" si="449"/>
        <v>0</v>
      </c>
      <c r="CL132" s="9">
        <f t="shared" si="451"/>
        <v>0</v>
      </c>
      <c r="CM132" s="8">
        <f t="shared" si="452"/>
        <v>0</v>
      </c>
    </row>
    <row r="133" spans="1:91" ht="15" customHeight="1" x14ac:dyDescent="0.3">
      <c r="A133" s="53">
        <v>2026</v>
      </c>
      <c r="B133" s="8" t="s">
        <v>12</v>
      </c>
      <c r="C133" s="6">
        <v>0</v>
      </c>
      <c r="D133" s="5">
        <v>0</v>
      </c>
      <c r="E133" s="8">
        <f t="shared" si="453"/>
        <v>0</v>
      </c>
      <c r="F133" s="6">
        <v>0</v>
      </c>
      <c r="G133" s="5">
        <v>0</v>
      </c>
      <c r="H133" s="8">
        <f t="shared" si="422"/>
        <v>0</v>
      </c>
      <c r="I133" s="6">
        <v>0</v>
      </c>
      <c r="J133" s="5">
        <v>0</v>
      </c>
      <c r="K133" s="8">
        <f t="shared" si="423"/>
        <v>0</v>
      </c>
      <c r="L133" s="6">
        <v>0</v>
      </c>
      <c r="M133" s="5">
        <v>0</v>
      </c>
      <c r="N133" s="8">
        <f t="shared" si="424"/>
        <v>0</v>
      </c>
      <c r="O133" s="6">
        <v>0</v>
      </c>
      <c r="P133" s="5">
        <v>0</v>
      </c>
      <c r="Q133" s="8">
        <f t="shared" si="425"/>
        <v>0</v>
      </c>
      <c r="R133" s="6">
        <v>0</v>
      </c>
      <c r="S133" s="5">
        <v>0</v>
      </c>
      <c r="T133" s="8">
        <f t="shared" si="426"/>
        <v>0</v>
      </c>
      <c r="U133" s="6">
        <v>0</v>
      </c>
      <c r="V133" s="5">
        <v>0</v>
      </c>
      <c r="W133" s="8">
        <f t="shared" si="427"/>
        <v>0</v>
      </c>
      <c r="X133" s="6">
        <v>0</v>
      </c>
      <c r="Y133" s="5">
        <v>0</v>
      </c>
      <c r="Z133" s="8">
        <f t="shared" si="428"/>
        <v>0</v>
      </c>
      <c r="AA133" s="6">
        <v>0</v>
      </c>
      <c r="AB133" s="5">
        <v>0</v>
      </c>
      <c r="AC133" s="8">
        <f t="shared" si="429"/>
        <v>0</v>
      </c>
      <c r="AD133" s="6">
        <v>0</v>
      </c>
      <c r="AE133" s="5">
        <v>0</v>
      </c>
      <c r="AF133" s="8">
        <f t="shared" si="430"/>
        <v>0</v>
      </c>
      <c r="AG133" s="6">
        <v>0</v>
      </c>
      <c r="AH133" s="5">
        <v>0</v>
      </c>
      <c r="AI133" s="8">
        <f t="shared" si="431"/>
        <v>0</v>
      </c>
      <c r="AJ133" s="6">
        <v>0</v>
      </c>
      <c r="AK133" s="5">
        <v>0</v>
      </c>
      <c r="AL133" s="8">
        <f t="shared" si="432"/>
        <v>0</v>
      </c>
      <c r="AM133" s="6">
        <v>0</v>
      </c>
      <c r="AN133" s="5">
        <v>0</v>
      </c>
      <c r="AO133" s="8">
        <f t="shared" si="433"/>
        <v>0</v>
      </c>
      <c r="AP133" s="6">
        <v>0</v>
      </c>
      <c r="AQ133" s="5">
        <v>0</v>
      </c>
      <c r="AR133" s="8">
        <f t="shared" si="434"/>
        <v>0</v>
      </c>
      <c r="AS133" s="6">
        <v>0</v>
      </c>
      <c r="AT133" s="5">
        <v>0</v>
      </c>
      <c r="AU133" s="8">
        <f t="shared" si="435"/>
        <v>0</v>
      </c>
      <c r="AV133" s="6">
        <v>0</v>
      </c>
      <c r="AW133" s="5">
        <v>0</v>
      </c>
      <c r="AX133" s="8">
        <f t="shared" si="436"/>
        <v>0</v>
      </c>
      <c r="AY133" s="6">
        <v>0</v>
      </c>
      <c r="AZ133" s="5">
        <v>0</v>
      </c>
      <c r="BA133" s="8">
        <f t="shared" si="437"/>
        <v>0</v>
      </c>
      <c r="BB133" s="6">
        <v>0</v>
      </c>
      <c r="BC133" s="5">
        <v>0</v>
      </c>
      <c r="BD133" s="8">
        <f t="shared" si="438"/>
        <v>0</v>
      </c>
      <c r="BE133" s="6">
        <v>0</v>
      </c>
      <c r="BF133" s="5">
        <v>0</v>
      </c>
      <c r="BG133" s="8">
        <f t="shared" si="439"/>
        <v>0</v>
      </c>
      <c r="BH133" s="6">
        <v>0</v>
      </c>
      <c r="BI133" s="5">
        <v>0</v>
      </c>
      <c r="BJ133" s="8">
        <f t="shared" si="440"/>
        <v>0</v>
      </c>
      <c r="BK133" s="6">
        <v>0</v>
      </c>
      <c r="BL133" s="5">
        <v>0</v>
      </c>
      <c r="BM133" s="8">
        <f t="shared" si="441"/>
        <v>0</v>
      </c>
      <c r="BN133" s="6">
        <v>0</v>
      </c>
      <c r="BO133" s="5">
        <v>0</v>
      </c>
      <c r="BP133" s="8">
        <f t="shared" si="442"/>
        <v>0</v>
      </c>
      <c r="BQ133" s="6">
        <v>0</v>
      </c>
      <c r="BR133" s="5">
        <v>0</v>
      </c>
      <c r="BS133" s="8">
        <f t="shared" si="443"/>
        <v>0</v>
      </c>
      <c r="BT133" s="6">
        <v>0</v>
      </c>
      <c r="BU133" s="5">
        <v>0</v>
      </c>
      <c r="BV133" s="8">
        <f t="shared" si="444"/>
        <v>0</v>
      </c>
      <c r="BW133" s="6">
        <v>0</v>
      </c>
      <c r="BX133" s="5">
        <v>0</v>
      </c>
      <c r="BY133" s="8">
        <f t="shared" si="445"/>
        <v>0</v>
      </c>
      <c r="BZ133" s="6">
        <v>0</v>
      </c>
      <c r="CA133" s="5">
        <v>0</v>
      </c>
      <c r="CB133" s="8">
        <f t="shared" si="446"/>
        <v>0</v>
      </c>
      <c r="CC133" s="6">
        <v>0</v>
      </c>
      <c r="CD133" s="5">
        <v>0</v>
      </c>
      <c r="CE133" s="8">
        <f t="shared" si="447"/>
        <v>0</v>
      </c>
      <c r="CF133" s="6">
        <v>0</v>
      </c>
      <c r="CG133" s="5">
        <v>0</v>
      </c>
      <c r="CH133" s="8">
        <f t="shared" si="448"/>
        <v>0</v>
      </c>
      <c r="CI133" s="6">
        <v>0</v>
      </c>
      <c r="CJ133" s="5">
        <v>0</v>
      </c>
      <c r="CK133" s="8">
        <f t="shared" si="449"/>
        <v>0</v>
      </c>
      <c r="CL133" s="9">
        <f t="shared" si="451"/>
        <v>0</v>
      </c>
      <c r="CM133" s="8">
        <f t="shared" si="452"/>
        <v>0</v>
      </c>
    </row>
    <row r="134" spans="1:91" ht="15" customHeight="1" x14ac:dyDescent="0.3">
      <c r="A134" s="53">
        <v>2026</v>
      </c>
      <c r="B134" s="54" t="s">
        <v>13</v>
      </c>
      <c r="C134" s="6">
        <v>0</v>
      </c>
      <c r="D134" s="5">
        <v>0</v>
      </c>
      <c r="E134" s="8">
        <f t="shared" si="453"/>
        <v>0</v>
      </c>
      <c r="F134" s="6">
        <v>0</v>
      </c>
      <c r="G134" s="5">
        <v>0</v>
      </c>
      <c r="H134" s="8">
        <f t="shared" si="422"/>
        <v>0</v>
      </c>
      <c r="I134" s="6">
        <v>0</v>
      </c>
      <c r="J134" s="5">
        <v>0</v>
      </c>
      <c r="K134" s="8">
        <f t="shared" si="423"/>
        <v>0</v>
      </c>
      <c r="L134" s="71">
        <v>5.47E-3</v>
      </c>
      <c r="M134" s="5">
        <v>0.11</v>
      </c>
      <c r="N134" s="8">
        <f t="shared" si="424"/>
        <v>20109.689213893969</v>
      </c>
      <c r="O134" s="71">
        <v>5.47E-3</v>
      </c>
      <c r="P134" s="5">
        <v>0.11</v>
      </c>
      <c r="Q134" s="8">
        <f t="shared" si="425"/>
        <v>20109.689213893969</v>
      </c>
      <c r="R134" s="71">
        <v>5.47E-3</v>
      </c>
      <c r="S134" s="5">
        <v>0.11</v>
      </c>
      <c r="T134" s="8">
        <f t="shared" si="426"/>
        <v>20109.689213893969</v>
      </c>
      <c r="U134" s="71">
        <v>5.47E-3</v>
      </c>
      <c r="V134" s="5">
        <v>0.11</v>
      </c>
      <c r="W134" s="8">
        <f t="shared" si="427"/>
        <v>20109.689213893969</v>
      </c>
      <c r="X134" s="71">
        <v>5.47E-3</v>
      </c>
      <c r="Y134" s="5">
        <v>0.11</v>
      </c>
      <c r="Z134" s="8">
        <f t="shared" si="428"/>
        <v>20109.689213893969</v>
      </c>
      <c r="AA134" s="71">
        <v>5.47E-3</v>
      </c>
      <c r="AB134" s="5">
        <v>0.11</v>
      </c>
      <c r="AC134" s="8">
        <f t="shared" si="429"/>
        <v>20109.689213893969</v>
      </c>
      <c r="AD134" s="71">
        <v>5.47E-3</v>
      </c>
      <c r="AE134" s="5">
        <v>0.11</v>
      </c>
      <c r="AF134" s="8">
        <f t="shared" si="430"/>
        <v>20109.689213893969</v>
      </c>
      <c r="AG134" s="71">
        <v>5.47E-3</v>
      </c>
      <c r="AH134" s="5">
        <v>0.11</v>
      </c>
      <c r="AI134" s="8">
        <f t="shared" si="431"/>
        <v>20109.689213893969</v>
      </c>
      <c r="AJ134" s="71">
        <v>5.47E-3</v>
      </c>
      <c r="AK134" s="5">
        <v>0.11</v>
      </c>
      <c r="AL134" s="8">
        <f t="shared" si="432"/>
        <v>20109.689213893969</v>
      </c>
      <c r="AM134" s="71">
        <v>5.47E-3</v>
      </c>
      <c r="AN134" s="5">
        <v>0.11</v>
      </c>
      <c r="AO134" s="8">
        <f t="shared" si="433"/>
        <v>20109.689213893969</v>
      </c>
      <c r="AP134" s="71">
        <v>5.47E-3</v>
      </c>
      <c r="AQ134" s="5">
        <v>0.11</v>
      </c>
      <c r="AR134" s="8">
        <f t="shared" si="434"/>
        <v>20109.689213893969</v>
      </c>
      <c r="AS134" s="71">
        <v>5.47E-3</v>
      </c>
      <c r="AT134" s="5">
        <v>0.11</v>
      </c>
      <c r="AU134" s="8">
        <f t="shared" si="435"/>
        <v>20109.689213893969</v>
      </c>
      <c r="AV134" s="71">
        <v>5.47E-3</v>
      </c>
      <c r="AW134" s="5">
        <v>0.11</v>
      </c>
      <c r="AX134" s="8">
        <f t="shared" si="436"/>
        <v>20109.689213893969</v>
      </c>
      <c r="AY134" s="71">
        <v>5.47E-3</v>
      </c>
      <c r="AZ134" s="5">
        <v>0.11</v>
      </c>
      <c r="BA134" s="8">
        <f t="shared" si="437"/>
        <v>20109.689213893969</v>
      </c>
      <c r="BB134" s="71">
        <v>5.47E-3</v>
      </c>
      <c r="BC134" s="5">
        <v>0.11</v>
      </c>
      <c r="BD134" s="8">
        <f t="shared" si="438"/>
        <v>20109.689213893969</v>
      </c>
      <c r="BE134" s="71">
        <v>5.47E-3</v>
      </c>
      <c r="BF134" s="5">
        <v>0.11</v>
      </c>
      <c r="BG134" s="8">
        <f t="shared" si="439"/>
        <v>20109.689213893969</v>
      </c>
      <c r="BH134" s="71">
        <v>5.47E-3</v>
      </c>
      <c r="BI134" s="5">
        <v>0.11</v>
      </c>
      <c r="BJ134" s="8">
        <f t="shared" si="440"/>
        <v>20109.689213893969</v>
      </c>
      <c r="BK134" s="71">
        <v>5.47E-3</v>
      </c>
      <c r="BL134" s="5">
        <v>0.11</v>
      </c>
      <c r="BM134" s="8">
        <f t="shared" si="441"/>
        <v>20109.689213893969</v>
      </c>
      <c r="BN134" s="71">
        <v>5.47E-3</v>
      </c>
      <c r="BO134" s="5">
        <v>0.11</v>
      </c>
      <c r="BP134" s="8">
        <f t="shared" si="442"/>
        <v>20109.689213893969</v>
      </c>
      <c r="BQ134" s="71">
        <v>5.47E-3</v>
      </c>
      <c r="BR134" s="5">
        <v>0.11</v>
      </c>
      <c r="BS134" s="8">
        <f t="shared" si="443"/>
        <v>20109.689213893969</v>
      </c>
      <c r="BT134" s="71">
        <v>5.47E-3</v>
      </c>
      <c r="BU134" s="5">
        <v>0.11</v>
      </c>
      <c r="BV134" s="8">
        <f t="shared" si="444"/>
        <v>20109.689213893969</v>
      </c>
      <c r="BW134" s="71">
        <v>5.47E-3</v>
      </c>
      <c r="BX134" s="5">
        <v>0.11</v>
      </c>
      <c r="BY134" s="8">
        <f t="shared" si="445"/>
        <v>20109.689213893969</v>
      </c>
      <c r="BZ134" s="71">
        <v>5.47E-3</v>
      </c>
      <c r="CA134" s="5">
        <v>0.11</v>
      </c>
      <c r="CB134" s="8">
        <f t="shared" si="446"/>
        <v>20109.689213893969</v>
      </c>
      <c r="CC134" s="71">
        <v>5.47E-3</v>
      </c>
      <c r="CD134" s="5">
        <v>0.11</v>
      </c>
      <c r="CE134" s="8">
        <f t="shared" si="447"/>
        <v>20109.689213893969</v>
      </c>
      <c r="CF134" s="71">
        <v>5.47E-3</v>
      </c>
      <c r="CG134" s="5">
        <v>0.11</v>
      </c>
      <c r="CH134" s="8">
        <f t="shared" si="448"/>
        <v>20109.689213893969</v>
      </c>
      <c r="CI134" s="71">
        <v>5.47E-3</v>
      </c>
      <c r="CJ134" s="5">
        <v>0.11</v>
      </c>
      <c r="CK134" s="8">
        <f t="shared" si="449"/>
        <v>20109.689213893969</v>
      </c>
      <c r="CL134" s="9">
        <f t="shared" si="451"/>
        <v>0.14222000000000004</v>
      </c>
      <c r="CM134" s="8">
        <f t="shared" si="452"/>
        <v>2.86</v>
      </c>
    </row>
    <row r="135" spans="1:91" ht="15" customHeight="1" thickBot="1" x14ac:dyDescent="0.35">
      <c r="A135" s="46"/>
      <c r="B135" s="60" t="s">
        <v>14</v>
      </c>
      <c r="C135" s="61">
        <f t="shared" ref="C135:D135" si="454">SUM(C123:C134)</f>
        <v>0</v>
      </c>
      <c r="D135" s="62">
        <f t="shared" si="454"/>
        <v>0</v>
      </c>
      <c r="E135" s="18"/>
      <c r="F135" s="61">
        <f t="shared" ref="F135:G135" si="455">SUM(F123:F134)</f>
        <v>76.147970000000001</v>
      </c>
      <c r="G135" s="62">
        <f t="shared" si="455"/>
        <v>2380.4730000000004</v>
      </c>
      <c r="H135" s="18"/>
      <c r="I135" s="61">
        <f t="shared" ref="I135:J135" si="456">SUM(I123:I134)</f>
        <v>3.0000000000000001E-3</v>
      </c>
      <c r="J135" s="62">
        <f t="shared" si="456"/>
        <v>5.0000000000000001E-3</v>
      </c>
      <c r="K135" s="18"/>
      <c r="L135" s="61">
        <f t="shared" ref="L135:M135" si="457">SUM(L123:L134)</f>
        <v>1.5470000000000001E-2</v>
      </c>
      <c r="M135" s="62">
        <f t="shared" si="457"/>
        <v>2.0179999999999998</v>
      </c>
      <c r="N135" s="18"/>
      <c r="O135" s="61">
        <f t="shared" ref="O135:P135" si="458">SUM(O123:O134)</f>
        <v>2290.4337099999998</v>
      </c>
      <c r="P135" s="62">
        <f t="shared" si="458"/>
        <v>53635.729000000007</v>
      </c>
      <c r="Q135" s="18"/>
      <c r="R135" s="61">
        <f t="shared" ref="R135:S135" si="459">SUM(R123:R134)</f>
        <v>5.47E-3</v>
      </c>
      <c r="S135" s="62">
        <f t="shared" si="459"/>
        <v>0.11</v>
      </c>
      <c r="T135" s="18"/>
      <c r="U135" s="61">
        <f t="shared" ref="U135:V135" si="460">SUM(U123:U134)</f>
        <v>5.47E-3</v>
      </c>
      <c r="V135" s="62">
        <f t="shared" si="460"/>
        <v>0.11</v>
      </c>
      <c r="W135" s="18"/>
      <c r="X135" s="61">
        <f t="shared" ref="X135:Y135" si="461">SUM(X123:X134)</f>
        <v>5.47E-3</v>
      </c>
      <c r="Y135" s="62">
        <f t="shared" si="461"/>
        <v>0.11</v>
      </c>
      <c r="Z135" s="18"/>
      <c r="AA135" s="61">
        <f t="shared" ref="AA135:AB135" si="462">SUM(AA123:AA134)</f>
        <v>34.469470000000001</v>
      </c>
      <c r="AB135" s="62">
        <f t="shared" si="462"/>
        <v>1495.5149999999999</v>
      </c>
      <c r="AC135" s="18"/>
      <c r="AD135" s="61">
        <f t="shared" ref="AD135:AE135" si="463">SUM(AD123:AD134)</f>
        <v>83.107470000000006</v>
      </c>
      <c r="AE135" s="62">
        <f t="shared" si="463"/>
        <v>1753.7809999999999</v>
      </c>
      <c r="AF135" s="18"/>
      <c r="AG135" s="61">
        <f t="shared" ref="AG135:AH135" si="464">SUM(AG123:AG134)</f>
        <v>5.47E-3</v>
      </c>
      <c r="AH135" s="62">
        <f t="shared" si="464"/>
        <v>0.11</v>
      </c>
      <c r="AI135" s="18"/>
      <c r="AJ135" s="61">
        <f t="shared" ref="AJ135:AK135" si="465">SUM(AJ123:AJ134)</f>
        <v>5.47E-3</v>
      </c>
      <c r="AK135" s="62">
        <f t="shared" si="465"/>
        <v>0.11</v>
      </c>
      <c r="AL135" s="18"/>
      <c r="AM135" s="61">
        <f t="shared" ref="AM135:AN135" si="466">SUM(AM123:AM134)</f>
        <v>7.4700000000000001E-3</v>
      </c>
      <c r="AN135" s="62">
        <f t="shared" si="466"/>
        <v>0.31</v>
      </c>
      <c r="AO135" s="18"/>
      <c r="AP135" s="61">
        <f t="shared" ref="AP135:AQ135" si="467">SUM(AP123:AP134)</f>
        <v>16.705469999999998</v>
      </c>
      <c r="AQ135" s="62">
        <f t="shared" si="467"/>
        <v>755.74299999999994</v>
      </c>
      <c r="AR135" s="18"/>
      <c r="AS135" s="61">
        <f t="shared" ref="AS135:AT135" si="468">SUM(AS123:AS134)</f>
        <v>223.27870999999999</v>
      </c>
      <c r="AT135" s="62">
        <f t="shared" si="468"/>
        <v>5482.7479999999996</v>
      </c>
      <c r="AU135" s="18"/>
      <c r="AV135" s="61">
        <f t="shared" ref="AV135:AW135" si="469">SUM(AV123:AV134)</f>
        <v>5.47E-3</v>
      </c>
      <c r="AW135" s="62">
        <f t="shared" si="469"/>
        <v>0.11</v>
      </c>
      <c r="AX135" s="18"/>
      <c r="AY135" s="61">
        <f t="shared" ref="AY135:AZ135" si="470">SUM(AY123:AY134)</f>
        <v>5.47E-3</v>
      </c>
      <c r="AZ135" s="62">
        <f t="shared" si="470"/>
        <v>0.11</v>
      </c>
      <c r="BA135" s="18"/>
      <c r="BB135" s="61">
        <f t="shared" ref="BB135:BC135" si="471">SUM(BB123:BB134)</f>
        <v>5.47E-3</v>
      </c>
      <c r="BC135" s="62">
        <f t="shared" si="471"/>
        <v>0.11</v>
      </c>
      <c r="BD135" s="18"/>
      <c r="BE135" s="61">
        <f t="shared" ref="BE135:BF135" si="472">SUM(BE123:BE134)</f>
        <v>5.47E-3</v>
      </c>
      <c r="BF135" s="62">
        <f t="shared" si="472"/>
        <v>0.11</v>
      </c>
      <c r="BG135" s="18"/>
      <c r="BH135" s="61">
        <f t="shared" ref="BH135:BI135" si="473">SUM(BH123:BH134)</f>
        <v>5.47E-3</v>
      </c>
      <c r="BI135" s="62">
        <f t="shared" si="473"/>
        <v>0.11</v>
      </c>
      <c r="BJ135" s="18"/>
      <c r="BK135" s="61">
        <f t="shared" ref="BK135:BL135" si="474">SUM(BK123:BK134)</f>
        <v>5.47E-3</v>
      </c>
      <c r="BL135" s="62">
        <f t="shared" si="474"/>
        <v>0.11</v>
      </c>
      <c r="BM135" s="18"/>
      <c r="BN135" s="61">
        <f t="shared" ref="BN135:BO135" si="475">SUM(BN123:BN134)</f>
        <v>5.47E-3</v>
      </c>
      <c r="BO135" s="62">
        <f t="shared" si="475"/>
        <v>0.11</v>
      </c>
      <c r="BP135" s="18"/>
      <c r="BQ135" s="61">
        <f t="shared" ref="BQ135:BR135" si="476">SUM(BQ123:BQ134)</f>
        <v>5.47E-3</v>
      </c>
      <c r="BR135" s="62">
        <f t="shared" si="476"/>
        <v>0.11</v>
      </c>
      <c r="BS135" s="18"/>
      <c r="BT135" s="61">
        <f t="shared" ref="BT135:BU135" si="477">SUM(BT123:BT134)</f>
        <v>5.47E-3</v>
      </c>
      <c r="BU135" s="62">
        <f t="shared" si="477"/>
        <v>0.11</v>
      </c>
      <c r="BV135" s="18"/>
      <c r="BW135" s="61">
        <f t="shared" ref="BW135:BX135" si="478">SUM(BW123:BW134)</f>
        <v>5.47E-3</v>
      </c>
      <c r="BX135" s="62">
        <f t="shared" si="478"/>
        <v>0.11</v>
      </c>
      <c r="BY135" s="18"/>
      <c r="BZ135" s="61">
        <f t="shared" ref="BZ135:CA135" si="479">SUM(BZ123:BZ134)</f>
        <v>5.47E-3</v>
      </c>
      <c r="CA135" s="62">
        <f t="shared" si="479"/>
        <v>0.11</v>
      </c>
      <c r="CB135" s="18"/>
      <c r="CC135" s="61">
        <f t="shared" ref="CC135:CD135" si="480">SUM(CC123:CC134)</f>
        <v>5.47E-3</v>
      </c>
      <c r="CD135" s="62">
        <f t="shared" si="480"/>
        <v>0.11</v>
      </c>
      <c r="CE135" s="18"/>
      <c r="CF135" s="61">
        <f t="shared" ref="CF135:CG135" si="481">SUM(CF123:CF134)</f>
        <v>1529.92103</v>
      </c>
      <c r="CG135" s="62">
        <f t="shared" si="481"/>
        <v>36706.652000000002</v>
      </c>
      <c r="CH135" s="18"/>
      <c r="CI135" s="61">
        <f t="shared" ref="CI135:CJ135" si="482">SUM(CI123:CI134)</f>
        <v>1268.6914700000002</v>
      </c>
      <c r="CJ135" s="62">
        <f t="shared" si="482"/>
        <v>33659.150999999998</v>
      </c>
      <c r="CK135" s="18"/>
      <c r="CL135" s="37">
        <f t="shared" si="451"/>
        <v>5522.8742300000013</v>
      </c>
      <c r="CM135" s="38">
        <f t="shared" si="452"/>
        <v>135873.995</v>
      </c>
    </row>
    <row r="136" spans="1:91" ht="15" hidden="1" customHeight="1" x14ac:dyDescent="0.3">
      <c r="A136" s="53"/>
      <c r="B136" s="54" t="s">
        <v>2</v>
      </c>
      <c r="C136" s="6">
        <v>0</v>
      </c>
      <c r="D136" s="5">
        <v>0</v>
      </c>
      <c r="E136" s="8">
        <f>IF(C136=0,0,D136/C136*1000)</f>
        <v>0</v>
      </c>
      <c r="F136" s="6">
        <v>0</v>
      </c>
      <c r="G136" s="5">
        <v>0</v>
      </c>
      <c r="H136" s="8">
        <f t="shared" ref="H136:H147" si="483">IF(F136=0,0,G136/F136*1000)</f>
        <v>0</v>
      </c>
      <c r="I136" s="6">
        <v>0</v>
      </c>
      <c r="J136" s="5">
        <v>0</v>
      </c>
      <c r="K136" s="8">
        <f t="shared" ref="K136:K147" si="484">IF(I136=0,0,J136/I136*1000)</f>
        <v>0</v>
      </c>
      <c r="L136" s="6">
        <v>0</v>
      </c>
      <c r="M136" s="5">
        <v>0</v>
      </c>
      <c r="N136" s="8">
        <f t="shared" ref="N136:N147" si="485">IF(L136=0,0,M136/L136*1000)</f>
        <v>0</v>
      </c>
      <c r="O136" s="6">
        <v>0</v>
      </c>
      <c r="P136" s="5">
        <v>0</v>
      </c>
      <c r="Q136" s="8">
        <f t="shared" ref="Q136:Q147" si="486">IF(O136=0,0,P136/O136*1000)</f>
        <v>0</v>
      </c>
      <c r="R136" s="6">
        <v>0</v>
      </c>
      <c r="S136" s="5">
        <v>0</v>
      </c>
      <c r="T136" s="8">
        <f t="shared" ref="T136:T147" si="487">IF(R136=0,0,S136/R136*1000)</f>
        <v>0</v>
      </c>
      <c r="U136" s="6">
        <v>0</v>
      </c>
      <c r="V136" s="5">
        <v>0</v>
      </c>
      <c r="W136" s="8">
        <f t="shared" ref="W136:W147" si="488">IF(U136=0,0,V136/U136*1000)</f>
        <v>0</v>
      </c>
      <c r="X136" s="6">
        <v>0</v>
      </c>
      <c r="Y136" s="5">
        <v>0</v>
      </c>
      <c r="Z136" s="8">
        <f t="shared" ref="Z136:Z147" si="489">IF(X136=0,0,Y136/X136*1000)</f>
        <v>0</v>
      </c>
      <c r="AA136" s="6">
        <v>0</v>
      </c>
      <c r="AB136" s="5">
        <v>0</v>
      </c>
      <c r="AC136" s="8">
        <f t="shared" ref="AC136:AC147" si="490">IF(AA136=0,0,AB136/AA136*1000)</f>
        <v>0</v>
      </c>
      <c r="AD136" s="6">
        <v>0</v>
      </c>
      <c r="AE136" s="5">
        <v>0</v>
      </c>
      <c r="AF136" s="8">
        <f t="shared" ref="AF136:AF147" si="491">IF(AD136=0,0,AE136/AD136*1000)</f>
        <v>0</v>
      </c>
      <c r="AG136" s="6">
        <v>0</v>
      </c>
      <c r="AH136" s="5">
        <v>0</v>
      </c>
      <c r="AI136" s="8">
        <f t="shared" ref="AI136:AI147" si="492">IF(AG136=0,0,AH136/AG136*1000)</f>
        <v>0</v>
      </c>
      <c r="AJ136" s="6">
        <v>0</v>
      </c>
      <c r="AK136" s="5">
        <v>0</v>
      </c>
      <c r="AL136" s="8">
        <f t="shared" ref="AL136:AL147" si="493">IF(AJ136=0,0,AK136/AJ136*1000)</f>
        <v>0</v>
      </c>
      <c r="AM136" s="6">
        <v>0</v>
      </c>
      <c r="AN136" s="5">
        <v>0</v>
      </c>
      <c r="AO136" s="8">
        <f t="shared" ref="AO136:AO147" si="494">IF(AM136=0,0,AN136/AM136*1000)</f>
        <v>0</v>
      </c>
      <c r="AP136" s="6">
        <v>0</v>
      </c>
      <c r="AQ136" s="5">
        <v>0</v>
      </c>
      <c r="AR136" s="8">
        <f t="shared" ref="AR136:AR147" si="495">IF(AP136=0,0,AQ136/AP136*1000)</f>
        <v>0</v>
      </c>
      <c r="AS136" s="6">
        <v>0</v>
      </c>
      <c r="AT136" s="5">
        <v>0</v>
      </c>
      <c r="AU136" s="8">
        <f t="shared" ref="AU136:AU147" si="496">IF(AS136=0,0,AT136/AS136*1000)</f>
        <v>0</v>
      </c>
      <c r="AV136" s="6">
        <v>0</v>
      </c>
      <c r="AW136" s="5">
        <v>0</v>
      </c>
      <c r="AX136" s="8">
        <f t="shared" ref="AX136:AX147" si="497">IF(AV136=0,0,AW136/AV136*1000)</f>
        <v>0</v>
      </c>
      <c r="AY136" s="6">
        <v>0</v>
      </c>
      <c r="AZ136" s="5">
        <v>0</v>
      </c>
      <c r="BA136" s="8">
        <f t="shared" ref="BA136:BA147" si="498">IF(AY136=0,0,AZ136/AY136*1000)</f>
        <v>0</v>
      </c>
      <c r="BB136" s="6">
        <v>0</v>
      </c>
      <c r="BC136" s="5">
        <v>0</v>
      </c>
      <c r="BD136" s="8">
        <f t="shared" ref="BD136:BD147" si="499">IF(BB136=0,0,BC136/BB136*1000)</f>
        <v>0</v>
      </c>
      <c r="BE136" s="6">
        <v>0</v>
      </c>
      <c r="BF136" s="5">
        <v>0</v>
      </c>
      <c r="BG136" s="8">
        <f t="shared" ref="BG136:BG147" si="500">IF(BE136=0,0,BF136/BE136*1000)</f>
        <v>0</v>
      </c>
      <c r="BH136" s="6">
        <v>0</v>
      </c>
      <c r="BI136" s="5">
        <v>0</v>
      </c>
      <c r="BJ136" s="8">
        <f t="shared" ref="BJ136:BJ147" si="501">IF(BH136=0,0,BI136/BH136*1000)</f>
        <v>0</v>
      </c>
      <c r="BK136" s="6">
        <v>0</v>
      </c>
      <c r="BL136" s="5">
        <v>0</v>
      </c>
      <c r="BM136" s="8">
        <f t="shared" ref="BM136:BM147" si="502">IF(BK136=0,0,BL136/BK136*1000)</f>
        <v>0</v>
      </c>
      <c r="BN136" s="6">
        <v>0</v>
      </c>
      <c r="BO136" s="5">
        <v>0</v>
      </c>
      <c r="BP136" s="8">
        <f t="shared" ref="BP136:BP147" si="503">IF(BN136=0,0,BO136/BN136*1000)</f>
        <v>0</v>
      </c>
      <c r="BQ136" s="6">
        <v>0</v>
      </c>
      <c r="BR136" s="5">
        <v>0</v>
      </c>
      <c r="BS136" s="8">
        <f t="shared" ref="BS136:BS147" si="504">IF(BQ136=0,0,BR136/BQ136*1000)</f>
        <v>0</v>
      </c>
      <c r="BT136" s="6">
        <v>0</v>
      </c>
      <c r="BU136" s="5">
        <v>0</v>
      </c>
      <c r="BV136" s="8">
        <f t="shared" ref="BV136:BV147" si="505">IF(BT136=0,0,BU136/BT136*1000)</f>
        <v>0</v>
      </c>
      <c r="BW136" s="6">
        <v>0</v>
      </c>
      <c r="BX136" s="5">
        <v>0</v>
      </c>
      <c r="BY136" s="8">
        <f t="shared" ref="BY136:BY147" si="506">IF(BW136=0,0,BX136/BW136*1000)</f>
        <v>0</v>
      </c>
      <c r="BZ136" s="6">
        <v>0</v>
      </c>
      <c r="CA136" s="5">
        <v>0</v>
      </c>
      <c r="CB136" s="8">
        <f t="shared" ref="CB136:CB147" si="507">IF(BZ136=0,0,CA136/BZ136*1000)</f>
        <v>0</v>
      </c>
      <c r="CC136" s="6">
        <v>0</v>
      </c>
      <c r="CD136" s="5">
        <v>0</v>
      </c>
      <c r="CE136" s="8">
        <f t="shared" ref="CE136:CE147" si="508">IF(CC136=0,0,CD136/CC136*1000)</f>
        <v>0</v>
      </c>
      <c r="CF136" s="6">
        <v>0</v>
      </c>
      <c r="CG136" s="5">
        <v>0</v>
      </c>
      <c r="CH136" s="8">
        <f t="shared" ref="CH136:CH147" si="509">IF(CF136=0,0,CG136/CF136*1000)</f>
        <v>0</v>
      </c>
      <c r="CI136" s="6">
        <v>0</v>
      </c>
      <c r="CJ136" s="5">
        <v>0</v>
      </c>
      <c r="CK136" s="8">
        <f t="shared" ref="CK136:CK147" si="510">IF(CI136=0,0,CJ136/CI136*1000)</f>
        <v>0</v>
      </c>
      <c r="CL136" s="9">
        <f>SUMIF($C$5:$CK$5,"Ton",C136:CK136)</f>
        <v>0</v>
      </c>
      <c r="CM136" s="8">
        <f>SUMIF($C$5:$CK$5,"F*",C136:CK136)</f>
        <v>0</v>
      </c>
    </row>
    <row r="137" spans="1:91" ht="15" hidden="1" customHeight="1" x14ac:dyDescent="0.3">
      <c r="A137" s="53"/>
      <c r="B137" s="54" t="s">
        <v>3</v>
      </c>
      <c r="C137" s="6">
        <v>0</v>
      </c>
      <c r="D137" s="5">
        <v>0</v>
      </c>
      <c r="E137" s="8">
        <f t="shared" ref="E137:E138" si="511">IF(C137=0,0,D137/C137*1000)</f>
        <v>0</v>
      </c>
      <c r="F137" s="6">
        <v>0</v>
      </c>
      <c r="G137" s="5">
        <v>0</v>
      </c>
      <c r="H137" s="8">
        <f t="shared" si="483"/>
        <v>0</v>
      </c>
      <c r="I137" s="6">
        <v>0</v>
      </c>
      <c r="J137" s="5">
        <v>0</v>
      </c>
      <c r="K137" s="8">
        <f t="shared" si="484"/>
        <v>0</v>
      </c>
      <c r="L137" s="6">
        <v>0</v>
      </c>
      <c r="M137" s="5">
        <v>0</v>
      </c>
      <c r="N137" s="8">
        <f t="shared" si="485"/>
        <v>0</v>
      </c>
      <c r="O137" s="6">
        <v>0</v>
      </c>
      <c r="P137" s="5">
        <v>0</v>
      </c>
      <c r="Q137" s="8">
        <f t="shared" si="486"/>
        <v>0</v>
      </c>
      <c r="R137" s="6">
        <v>0</v>
      </c>
      <c r="S137" s="5">
        <v>0</v>
      </c>
      <c r="T137" s="8">
        <f t="shared" si="487"/>
        <v>0</v>
      </c>
      <c r="U137" s="6">
        <v>0</v>
      </c>
      <c r="V137" s="5">
        <v>0</v>
      </c>
      <c r="W137" s="8">
        <f t="shared" si="488"/>
        <v>0</v>
      </c>
      <c r="X137" s="6">
        <v>0</v>
      </c>
      <c r="Y137" s="5">
        <v>0</v>
      </c>
      <c r="Z137" s="8">
        <f t="shared" si="489"/>
        <v>0</v>
      </c>
      <c r="AA137" s="6">
        <v>0</v>
      </c>
      <c r="AB137" s="5">
        <v>0</v>
      </c>
      <c r="AC137" s="8">
        <f t="shared" si="490"/>
        <v>0</v>
      </c>
      <c r="AD137" s="6">
        <v>0</v>
      </c>
      <c r="AE137" s="5">
        <v>0</v>
      </c>
      <c r="AF137" s="8">
        <f t="shared" si="491"/>
        <v>0</v>
      </c>
      <c r="AG137" s="6">
        <v>0</v>
      </c>
      <c r="AH137" s="5">
        <v>0</v>
      </c>
      <c r="AI137" s="8">
        <f t="shared" si="492"/>
        <v>0</v>
      </c>
      <c r="AJ137" s="6">
        <v>0</v>
      </c>
      <c r="AK137" s="5">
        <v>0</v>
      </c>
      <c r="AL137" s="8">
        <f t="shared" si="493"/>
        <v>0</v>
      </c>
      <c r="AM137" s="6">
        <v>0</v>
      </c>
      <c r="AN137" s="5">
        <v>0</v>
      </c>
      <c r="AO137" s="8">
        <f t="shared" si="494"/>
        <v>0</v>
      </c>
      <c r="AP137" s="6">
        <v>0</v>
      </c>
      <c r="AQ137" s="5">
        <v>0</v>
      </c>
      <c r="AR137" s="8">
        <f t="shared" si="495"/>
        <v>0</v>
      </c>
      <c r="AS137" s="6">
        <v>0</v>
      </c>
      <c r="AT137" s="5">
        <v>0</v>
      </c>
      <c r="AU137" s="8">
        <f t="shared" si="496"/>
        <v>0</v>
      </c>
      <c r="AV137" s="6">
        <v>0</v>
      </c>
      <c r="AW137" s="5">
        <v>0</v>
      </c>
      <c r="AX137" s="8">
        <f t="shared" si="497"/>
        <v>0</v>
      </c>
      <c r="AY137" s="6">
        <v>0</v>
      </c>
      <c r="AZ137" s="5">
        <v>0</v>
      </c>
      <c r="BA137" s="8">
        <f t="shared" si="498"/>
        <v>0</v>
      </c>
      <c r="BB137" s="6">
        <v>0</v>
      </c>
      <c r="BC137" s="5">
        <v>0</v>
      </c>
      <c r="BD137" s="8">
        <f t="shared" si="499"/>
        <v>0</v>
      </c>
      <c r="BE137" s="6">
        <v>0</v>
      </c>
      <c r="BF137" s="5">
        <v>0</v>
      </c>
      <c r="BG137" s="8">
        <f t="shared" si="500"/>
        <v>0</v>
      </c>
      <c r="BH137" s="6">
        <v>0</v>
      </c>
      <c r="BI137" s="5">
        <v>0</v>
      </c>
      <c r="BJ137" s="8">
        <f t="shared" si="501"/>
        <v>0</v>
      </c>
      <c r="BK137" s="6">
        <v>0</v>
      </c>
      <c r="BL137" s="5">
        <v>0</v>
      </c>
      <c r="BM137" s="8">
        <f t="shared" si="502"/>
        <v>0</v>
      </c>
      <c r="BN137" s="6">
        <v>0</v>
      </c>
      <c r="BO137" s="5">
        <v>0</v>
      </c>
      <c r="BP137" s="8">
        <f t="shared" si="503"/>
        <v>0</v>
      </c>
      <c r="BQ137" s="6">
        <v>0</v>
      </c>
      <c r="BR137" s="5">
        <v>0</v>
      </c>
      <c r="BS137" s="8">
        <f t="shared" si="504"/>
        <v>0</v>
      </c>
      <c r="BT137" s="6">
        <v>0</v>
      </c>
      <c r="BU137" s="5">
        <v>0</v>
      </c>
      <c r="BV137" s="8">
        <f t="shared" si="505"/>
        <v>0</v>
      </c>
      <c r="BW137" s="6">
        <v>0</v>
      </c>
      <c r="BX137" s="5">
        <v>0</v>
      </c>
      <c r="BY137" s="8">
        <f t="shared" si="506"/>
        <v>0</v>
      </c>
      <c r="BZ137" s="6">
        <v>0</v>
      </c>
      <c r="CA137" s="5">
        <v>0</v>
      </c>
      <c r="CB137" s="8">
        <f t="shared" si="507"/>
        <v>0</v>
      </c>
      <c r="CC137" s="6">
        <v>0</v>
      </c>
      <c r="CD137" s="5">
        <v>0</v>
      </c>
      <c r="CE137" s="8">
        <f t="shared" si="508"/>
        <v>0</v>
      </c>
      <c r="CF137" s="6">
        <v>0</v>
      </c>
      <c r="CG137" s="5">
        <v>0</v>
      </c>
      <c r="CH137" s="8">
        <f t="shared" si="509"/>
        <v>0</v>
      </c>
      <c r="CI137" s="6">
        <v>0</v>
      </c>
      <c r="CJ137" s="5">
        <v>0</v>
      </c>
      <c r="CK137" s="8">
        <f t="shared" si="510"/>
        <v>0</v>
      </c>
      <c r="CL137" s="9">
        <f t="shared" ref="CL137:CL148" si="512">SUMIF($C$5:$CK$5,"Ton",C137:CK137)</f>
        <v>0</v>
      </c>
      <c r="CM137" s="8">
        <f t="shared" ref="CM137:CM148" si="513">SUMIF($C$5:$CK$5,"F*",C137:CK137)</f>
        <v>0</v>
      </c>
    </row>
    <row r="138" spans="1:91" ht="15" hidden="1" customHeight="1" x14ac:dyDescent="0.3">
      <c r="A138" s="53"/>
      <c r="B138" s="54" t="s">
        <v>4</v>
      </c>
      <c r="C138" s="6">
        <v>0</v>
      </c>
      <c r="D138" s="5">
        <v>0</v>
      </c>
      <c r="E138" s="8">
        <f t="shared" si="511"/>
        <v>0</v>
      </c>
      <c r="F138" s="6">
        <v>0</v>
      </c>
      <c r="G138" s="5">
        <v>0</v>
      </c>
      <c r="H138" s="8">
        <f t="shared" si="483"/>
        <v>0</v>
      </c>
      <c r="I138" s="6">
        <v>0</v>
      </c>
      <c r="J138" s="5">
        <v>0</v>
      </c>
      <c r="K138" s="8">
        <f t="shared" si="484"/>
        <v>0</v>
      </c>
      <c r="L138" s="6">
        <v>0</v>
      </c>
      <c r="M138" s="5">
        <v>0</v>
      </c>
      <c r="N138" s="8">
        <f t="shared" si="485"/>
        <v>0</v>
      </c>
      <c r="O138" s="6">
        <v>0</v>
      </c>
      <c r="P138" s="5">
        <v>0</v>
      </c>
      <c r="Q138" s="8">
        <f t="shared" si="486"/>
        <v>0</v>
      </c>
      <c r="R138" s="6">
        <v>0</v>
      </c>
      <c r="S138" s="5">
        <v>0</v>
      </c>
      <c r="T138" s="8">
        <f t="shared" si="487"/>
        <v>0</v>
      </c>
      <c r="U138" s="6">
        <v>0</v>
      </c>
      <c r="V138" s="5">
        <v>0</v>
      </c>
      <c r="W138" s="8">
        <f t="shared" si="488"/>
        <v>0</v>
      </c>
      <c r="X138" s="6">
        <v>0</v>
      </c>
      <c r="Y138" s="5">
        <v>0</v>
      </c>
      <c r="Z138" s="8">
        <f t="shared" si="489"/>
        <v>0</v>
      </c>
      <c r="AA138" s="6">
        <v>0</v>
      </c>
      <c r="AB138" s="5">
        <v>0</v>
      </c>
      <c r="AC138" s="8">
        <f t="shared" si="490"/>
        <v>0</v>
      </c>
      <c r="AD138" s="6">
        <v>0</v>
      </c>
      <c r="AE138" s="5">
        <v>0</v>
      </c>
      <c r="AF138" s="8">
        <f t="shared" si="491"/>
        <v>0</v>
      </c>
      <c r="AG138" s="6">
        <v>0</v>
      </c>
      <c r="AH138" s="5">
        <v>0</v>
      </c>
      <c r="AI138" s="8">
        <f t="shared" si="492"/>
        <v>0</v>
      </c>
      <c r="AJ138" s="6">
        <v>0</v>
      </c>
      <c r="AK138" s="5">
        <v>0</v>
      </c>
      <c r="AL138" s="8">
        <f t="shared" si="493"/>
        <v>0</v>
      </c>
      <c r="AM138" s="6">
        <v>0</v>
      </c>
      <c r="AN138" s="5">
        <v>0</v>
      </c>
      <c r="AO138" s="8">
        <f t="shared" si="494"/>
        <v>0</v>
      </c>
      <c r="AP138" s="6">
        <v>0</v>
      </c>
      <c r="AQ138" s="5">
        <v>0</v>
      </c>
      <c r="AR138" s="8">
        <f t="shared" si="495"/>
        <v>0</v>
      </c>
      <c r="AS138" s="6">
        <v>0</v>
      </c>
      <c r="AT138" s="5">
        <v>0</v>
      </c>
      <c r="AU138" s="8">
        <f t="shared" si="496"/>
        <v>0</v>
      </c>
      <c r="AV138" s="6">
        <v>0</v>
      </c>
      <c r="AW138" s="5">
        <v>0</v>
      </c>
      <c r="AX138" s="8">
        <f t="shared" si="497"/>
        <v>0</v>
      </c>
      <c r="AY138" s="6">
        <v>0</v>
      </c>
      <c r="AZ138" s="5">
        <v>0</v>
      </c>
      <c r="BA138" s="8">
        <f t="shared" si="498"/>
        <v>0</v>
      </c>
      <c r="BB138" s="6">
        <v>0</v>
      </c>
      <c r="BC138" s="5">
        <v>0</v>
      </c>
      <c r="BD138" s="8">
        <f t="shared" si="499"/>
        <v>0</v>
      </c>
      <c r="BE138" s="6">
        <v>0</v>
      </c>
      <c r="BF138" s="5">
        <v>0</v>
      </c>
      <c r="BG138" s="8">
        <f t="shared" si="500"/>
        <v>0</v>
      </c>
      <c r="BH138" s="6">
        <v>0</v>
      </c>
      <c r="BI138" s="5">
        <v>0</v>
      </c>
      <c r="BJ138" s="8">
        <f t="shared" si="501"/>
        <v>0</v>
      </c>
      <c r="BK138" s="6">
        <v>0</v>
      </c>
      <c r="BL138" s="5">
        <v>0</v>
      </c>
      <c r="BM138" s="8">
        <f t="shared" si="502"/>
        <v>0</v>
      </c>
      <c r="BN138" s="6">
        <v>0</v>
      </c>
      <c r="BO138" s="5">
        <v>0</v>
      </c>
      <c r="BP138" s="8">
        <f t="shared" si="503"/>
        <v>0</v>
      </c>
      <c r="BQ138" s="6">
        <v>0</v>
      </c>
      <c r="BR138" s="5">
        <v>0</v>
      </c>
      <c r="BS138" s="8">
        <f t="shared" si="504"/>
        <v>0</v>
      </c>
      <c r="BT138" s="6">
        <v>0</v>
      </c>
      <c r="BU138" s="5">
        <v>0</v>
      </c>
      <c r="BV138" s="8">
        <f t="shared" si="505"/>
        <v>0</v>
      </c>
      <c r="BW138" s="6">
        <v>0</v>
      </c>
      <c r="BX138" s="5">
        <v>0</v>
      </c>
      <c r="BY138" s="8">
        <f t="shared" si="506"/>
        <v>0</v>
      </c>
      <c r="BZ138" s="6">
        <v>0</v>
      </c>
      <c r="CA138" s="5">
        <v>0</v>
      </c>
      <c r="CB138" s="8">
        <f t="shared" si="507"/>
        <v>0</v>
      </c>
      <c r="CC138" s="6">
        <v>0</v>
      </c>
      <c r="CD138" s="5">
        <v>0</v>
      </c>
      <c r="CE138" s="8">
        <f t="shared" si="508"/>
        <v>0</v>
      </c>
      <c r="CF138" s="6">
        <v>0</v>
      </c>
      <c r="CG138" s="5">
        <v>0</v>
      </c>
      <c r="CH138" s="8">
        <f t="shared" si="509"/>
        <v>0</v>
      </c>
      <c r="CI138" s="6">
        <v>0</v>
      </c>
      <c r="CJ138" s="5">
        <v>0</v>
      </c>
      <c r="CK138" s="8">
        <f t="shared" si="510"/>
        <v>0</v>
      </c>
      <c r="CL138" s="9">
        <f t="shared" si="512"/>
        <v>0</v>
      </c>
      <c r="CM138" s="8">
        <f t="shared" si="513"/>
        <v>0</v>
      </c>
    </row>
    <row r="139" spans="1:91" ht="15" hidden="1" customHeight="1" x14ac:dyDescent="0.3">
      <c r="A139" s="53"/>
      <c r="B139" s="54" t="s">
        <v>5</v>
      </c>
      <c r="C139" s="6">
        <v>0</v>
      </c>
      <c r="D139" s="5">
        <v>0</v>
      </c>
      <c r="E139" s="8">
        <f>IF(C139=0,0,D139/C139*1000)</f>
        <v>0</v>
      </c>
      <c r="F139" s="6">
        <v>0</v>
      </c>
      <c r="G139" s="5">
        <v>0</v>
      </c>
      <c r="H139" s="8">
        <f t="shared" si="483"/>
        <v>0</v>
      </c>
      <c r="I139" s="6">
        <v>0</v>
      </c>
      <c r="J139" s="5">
        <v>0</v>
      </c>
      <c r="K139" s="8">
        <f t="shared" si="484"/>
        <v>0</v>
      </c>
      <c r="L139" s="6">
        <v>0</v>
      </c>
      <c r="M139" s="5">
        <v>0</v>
      </c>
      <c r="N139" s="8">
        <f t="shared" si="485"/>
        <v>0</v>
      </c>
      <c r="O139" s="6">
        <v>0</v>
      </c>
      <c r="P139" s="5">
        <v>0</v>
      </c>
      <c r="Q139" s="8">
        <f t="shared" si="486"/>
        <v>0</v>
      </c>
      <c r="R139" s="6">
        <v>0</v>
      </c>
      <c r="S139" s="5">
        <v>0</v>
      </c>
      <c r="T139" s="8">
        <f t="shared" si="487"/>
        <v>0</v>
      </c>
      <c r="U139" s="6">
        <v>0</v>
      </c>
      <c r="V139" s="5">
        <v>0</v>
      </c>
      <c r="W139" s="8">
        <f t="shared" si="488"/>
        <v>0</v>
      </c>
      <c r="X139" s="6">
        <v>0</v>
      </c>
      <c r="Y139" s="5">
        <v>0</v>
      </c>
      <c r="Z139" s="8">
        <f t="shared" si="489"/>
        <v>0</v>
      </c>
      <c r="AA139" s="6">
        <v>0</v>
      </c>
      <c r="AB139" s="5">
        <v>0</v>
      </c>
      <c r="AC139" s="8">
        <f t="shared" si="490"/>
        <v>0</v>
      </c>
      <c r="AD139" s="6">
        <v>0</v>
      </c>
      <c r="AE139" s="5">
        <v>0</v>
      </c>
      <c r="AF139" s="8">
        <f t="shared" si="491"/>
        <v>0</v>
      </c>
      <c r="AG139" s="6">
        <v>0</v>
      </c>
      <c r="AH139" s="5">
        <v>0</v>
      </c>
      <c r="AI139" s="8">
        <f t="shared" si="492"/>
        <v>0</v>
      </c>
      <c r="AJ139" s="6">
        <v>0</v>
      </c>
      <c r="AK139" s="5">
        <v>0</v>
      </c>
      <c r="AL139" s="8">
        <f t="shared" si="493"/>
        <v>0</v>
      </c>
      <c r="AM139" s="6">
        <v>0</v>
      </c>
      <c r="AN139" s="5">
        <v>0</v>
      </c>
      <c r="AO139" s="8">
        <f t="shared" si="494"/>
        <v>0</v>
      </c>
      <c r="AP139" s="6">
        <v>0</v>
      </c>
      <c r="AQ139" s="5">
        <v>0</v>
      </c>
      <c r="AR139" s="8">
        <f t="shared" si="495"/>
        <v>0</v>
      </c>
      <c r="AS139" s="6">
        <v>0</v>
      </c>
      <c r="AT139" s="5">
        <v>0</v>
      </c>
      <c r="AU139" s="8">
        <f t="shared" si="496"/>
        <v>0</v>
      </c>
      <c r="AV139" s="6">
        <v>0</v>
      </c>
      <c r="AW139" s="5">
        <v>0</v>
      </c>
      <c r="AX139" s="8">
        <f t="shared" si="497"/>
        <v>0</v>
      </c>
      <c r="AY139" s="6">
        <v>0</v>
      </c>
      <c r="AZ139" s="5">
        <v>0</v>
      </c>
      <c r="BA139" s="8">
        <f t="shared" si="498"/>
        <v>0</v>
      </c>
      <c r="BB139" s="6">
        <v>0</v>
      </c>
      <c r="BC139" s="5">
        <v>0</v>
      </c>
      <c r="BD139" s="8">
        <f t="shared" si="499"/>
        <v>0</v>
      </c>
      <c r="BE139" s="6">
        <v>0</v>
      </c>
      <c r="BF139" s="5">
        <v>0</v>
      </c>
      <c r="BG139" s="8">
        <f t="shared" si="500"/>
        <v>0</v>
      </c>
      <c r="BH139" s="6">
        <v>0</v>
      </c>
      <c r="BI139" s="5">
        <v>0</v>
      </c>
      <c r="BJ139" s="8">
        <f t="shared" si="501"/>
        <v>0</v>
      </c>
      <c r="BK139" s="6">
        <v>0</v>
      </c>
      <c r="BL139" s="5">
        <v>0</v>
      </c>
      <c r="BM139" s="8">
        <f t="shared" si="502"/>
        <v>0</v>
      </c>
      <c r="BN139" s="6">
        <v>0</v>
      </c>
      <c r="BO139" s="5">
        <v>0</v>
      </c>
      <c r="BP139" s="8">
        <f t="shared" si="503"/>
        <v>0</v>
      </c>
      <c r="BQ139" s="6">
        <v>0</v>
      </c>
      <c r="BR139" s="5">
        <v>0</v>
      </c>
      <c r="BS139" s="8">
        <f t="shared" si="504"/>
        <v>0</v>
      </c>
      <c r="BT139" s="6">
        <v>0</v>
      </c>
      <c r="BU139" s="5">
        <v>0</v>
      </c>
      <c r="BV139" s="8">
        <f t="shared" si="505"/>
        <v>0</v>
      </c>
      <c r="BW139" s="6">
        <v>0</v>
      </c>
      <c r="BX139" s="5">
        <v>0</v>
      </c>
      <c r="BY139" s="8">
        <f t="shared" si="506"/>
        <v>0</v>
      </c>
      <c r="BZ139" s="6">
        <v>0</v>
      </c>
      <c r="CA139" s="5">
        <v>0</v>
      </c>
      <c r="CB139" s="8">
        <f t="shared" si="507"/>
        <v>0</v>
      </c>
      <c r="CC139" s="6">
        <v>0</v>
      </c>
      <c r="CD139" s="5">
        <v>0</v>
      </c>
      <c r="CE139" s="8">
        <f t="shared" si="508"/>
        <v>0</v>
      </c>
      <c r="CF139" s="6">
        <v>0</v>
      </c>
      <c r="CG139" s="5">
        <v>0</v>
      </c>
      <c r="CH139" s="8">
        <f t="shared" si="509"/>
        <v>0</v>
      </c>
      <c r="CI139" s="6">
        <v>0</v>
      </c>
      <c r="CJ139" s="5">
        <v>0</v>
      </c>
      <c r="CK139" s="8">
        <f t="shared" si="510"/>
        <v>0</v>
      </c>
      <c r="CL139" s="9">
        <f t="shared" si="512"/>
        <v>0</v>
      </c>
      <c r="CM139" s="8">
        <f t="shared" si="513"/>
        <v>0</v>
      </c>
    </row>
    <row r="140" spans="1:91" ht="15" hidden="1" customHeight="1" x14ac:dyDescent="0.3">
      <c r="A140" s="53"/>
      <c r="B140" s="8" t="s">
        <v>6</v>
      </c>
      <c r="C140" s="6">
        <v>0</v>
      </c>
      <c r="D140" s="5">
        <v>0</v>
      </c>
      <c r="E140" s="8">
        <f t="shared" ref="E140:E147" si="514">IF(C140=0,0,D140/C140*1000)</f>
        <v>0</v>
      </c>
      <c r="F140" s="6">
        <v>0</v>
      </c>
      <c r="G140" s="5">
        <v>0</v>
      </c>
      <c r="H140" s="8">
        <f t="shared" si="483"/>
        <v>0</v>
      </c>
      <c r="I140" s="6">
        <v>0</v>
      </c>
      <c r="J140" s="5">
        <v>0</v>
      </c>
      <c r="K140" s="8">
        <f t="shared" si="484"/>
        <v>0</v>
      </c>
      <c r="L140" s="6">
        <v>0</v>
      </c>
      <c r="M140" s="5">
        <v>0</v>
      </c>
      <c r="N140" s="8">
        <f t="shared" si="485"/>
        <v>0</v>
      </c>
      <c r="O140" s="6">
        <v>0</v>
      </c>
      <c r="P140" s="5">
        <v>0</v>
      </c>
      <c r="Q140" s="8">
        <f t="shared" si="486"/>
        <v>0</v>
      </c>
      <c r="R140" s="6">
        <v>0</v>
      </c>
      <c r="S140" s="5">
        <v>0</v>
      </c>
      <c r="T140" s="8">
        <f t="shared" si="487"/>
        <v>0</v>
      </c>
      <c r="U140" s="6">
        <v>0</v>
      </c>
      <c r="V140" s="5">
        <v>0</v>
      </c>
      <c r="W140" s="8">
        <f t="shared" si="488"/>
        <v>0</v>
      </c>
      <c r="X140" s="6">
        <v>0</v>
      </c>
      <c r="Y140" s="5">
        <v>0</v>
      </c>
      <c r="Z140" s="8">
        <f t="shared" si="489"/>
        <v>0</v>
      </c>
      <c r="AA140" s="6">
        <v>0</v>
      </c>
      <c r="AB140" s="5">
        <v>0</v>
      </c>
      <c r="AC140" s="8">
        <f t="shared" si="490"/>
        <v>0</v>
      </c>
      <c r="AD140" s="6">
        <v>0</v>
      </c>
      <c r="AE140" s="5">
        <v>0</v>
      </c>
      <c r="AF140" s="8">
        <f t="shared" si="491"/>
        <v>0</v>
      </c>
      <c r="AG140" s="6">
        <v>0</v>
      </c>
      <c r="AH140" s="5">
        <v>0</v>
      </c>
      <c r="AI140" s="8">
        <f t="shared" si="492"/>
        <v>0</v>
      </c>
      <c r="AJ140" s="6">
        <v>0</v>
      </c>
      <c r="AK140" s="5">
        <v>0</v>
      </c>
      <c r="AL140" s="8">
        <f t="shared" si="493"/>
        <v>0</v>
      </c>
      <c r="AM140" s="6">
        <v>0</v>
      </c>
      <c r="AN140" s="5">
        <v>0</v>
      </c>
      <c r="AO140" s="8">
        <f t="shared" si="494"/>
        <v>0</v>
      </c>
      <c r="AP140" s="6">
        <v>0</v>
      </c>
      <c r="AQ140" s="5">
        <v>0</v>
      </c>
      <c r="AR140" s="8">
        <f t="shared" si="495"/>
        <v>0</v>
      </c>
      <c r="AS140" s="6">
        <v>0</v>
      </c>
      <c r="AT140" s="5">
        <v>0</v>
      </c>
      <c r="AU140" s="8">
        <f t="shared" si="496"/>
        <v>0</v>
      </c>
      <c r="AV140" s="6">
        <v>0</v>
      </c>
      <c r="AW140" s="5">
        <v>0</v>
      </c>
      <c r="AX140" s="8">
        <f t="shared" si="497"/>
        <v>0</v>
      </c>
      <c r="AY140" s="6">
        <v>0</v>
      </c>
      <c r="AZ140" s="5">
        <v>0</v>
      </c>
      <c r="BA140" s="8">
        <f t="shared" si="498"/>
        <v>0</v>
      </c>
      <c r="BB140" s="6">
        <v>0</v>
      </c>
      <c r="BC140" s="5">
        <v>0</v>
      </c>
      <c r="BD140" s="8">
        <f t="shared" si="499"/>
        <v>0</v>
      </c>
      <c r="BE140" s="6">
        <v>0</v>
      </c>
      <c r="BF140" s="5">
        <v>0</v>
      </c>
      <c r="BG140" s="8">
        <f t="shared" si="500"/>
        <v>0</v>
      </c>
      <c r="BH140" s="6">
        <v>0</v>
      </c>
      <c r="BI140" s="5">
        <v>0</v>
      </c>
      <c r="BJ140" s="8">
        <f t="shared" si="501"/>
        <v>0</v>
      </c>
      <c r="BK140" s="6">
        <v>0</v>
      </c>
      <c r="BL140" s="5">
        <v>0</v>
      </c>
      <c r="BM140" s="8">
        <f t="shared" si="502"/>
        <v>0</v>
      </c>
      <c r="BN140" s="6">
        <v>0</v>
      </c>
      <c r="BO140" s="5">
        <v>0</v>
      </c>
      <c r="BP140" s="8">
        <f t="shared" si="503"/>
        <v>0</v>
      </c>
      <c r="BQ140" s="6">
        <v>0</v>
      </c>
      <c r="BR140" s="5">
        <v>0</v>
      </c>
      <c r="BS140" s="8">
        <f t="shared" si="504"/>
        <v>0</v>
      </c>
      <c r="BT140" s="6">
        <v>0</v>
      </c>
      <c r="BU140" s="5">
        <v>0</v>
      </c>
      <c r="BV140" s="8">
        <f t="shared" si="505"/>
        <v>0</v>
      </c>
      <c r="BW140" s="6">
        <v>0</v>
      </c>
      <c r="BX140" s="5">
        <v>0</v>
      </c>
      <c r="BY140" s="8">
        <f t="shared" si="506"/>
        <v>0</v>
      </c>
      <c r="BZ140" s="6">
        <v>0</v>
      </c>
      <c r="CA140" s="5">
        <v>0</v>
      </c>
      <c r="CB140" s="8">
        <f t="shared" si="507"/>
        <v>0</v>
      </c>
      <c r="CC140" s="6">
        <v>0</v>
      </c>
      <c r="CD140" s="5">
        <v>0</v>
      </c>
      <c r="CE140" s="8">
        <f t="shared" si="508"/>
        <v>0</v>
      </c>
      <c r="CF140" s="6">
        <v>0</v>
      </c>
      <c r="CG140" s="5">
        <v>0</v>
      </c>
      <c r="CH140" s="8">
        <f t="shared" si="509"/>
        <v>0</v>
      </c>
      <c r="CI140" s="6">
        <v>0</v>
      </c>
      <c r="CJ140" s="5">
        <v>0</v>
      </c>
      <c r="CK140" s="8">
        <f t="shared" si="510"/>
        <v>0</v>
      </c>
      <c r="CL140" s="9">
        <f t="shared" si="512"/>
        <v>0</v>
      </c>
      <c r="CM140" s="8">
        <f t="shared" si="513"/>
        <v>0</v>
      </c>
    </row>
    <row r="141" spans="1:91" ht="15" hidden="1" customHeight="1" x14ac:dyDescent="0.3">
      <c r="A141" s="53"/>
      <c r="B141" s="54" t="s">
        <v>7</v>
      </c>
      <c r="C141" s="6">
        <v>0</v>
      </c>
      <c r="D141" s="5">
        <v>0</v>
      </c>
      <c r="E141" s="8">
        <f t="shared" si="514"/>
        <v>0</v>
      </c>
      <c r="F141" s="6">
        <v>0</v>
      </c>
      <c r="G141" s="5">
        <v>0</v>
      </c>
      <c r="H141" s="8">
        <f t="shared" si="483"/>
        <v>0</v>
      </c>
      <c r="I141" s="6">
        <v>0</v>
      </c>
      <c r="J141" s="5">
        <v>0</v>
      </c>
      <c r="K141" s="8">
        <f t="shared" si="484"/>
        <v>0</v>
      </c>
      <c r="L141" s="6">
        <v>0</v>
      </c>
      <c r="M141" s="5">
        <v>0</v>
      </c>
      <c r="N141" s="8">
        <f t="shared" si="485"/>
        <v>0</v>
      </c>
      <c r="O141" s="6">
        <v>0</v>
      </c>
      <c r="P141" s="5">
        <v>0</v>
      </c>
      <c r="Q141" s="8">
        <f t="shared" si="486"/>
        <v>0</v>
      </c>
      <c r="R141" s="6">
        <v>0</v>
      </c>
      <c r="S141" s="5">
        <v>0</v>
      </c>
      <c r="T141" s="8">
        <f t="shared" si="487"/>
        <v>0</v>
      </c>
      <c r="U141" s="6">
        <v>0</v>
      </c>
      <c r="V141" s="5">
        <v>0</v>
      </c>
      <c r="W141" s="8">
        <f t="shared" si="488"/>
        <v>0</v>
      </c>
      <c r="X141" s="6">
        <v>0</v>
      </c>
      <c r="Y141" s="5">
        <v>0</v>
      </c>
      <c r="Z141" s="8">
        <f t="shared" si="489"/>
        <v>0</v>
      </c>
      <c r="AA141" s="6">
        <v>0</v>
      </c>
      <c r="AB141" s="5">
        <v>0</v>
      </c>
      <c r="AC141" s="8">
        <f t="shared" si="490"/>
        <v>0</v>
      </c>
      <c r="AD141" s="6">
        <v>0</v>
      </c>
      <c r="AE141" s="5">
        <v>0</v>
      </c>
      <c r="AF141" s="8">
        <f t="shared" si="491"/>
        <v>0</v>
      </c>
      <c r="AG141" s="6">
        <v>0</v>
      </c>
      <c r="AH141" s="5">
        <v>0</v>
      </c>
      <c r="AI141" s="8">
        <f t="shared" si="492"/>
        <v>0</v>
      </c>
      <c r="AJ141" s="6">
        <v>0</v>
      </c>
      <c r="AK141" s="5">
        <v>0</v>
      </c>
      <c r="AL141" s="8">
        <f t="shared" si="493"/>
        <v>0</v>
      </c>
      <c r="AM141" s="6">
        <v>0</v>
      </c>
      <c r="AN141" s="5">
        <v>0</v>
      </c>
      <c r="AO141" s="8">
        <f t="shared" si="494"/>
        <v>0</v>
      </c>
      <c r="AP141" s="6">
        <v>0</v>
      </c>
      <c r="AQ141" s="5">
        <v>0</v>
      </c>
      <c r="AR141" s="8">
        <f t="shared" si="495"/>
        <v>0</v>
      </c>
      <c r="AS141" s="6">
        <v>0</v>
      </c>
      <c r="AT141" s="5">
        <v>0</v>
      </c>
      <c r="AU141" s="8">
        <f t="shared" si="496"/>
        <v>0</v>
      </c>
      <c r="AV141" s="6">
        <v>0</v>
      </c>
      <c r="AW141" s="5">
        <v>0</v>
      </c>
      <c r="AX141" s="8">
        <f t="shared" si="497"/>
        <v>0</v>
      </c>
      <c r="AY141" s="6">
        <v>0</v>
      </c>
      <c r="AZ141" s="5">
        <v>0</v>
      </c>
      <c r="BA141" s="8">
        <f t="shared" si="498"/>
        <v>0</v>
      </c>
      <c r="BB141" s="6">
        <v>0</v>
      </c>
      <c r="BC141" s="5">
        <v>0</v>
      </c>
      <c r="BD141" s="8">
        <f t="shared" si="499"/>
        <v>0</v>
      </c>
      <c r="BE141" s="6">
        <v>0</v>
      </c>
      <c r="BF141" s="5">
        <v>0</v>
      </c>
      <c r="BG141" s="8">
        <f t="shared" si="500"/>
        <v>0</v>
      </c>
      <c r="BH141" s="6">
        <v>0</v>
      </c>
      <c r="BI141" s="5">
        <v>0</v>
      </c>
      <c r="BJ141" s="8">
        <f t="shared" si="501"/>
        <v>0</v>
      </c>
      <c r="BK141" s="6">
        <v>0</v>
      </c>
      <c r="BL141" s="5">
        <v>0</v>
      </c>
      <c r="BM141" s="8">
        <f t="shared" si="502"/>
        <v>0</v>
      </c>
      <c r="BN141" s="6">
        <v>0</v>
      </c>
      <c r="BO141" s="5">
        <v>0</v>
      </c>
      <c r="BP141" s="8">
        <f t="shared" si="503"/>
        <v>0</v>
      </c>
      <c r="BQ141" s="6">
        <v>0</v>
      </c>
      <c r="BR141" s="5">
        <v>0</v>
      </c>
      <c r="BS141" s="8">
        <f t="shared" si="504"/>
        <v>0</v>
      </c>
      <c r="BT141" s="6">
        <v>0</v>
      </c>
      <c r="BU141" s="5">
        <v>0</v>
      </c>
      <c r="BV141" s="8">
        <f t="shared" si="505"/>
        <v>0</v>
      </c>
      <c r="BW141" s="6">
        <v>0</v>
      </c>
      <c r="BX141" s="5">
        <v>0</v>
      </c>
      <c r="BY141" s="8">
        <f t="shared" si="506"/>
        <v>0</v>
      </c>
      <c r="BZ141" s="6">
        <v>0</v>
      </c>
      <c r="CA141" s="5">
        <v>0</v>
      </c>
      <c r="CB141" s="8">
        <f t="shared" si="507"/>
        <v>0</v>
      </c>
      <c r="CC141" s="6">
        <v>0</v>
      </c>
      <c r="CD141" s="5">
        <v>0</v>
      </c>
      <c r="CE141" s="8">
        <f t="shared" si="508"/>
        <v>0</v>
      </c>
      <c r="CF141" s="6">
        <v>0</v>
      </c>
      <c r="CG141" s="5">
        <v>0</v>
      </c>
      <c r="CH141" s="8">
        <f t="shared" si="509"/>
        <v>0</v>
      </c>
      <c r="CI141" s="6">
        <v>0</v>
      </c>
      <c r="CJ141" s="5">
        <v>0</v>
      </c>
      <c r="CK141" s="8">
        <f t="shared" si="510"/>
        <v>0</v>
      </c>
      <c r="CL141" s="9">
        <f t="shared" si="512"/>
        <v>0</v>
      </c>
      <c r="CM141" s="8">
        <f t="shared" si="513"/>
        <v>0</v>
      </c>
    </row>
    <row r="142" spans="1:91" ht="15" hidden="1" customHeight="1" x14ac:dyDescent="0.3">
      <c r="A142" s="53"/>
      <c r="B142" s="54" t="s">
        <v>8</v>
      </c>
      <c r="C142" s="6">
        <v>0</v>
      </c>
      <c r="D142" s="5">
        <v>0</v>
      </c>
      <c r="E142" s="8">
        <f t="shared" si="514"/>
        <v>0</v>
      </c>
      <c r="F142" s="6">
        <v>0</v>
      </c>
      <c r="G142" s="5">
        <v>0</v>
      </c>
      <c r="H142" s="8">
        <f t="shared" si="483"/>
        <v>0</v>
      </c>
      <c r="I142" s="6">
        <v>0</v>
      </c>
      <c r="J142" s="5">
        <v>0</v>
      </c>
      <c r="K142" s="8">
        <f t="shared" si="484"/>
        <v>0</v>
      </c>
      <c r="L142" s="6">
        <v>0</v>
      </c>
      <c r="M142" s="5">
        <v>0</v>
      </c>
      <c r="N142" s="8">
        <f t="shared" si="485"/>
        <v>0</v>
      </c>
      <c r="O142" s="6">
        <v>0</v>
      </c>
      <c r="P142" s="5">
        <v>0</v>
      </c>
      <c r="Q142" s="8">
        <f t="shared" si="486"/>
        <v>0</v>
      </c>
      <c r="R142" s="6">
        <v>0</v>
      </c>
      <c r="S142" s="5">
        <v>0</v>
      </c>
      <c r="T142" s="8">
        <f t="shared" si="487"/>
        <v>0</v>
      </c>
      <c r="U142" s="6">
        <v>0</v>
      </c>
      <c r="V142" s="5">
        <v>0</v>
      </c>
      <c r="W142" s="8">
        <f t="shared" si="488"/>
        <v>0</v>
      </c>
      <c r="X142" s="6">
        <v>0</v>
      </c>
      <c r="Y142" s="5">
        <v>0</v>
      </c>
      <c r="Z142" s="8">
        <f t="shared" si="489"/>
        <v>0</v>
      </c>
      <c r="AA142" s="6">
        <v>0</v>
      </c>
      <c r="AB142" s="5">
        <v>0</v>
      </c>
      <c r="AC142" s="8">
        <f t="shared" si="490"/>
        <v>0</v>
      </c>
      <c r="AD142" s="6">
        <v>0</v>
      </c>
      <c r="AE142" s="5">
        <v>0</v>
      </c>
      <c r="AF142" s="8">
        <f t="shared" si="491"/>
        <v>0</v>
      </c>
      <c r="AG142" s="6">
        <v>0</v>
      </c>
      <c r="AH142" s="5">
        <v>0</v>
      </c>
      <c r="AI142" s="8">
        <f t="shared" si="492"/>
        <v>0</v>
      </c>
      <c r="AJ142" s="6">
        <v>0</v>
      </c>
      <c r="AK142" s="5">
        <v>0</v>
      </c>
      <c r="AL142" s="8">
        <f t="shared" si="493"/>
        <v>0</v>
      </c>
      <c r="AM142" s="6">
        <v>0</v>
      </c>
      <c r="AN142" s="5">
        <v>0</v>
      </c>
      <c r="AO142" s="8">
        <f t="shared" si="494"/>
        <v>0</v>
      </c>
      <c r="AP142" s="6">
        <v>0</v>
      </c>
      <c r="AQ142" s="5">
        <v>0</v>
      </c>
      <c r="AR142" s="8">
        <f t="shared" si="495"/>
        <v>0</v>
      </c>
      <c r="AS142" s="6">
        <v>0</v>
      </c>
      <c r="AT142" s="5">
        <v>0</v>
      </c>
      <c r="AU142" s="8">
        <f t="shared" si="496"/>
        <v>0</v>
      </c>
      <c r="AV142" s="6">
        <v>0</v>
      </c>
      <c r="AW142" s="5">
        <v>0</v>
      </c>
      <c r="AX142" s="8">
        <f t="shared" si="497"/>
        <v>0</v>
      </c>
      <c r="AY142" s="6">
        <v>0</v>
      </c>
      <c r="AZ142" s="5">
        <v>0</v>
      </c>
      <c r="BA142" s="8">
        <f t="shared" si="498"/>
        <v>0</v>
      </c>
      <c r="BB142" s="6">
        <v>0</v>
      </c>
      <c r="BC142" s="5">
        <v>0</v>
      </c>
      <c r="BD142" s="8">
        <f t="shared" si="499"/>
        <v>0</v>
      </c>
      <c r="BE142" s="6">
        <v>0</v>
      </c>
      <c r="BF142" s="5">
        <v>0</v>
      </c>
      <c r="BG142" s="8">
        <f t="shared" si="500"/>
        <v>0</v>
      </c>
      <c r="BH142" s="6">
        <v>0</v>
      </c>
      <c r="BI142" s="5">
        <v>0</v>
      </c>
      <c r="BJ142" s="8">
        <f t="shared" si="501"/>
        <v>0</v>
      </c>
      <c r="BK142" s="6">
        <v>0</v>
      </c>
      <c r="BL142" s="5">
        <v>0</v>
      </c>
      <c r="BM142" s="8">
        <f t="shared" si="502"/>
        <v>0</v>
      </c>
      <c r="BN142" s="6">
        <v>0</v>
      </c>
      <c r="BO142" s="5">
        <v>0</v>
      </c>
      <c r="BP142" s="8">
        <f t="shared" si="503"/>
        <v>0</v>
      </c>
      <c r="BQ142" s="6">
        <v>0</v>
      </c>
      <c r="BR142" s="5">
        <v>0</v>
      </c>
      <c r="BS142" s="8">
        <f t="shared" si="504"/>
        <v>0</v>
      </c>
      <c r="BT142" s="6">
        <v>0</v>
      </c>
      <c r="BU142" s="5">
        <v>0</v>
      </c>
      <c r="BV142" s="8">
        <f t="shared" si="505"/>
        <v>0</v>
      </c>
      <c r="BW142" s="6">
        <v>0</v>
      </c>
      <c r="BX142" s="5">
        <v>0</v>
      </c>
      <c r="BY142" s="8">
        <f t="shared" si="506"/>
        <v>0</v>
      </c>
      <c r="BZ142" s="6">
        <v>0</v>
      </c>
      <c r="CA142" s="5">
        <v>0</v>
      </c>
      <c r="CB142" s="8">
        <f t="shared" si="507"/>
        <v>0</v>
      </c>
      <c r="CC142" s="6">
        <v>0</v>
      </c>
      <c r="CD142" s="5">
        <v>0</v>
      </c>
      <c r="CE142" s="8">
        <f t="shared" si="508"/>
        <v>0</v>
      </c>
      <c r="CF142" s="6">
        <v>0</v>
      </c>
      <c r="CG142" s="5">
        <v>0</v>
      </c>
      <c r="CH142" s="8">
        <f t="shared" si="509"/>
        <v>0</v>
      </c>
      <c r="CI142" s="6">
        <v>0</v>
      </c>
      <c r="CJ142" s="5">
        <v>0</v>
      </c>
      <c r="CK142" s="8">
        <f t="shared" si="510"/>
        <v>0</v>
      </c>
      <c r="CL142" s="9">
        <f t="shared" si="512"/>
        <v>0</v>
      </c>
      <c r="CM142" s="8">
        <f t="shared" si="513"/>
        <v>0</v>
      </c>
    </row>
    <row r="143" spans="1:91" ht="15" hidden="1" customHeight="1" x14ac:dyDescent="0.3">
      <c r="A143" s="53"/>
      <c r="B143" s="54" t="s">
        <v>9</v>
      </c>
      <c r="C143" s="6">
        <v>0</v>
      </c>
      <c r="D143" s="5">
        <v>0</v>
      </c>
      <c r="E143" s="8">
        <f t="shared" si="514"/>
        <v>0</v>
      </c>
      <c r="F143" s="6">
        <v>0</v>
      </c>
      <c r="G143" s="5">
        <v>0</v>
      </c>
      <c r="H143" s="8">
        <f t="shared" si="483"/>
        <v>0</v>
      </c>
      <c r="I143" s="6">
        <v>0</v>
      </c>
      <c r="J143" s="5">
        <v>0</v>
      </c>
      <c r="K143" s="8">
        <f t="shared" si="484"/>
        <v>0</v>
      </c>
      <c r="L143" s="6">
        <v>0</v>
      </c>
      <c r="M143" s="5">
        <v>0</v>
      </c>
      <c r="N143" s="8">
        <f t="shared" si="485"/>
        <v>0</v>
      </c>
      <c r="O143" s="6">
        <v>0</v>
      </c>
      <c r="P143" s="5">
        <v>0</v>
      </c>
      <c r="Q143" s="8">
        <f t="shared" si="486"/>
        <v>0</v>
      </c>
      <c r="R143" s="6">
        <v>0</v>
      </c>
      <c r="S143" s="5">
        <v>0</v>
      </c>
      <c r="T143" s="8">
        <f t="shared" si="487"/>
        <v>0</v>
      </c>
      <c r="U143" s="6">
        <v>0</v>
      </c>
      <c r="V143" s="5">
        <v>0</v>
      </c>
      <c r="W143" s="8">
        <f t="shared" si="488"/>
        <v>0</v>
      </c>
      <c r="X143" s="6">
        <v>0</v>
      </c>
      <c r="Y143" s="5">
        <v>0</v>
      </c>
      <c r="Z143" s="8">
        <f t="shared" si="489"/>
        <v>0</v>
      </c>
      <c r="AA143" s="6">
        <v>0</v>
      </c>
      <c r="AB143" s="5">
        <v>0</v>
      </c>
      <c r="AC143" s="8">
        <f t="shared" si="490"/>
        <v>0</v>
      </c>
      <c r="AD143" s="6">
        <v>0</v>
      </c>
      <c r="AE143" s="5">
        <v>0</v>
      </c>
      <c r="AF143" s="8">
        <f t="shared" si="491"/>
        <v>0</v>
      </c>
      <c r="AG143" s="6">
        <v>0</v>
      </c>
      <c r="AH143" s="5">
        <v>0</v>
      </c>
      <c r="AI143" s="8">
        <f t="shared" si="492"/>
        <v>0</v>
      </c>
      <c r="AJ143" s="6">
        <v>0</v>
      </c>
      <c r="AK143" s="5">
        <v>0</v>
      </c>
      <c r="AL143" s="8">
        <f t="shared" si="493"/>
        <v>0</v>
      </c>
      <c r="AM143" s="6">
        <v>0</v>
      </c>
      <c r="AN143" s="5">
        <v>0</v>
      </c>
      <c r="AO143" s="8">
        <f t="shared" si="494"/>
        <v>0</v>
      </c>
      <c r="AP143" s="6">
        <v>0</v>
      </c>
      <c r="AQ143" s="5">
        <v>0</v>
      </c>
      <c r="AR143" s="8">
        <f t="shared" si="495"/>
        <v>0</v>
      </c>
      <c r="AS143" s="6">
        <v>0</v>
      </c>
      <c r="AT143" s="5">
        <v>0</v>
      </c>
      <c r="AU143" s="8">
        <f t="shared" si="496"/>
        <v>0</v>
      </c>
      <c r="AV143" s="6">
        <v>0</v>
      </c>
      <c r="AW143" s="5">
        <v>0</v>
      </c>
      <c r="AX143" s="8">
        <f t="shared" si="497"/>
        <v>0</v>
      </c>
      <c r="AY143" s="6">
        <v>0</v>
      </c>
      <c r="AZ143" s="5">
        <v>0</v>
      </c>
      <c r="BA143" s="8">
        <f t="shared" si="498"/>
        <v>0</v>
      </c>
      <c r="BB143" s="6">
        <v>0</v>
      </c>
      <c r="BC143" s="5">
        <v>0</v>
      </c>
      <c r="BD143" s="8">
        <f t="shared" si="499"/>
        <v>0</v>
      </c>
      <c r="BE143" s="6">
        <v>0</v>
      </c>
      <c r="BF143" s="5">
        <v>0</v>
      </c>
      <c r="BG143" s="8">
        <f t="shared" si="500"/>
        <v>0</v>
      </c>
      <c r="BH143" s="6">
        <v>0</v>
      </c>
      <c r="BI143" s="5">
        <v>0</v>
      </c>
      <c r="BJ143" s="8">
        <f t="shared" si="501"/>
        <v>0</v>
      </c>
      <c r="BK143" s="6">
        <v>0</v>
      </c>
      <c r="BL143" s="5">
        <v>0</v>
      </c>
      <c r="BM143" s="8">
        <f t="shared" si="502"/>
        <v>0</v>
      </c>
      <c r="BN143" s="6">
        <v>0</v>
      </c>
      <c r="BO143" s="5">
        <v>0</v>
      </c>
      <c r="BP143" s="8">
        <f t="shared" si="503"/>
        <v>0</v>
      </c>
      <c r="BQ143" s="6">
        <v>0</v>
      </c>
      <c r="BR143" s="5">
        <v>0</v>
      </c>
      <c r="BS143" s="8">
        <f t="shared" si="504"/>
        <v>0</v>
      </c>
      <c r="BT143" s="6">
        <v>0</v>
      </c>
      <c r="BU143" s="5">
        <v>0</v>
      </c>
      <c r="BV143" s="8">
        <f t="shared" si="505"/>
        <v>0</v>
      </c>
      <c r="BW143" s="6">
        <v>0</v>
      </c>
      <c r="BX143" s="5">
        <v>0</v>
      </c>
      <c r="BY143" s="8">
        <f t="shared" si="506"/>
        <v>0</v>
      </c>
      <c r="BZ143" s="6">
        <v>0</v>
      </c>
      <c r="CA143" s="5">
        <v>0</v>
      </c>
      <c r="CB143" s="8">
        <f t="shared" si="507"/>
        <v>0</v>
      </c>
      <c r="CC143" s="6">
        <v>0</v>
      </c>
      <c r="CD143" s="5">
        <v>0</v>
      </c>
      <c r="CE143" s="8">
        <f t="shared" si="508"/>
        <v>0</v>
      </c>
      <c r="CF143" s="6">
        <v>0</v>
      </c>
      <c r="CG143" s="5">
        <v>0</v>
      </c>
      <c r="CH143" s="8">
        <f t="shared" si="509"/>
        <v>0</v>
      </c>
      <c r="CI143" s="6">
        <v>0</v>
      </c>
      <c r="CJ143" s="5">
        <v>0</v>
      </c>
      <c r="CK143" s="8">
        <f t="shared" si="510"/>
        <v>0</v>
      </c>
      <c r="CL143" s="9">
        <f t="shared" si="512"/>
        <v>0</v>
      </c>
      <c r="CM143" s="8">
        <f t="shared" si="513"/>
        <v>0</v>
      </c>
    </row>
    <row r="144" spans="1:91" ht="15" hidden="1" customHeight="1" x14ac:dyDescent="0.3">
      <c r="A144" s="53"/>
      <c r="B144" s="54" t="s">
        <v>10</v>
      </c>
      <c r="C144" s="6">
        <v>0</v>
      </c>
      <c r="D144" s="5">
        <v>0</v>
      </c>
      <c r="E144" s="8">
        <f t="shared" si="514"/>
        <v>0</v>
      </c>
      <c r="F144" s="6">
        <v>0</v>
      </c>
      <c r="G144" s="5">
        <v>0</v>
      </c>
      <c r="H144" s="8">
        <f t="shared" si="483"/>
        <v>0</v>
      </c>
      <c r="I144" s="6">
        <v>0</v>
      </c>
      <c r="J144" s="5">
        <v>0</v>
      </c>
      <c r="K144" s="8">
        <f t="shared" si="484"/>
        <v>0</v>
      </c>
      <c r="L144" s="6">
        <v>0</v>
      </c>
      <c r="M144" s="5">
        <v>0</v>
      </c>
      <c r="N144" s="8">
        <f t="shared" si="485"/>
        <v>0</v>
      </c>
      <c r="O144" s="6">
        <v>0</v>
      </c>
      <c r="P144" s="5">
        <v>0</v>
      </c>
      <c r="Q144" s="8">
        <f t="shared" si="486"/>
        <v>0</v>
      </c>
      <c r="R144" s="6">
        <v>0</v>
      </c>
      <c r="S144" s="5">
        <v>0</v>
      </c>
      <c r="T144" s="8">
        <f t="shared" si="487"/>
        <v>0</v>
      </c>
      <c r="U144" s="6">
        <v>0</v>
      </c>
      <c r="V144" s="5">
        <v>0</v>
      </c>
      <c r="W144" s="8">
        <f t="shared" si="488"/>
        <v>0</v>
      </c>
      <c r="X144" s="6">
        <v>0</v>
      </c>
      <c r="Y144" s="5">
        <v>0</v>
      </c>
      <c r="Z144" s="8">
        <f t="shared" si="489"/>
        <v>0</v>
      </c>
      <c r="AA144" s="6">
        <v>0</v>
      </c>
      <c r="AB144" s="5">
        <v>0</v>
      </c>
      <c r="AC144" s="8">
        <f t="shared" si="490"/>
        <v>0</v>
      </c>
      <c r="AD144" s="6">
        <v>0</v>
      </c>
      <c r="AE144" s="5">
        <v>0</v>
      </c>
      <c r="AF144" s="8">
        <f t="shared" si="491"/>
        <v>0</v>
      </c>
      <c r="AG144" s="6">
        <v>0</v>
      </c>
      <c r="AH144" s="5">
        <v>0</v>
      </c>
      <c r="AI144" s="8">
        <f t="shared" si="492"/>
        <v>0</v>
      </c>
      <c r="AJ144" s="6">
        <v>0</v>
      </c>
      <c r="AK144" s="5">
        <v>0</v>
      </c>
      <c r="AL144" s="8">
        <f t="shared" si="493"/>
        <v>0</v>
      </c>
      <c r="AM144" s="6">
        <v>0</v>
      </c>
      <c r="AN144" s="5">
        <v>0</v>
      </c>
      <c r="AO144" s="8">
        <f t="shared" si="494"/>
        <v>0</v>
      </c>
      <c r="AP144" s="6">
        <v>0</v>
      </c>
      <c r="AQ144" s="5">
        <v>0</v>
      </c>
      <c r="AR144" s="8">
        <f t="shared" si="495"/>
        <v>0</v>
      </c>
      <c r="AS144" s="6">
        <v>0</v>
      </c>
      <c r="AT144" s="5">
        <v>0</v>
      </c>
      <c r="AU144" s="8">
        <f t="shared" si="496"/>
        <v>0</v>
      </c>
      <c r="AV144" s="6">
        <v>0</v>
      </c>
      <c r="AW144" s="5">
        <v>0</v>
      </c>
      <c r="AX144" s="8">
        <f t="shared" si="497"/>
        <v>0</v>
      </c>
      <c r="AY144" s="6">
        <v>0</v>
      </c>
      <c r="AZ144" s="5">
        <v>0</v>
      </c>
      <c r="BA144" s="8">
        <f t="shared" si="498"/>
        <v>0</v>
      </c>
      <c r="BB144" s="6">
        <v>0</v>
      </c>
      <c r="BC144" s="5">
        <v>0</v>
      </c>
      <c r="BD144" s="8">
        <f t="shared" si="499"/>
        <v>0</v>
      </c>
      <c r="BE144" s="6">
        <v>0</v>
      </c>
      <c r="BF144" s="5">
        <v>0</v>
      </c>
      <c r="BG144" s="8">
        <f t="shared" si="500"/>
        <v>0</v>
      </c>
      <c r="BH144" s="6">
        <v>0</v>
      </c>
      <c r="BI144" s="5">
        <v>0</v>
      </c>
      <c r="BJ144" s="8">
        <f t="shared" si="501"/>
        <v>0</v>
      </c>
      <c r="BK144" s="6">
        <v>0</v>
      </c>
      <c r="BL144" s="5">
        <v>0</v>
      </c>
      <c r="BM144" s="8">
        <f t="shared" si="502"/>
        <v>0</v>
      </c>
      <c r="BN144" s="6">
        <v>0</v>
      </c>
      <c r="BO144" s="5">
        <v>0</v>
      </c>
      <c r="BP144" s="8">
        <f t="shared" si="503"/>
        <v>0</v>
      </c>
      <c r="BQ144" s="6">
        <v>0</v>
      </c>
      <c r="BR144" s="5">
        <v>0</v>
      </c>
      <c r="BS144" s="8">
        <f t="shared" si="504"/>
        <v>0</v>
      </c>
      <c r="BT144" s="6">
        <v>0</v>
      </c>
      <c r="BU144" s="5">
        <v>0</v>
      </c>
      <c r="BV144" s="8">
        <f t="shared" si="505"/>
        <v>0</v>
      </c>
      <c r="BW144" s="6">
        <v>0</v>
      </c>
      <c r="BX144" s="5">
        <v>0</v>
      </c>
      <c r="BY144" s="8">
        <f t="shared" si="506"/>
        <v>0</v>
      </c>
      <c r="BZ144" s="6">
        <v>0</v>
      </c>
      <c r="CA144" s="5">
        <v>0</v>
      </c>
      <c r="CB144" s="8">
        <f t="shared" si="507"/>
        <v>0</v>
      </c>
      <c r="CC144" s="6">
        <v>0</v>
      </c>
      <c r="CD144" s="5">
        <v>0</v>
      </c>
      <c r="CE144" s="8">
        <f t="shared" si="508"/>
        <v>0</v>
      </c>
      <c r="CF144" s="6">
        <v>0</v>
      </c>
      <c r="CG144" s="5">
        <v>0</v>
      </c>
      <c r="CH144" s="8">
        <f t="shared" si="509"/>
        <v>0</v>
      </c>
      <c r="CI144" s="6">
        <v>0</v>
      </c>
      <c r="CJ144" s="5">
        <v>0</v>
      </c>
      <c r="CK144" s="8">
        <f t="shared" si="510"/>
        <v>0</v>
      </c>
      <c r="CL144" s="9">
        <f t="shared" si="512"/>
        <v>0</v>
      </c>
      <c r="CM144" s="8">
        <f t="shared" si="513"/>
        <v>0</v>
      </c>
    </row>
    <row r="145" spans="1:91" ht="15" hidden="1" customHeight="1" x14ac:dyDescent="0.3">
      <c r="A145" s="53"/>
      <c r="B145" s="54" t="s">
        <v>11</v>
      </c>
      <c r="C145" s="6">
        <v>0</v>
      </c>
      <c r="D145" s="5">
        <v>0</v>
      </c>
      <c r="E145" s="8">
        <f t="shared" si="514"/>
        <v>0</v>
      </c>
      <c r="F145" s="6">
        <v>0</v>
      </c>
      <c r="G145" s="5">
        <v>0</v>
      </c>
      <c r="H145" s="8">
        <f t="shared" si="483"/>
        <v>0</v>
      </c>
      <c r="I145" s="6">
        <v>0</v>
      </c>
      <c r="J145" s="5">
        <v>0</v>
      </c>
      <c r="K145" s="8">
        <f t="shared" si="484"/>
        <v>0</v>
      </c>
      <c r="L145" s="6">
        <v>0</v>
      </c>
      <c r="M145" s="5">
        <v>0</v>
      </c>
      <c r="N145" s="8">
        <f t="shared" si="485"/>
        <v>0</v>
      </c>
      <c r="O145" s="6">
        <v>0</v>
      </c>
      <c r="P145" s="5">
        <v>0</v>
      </c>
      <c r="Q145" s="8">
        <f t="shared" si="486"/>
        <v>0</v>
      </c>
      <c r="R145" s="6">
        <v>0</v>
      </c>
      <c r="S145" s="5">
        <v>0</v>
      </c>
      <c r="T145" s="8">
        <f t="shared" si="487"/>
        <v>0</v>
      </c>
      <c r="U145" s="6">
        <v>0</v>
      </c>
      <c r="V145" s="5">
        <v>0</v>
      </c>
      <c r="W145" s="8">
        <f t="shared" si="488"/>
        <v>0</v>
      </c>
      <c r="X145" s="6">
        <v>0</v>
      </c>
      <c r="Y145" s="5">
        <v>0</v>
      </c>
      <c r="Z145" s="8">
        <f t="shared" si="489"/>
        <v>0</v>
      </c>
      <c r="AA145" s="6">
        <v>0</v>
      </c>
      <c r="AB145" s="5">
        <v>0</v>
      </c>
      <c r="AC145" s="8">
        <f t="shared" si="490"/>
        <v>0</v>
      </c>
      <c r="AD145" s="6">
        <v>0</v>
      </c>
      <c r="AE145" s="5">
        <v>0</v>
      </c>
      <c r="AF145" s="8">
        <f t="shared" si="491"/>
        <v>0</v>
      </c>
      <c r="AG145" s="6">
        <v>0</v>
      </c>
      <c r="AH145" s="5">
        <v>0</v>
      </c>
      <c r="AI145" s="8">
        <f t="shared" si="492"/>
        <v>0</v>
      </c>
      <c r="AJ145" s="6">
        <v>0</v>
      </c>
      <c r="AK145" s="5">
        <v>0</v>
      </c>
      <c r="AL145" s="8">
        <f t="shared" si="493"/>
        <v>0</v>
      </c>
      <c r="AM145" s="6">
        <v>0</v>
      </c>
      <c r="AN145" s="5">
        <v>0</v>
      </c>
      <c r="AO145" s="8">
        <f t="shared" si="494"/>
        <v>0</v>
      </c>
      <c r="AP145" s="6">
        <v>0</v>
      </c>
      <c r="AQ145" s="5">
        <v>0</v>
      </c>
      <c r="AR145" s="8">
        <f t="shared" si="495"/>
        <v>0</v>
      </c>
      <c r="AS145" s="6">
        <v>0</v>
      </c>
      <c r="AT145" s="5">
        <v>0</v>
      </c>
      <c r="AU145" s="8">
        <f t="shared" si="496"/>
        <v>0</v>
      </c>
      <c r="AV145" s="6">
        <v>0</v>
      </c>
      <c r="AW145" s="5">
        <v>0</v>
      </c>
      <c r="AX145" s="8">
        <f t="shared" si="497"/>
        <v>0</v>
      </c>
      <c r="AY145" s="6">
        <v>0</v>
      </c>
      <c r="AZ145" s="5">
        <v>0</v>
      </c>
      <c r="BA145" s="8">
        <f t="shared" si="498"/>
        <v>0</v>
      </c>
      <c r="BB145" s="6">
        <v>0</v>
      </c>
      <c r="BC145" s="5">
        <v>0</v>
      </c>
      <c r="BD145" s="8">
        <f t="shared" si="499"/>
        <v>0</v>
      </c>
      <c r="BE145" s="6">
        <v>0</v>
      </c>
      <c r="BF145" s="5">
        <v>0</v>
      </c>
      <c r="BG145" s="8">
        <f t="shared" si="500"/>
        <v>0</v>
      </c>
      <c r="BH145" s="6">
        <v>0</v>
      </c>
      <c r="BI145" s="5">
        <v>0</v>
      </c>
      <c r="BJ145" s="8">
        <f t="shared" si="501"/>
        <v>0</v>
      </c>
      <c r="BK145" s="6">
        <v>0</v>
      </c>
      <c r="BL145" s="5">
        <v>0</v>
      </c>
      <c r="BM145" s="8">
        <f t="shared" si="502"/>
        <v>0</v>
      </c>
      <c r="BN145" s="6">
        <v>0</v>
      </c>
      <c r="BO145" s="5">
        <v>0</v>
      </c>
      <c r="BP145" s="8">
        <f t="shared" si="503"/>
        <v>0</v>
      </c>
      <c r="BQ145" s="6">
        <v>0</v>
      </c>
      <c r="BR145" s="5">
        <v>0</v>
      </c>
      <c r="BS145" s="8">
        <f t="shared" si="504"/>
        <v>0</v>
      </c>
      <c r="BT145" s="6">
        <v>0</v>
      </c>
      <c r="BU145" s="5">
        <v>0</v>
      </c>
      <c r="BV145" s="8">
        <f t="shared" si="505"/>
        <v>0</v>
      </c>
      <c r="BW145" s="6">
        <v>0</v>
      </c>
      <c r="BX145" s="5">
        <v>0</v>
      </c>
      <c r="BY145" s="8">
        <f t="shared" si="506"/>
        <v>0</v>
      </c>
      <c r="BZ145" s="6">
        <v>0</v>
      </c>
      <c r="CA145" s="5">
        <v>0</v>
      </c>
      <c r="CB145" s="8">
        <f t="shared" si="507"/>
        <v>0</v>
      </c>
      <c r="CC145" s="6">
        <v>0</v>
      </c>
      <c r="CD145" s="5">
        <v>0</v>
      </c>
      <c r="CE145" s="8">
        <f t="shared" si="508"/>
        <v>0</v>
      </c>
      <c r="CF145" s="6">
        <v>0</v>
      </c>
      <c r="CG145" s="5">
        <v>0</v>
      </c>
      <c r="CH145" s="8">
        <f t="shared" si="509"/>
        <v>0</v>
      </c>
      <c r="CI145" s="6">
        <v>0</v>
      </c>
      <c r="CJ145" s="5">
        <v>0</v>
      </c>
      <c r="CK145" s="8">
        <f t="shared" si="510"/>
        <v>0</v>
      </c>
      <c r="CL145" s="9">
        <f t="shared" si="512"/>
        <v>0</v>
      </c>
      <c r="CM145" s="8">
        <f t="shared" si="513"/>
        <v>0</v>
      </c>
    </row>
    <row r="146" spans="1:91" ht="15" hidden="1" customHeight="1" x14ac:dyDescent="0.3">
      <c r="A146" s="53"/>
      <c r="B146" s="8" t="s">
        <v>12</v>
      </c>
      <c r="C146" s="6">
        <v>0</v>
      </c>
      <c r="D146" s="5">
        <v>0</v>
      </c>
      <c r="E146" s="8">
        <f t="shared" si="514"/>
        <v>0</v>
      </c>
      <c r="F146" s="6">
        <v>0</v>
      </c>
      <c r="G146" s="5">
        <v>0</v>
      </c>
      <c r="H146" s="8">
        <f t="shared" si="483"/>
        <v>0</v>
      </c>
      <c r="I146" s="6">
        <v>0</v>
      </c>
      <c r="J146" s="5">
        <v>0</v>
      </c>
      <c r="K146" s="8">
        <f t="shared" si="484"/>
        <v>0</v>
      </c>
      <c r="L146" s="6">
        <v>0</v>
      </c>
      <c r="M146" s="5">
        <v>0</v>
      </c>
      <c r="N146" s="8">
        <f t="shared" si="485"/>
        <v>0</v>
      </c>
      <c r="O146" s="6">
        <v>0</v>
      </c>
      <c r="P146" s="5">
        <v>0</v>
      </c>
      <c r="Q146" s="8">
        <f t="shared" si="486"/>
        <v>0</v>
      </c>
      <c r="R146" s="6">
        <v>0</v>
      </c>
      <c r="S146" s="5">
        <v>0</v>
      </c>
      <c r="T146" s="8">
        <f t="shared" si="487"/>
        <v>0</v>
      </c>
      <c r="U146" s="6">
        <v>0</v>
      </c>
      <c r="V146" s="5">
        <v>0</v>
      </c>
      <c r="W146" s="8">
        <f t="shared" si="488"/>
        <v>0</v>
      </c>
      <c r="X146" s="6">
        <v>0</v>
      </c>
      <c r="Y146" s="5">
        <v>0</v>
      </c>
      <c r="Z146" s="8">
        <f t="shared" si="489"/>
        <v>0</v>
      </c>
      <c r="AA146" s="6">
        <v>0</v>
      </c>
      <c r="AB146" s="5">
        <v>0</v>
      </c>
      <c r="AC146" s="8">
        <f t="shared" si="490"/>
        <v>0</v>
      </c>
      <c r="AD146" s="6">
        <v>0</v>
      </c>
      <c r="AE146" s="5">
        <v>0</v>
      </c>
      <c r="AF146" s="8">
        <f t="shared" si="491"/>
        <v>0</v>
      </c>
      <c r="AG146" s="6">
        <v>0</v>
      </c>
      <c r="AH146" s="5">
        <v>0</v>
      </c>
      <c r="AI146" s="8">
        <f t="shared" si="492"/>
        <v>0</v>
      </c>
      <c r="AJ146" s="6">
        <v>0</v>
      </c>
      <c r="AK146" s="5">
        <v>0</v>
      </c>
      <c r="AL146" s="8">
        <f t="shared" si="493"/>
        <v>0</v>
      </c>
      <c r="AM146" s="6">
        <v>0</v>
      </c>
      <c r="AN146" s="5">
        <v>0</v>
      </c>
      <c r="AO146" s="8">
        <f t="shared" si="494"/>
        <v>0</v>
      </c>
      <c r="AP146" s="6">
        <v>0</v>
      </c>
      <c r="AQ146" s="5">
        <v>0</v>
      </c>
      <c r="AR146" s="8">
        <f t="shared" si="495"/>
        <v>0</v>
      </c>
      <c r="AS146" s="6">
        <v>0</v>
      </c>
      <c r="AT146" s="5">
        <v>0</v>
      </c>
      <c r="AU146" s="8">
        <f t="shared" si="496"/>
        <v>0</v>
      </c>
      <c r="AV146" s="6">
        <v>0</v>
      </c>
      <c r="AW146" s="5">
        <v>0</v>
      </c>
      <c r="AX146" s="8">
        <f t="shared" si="497"/>
        <v>0</v>
      </c>
      <c r="AY146" s="6">
        <v>0</v>
      </c>
      <c r="AZ146" s="5">
        <v>0</v>
      </c>
      <c r="BA146" s="8">
        <f t="shared" si="498"/>
        <v>0</v>
      </c>
      <c r="BB146" s="6">
        <v>0</v>
      </c>
      <c r="BC146" s="5">
        <v>0</v>
      </c>
      <c r="BD146" s="8">
        <f t="shared" si="499"/>
        <v>0</v>
      </c>
      <c r="BE146" s="6">
        <v>0</v>
      </c>
      <c r="BF146" s="5">
        <v>0</v>
      </c>
      <c r="BG146" s="8">
        <f t="shared" si="500"/>
        <v>0</v>
      </c>
      <c r="BH146" s="6">
        <v>0</v>
      </c>
      <c r="BI146" s="5">
        <v>0</v>
      </c>
      <c r="BJ146" s="8">
        <f t="shared" si="501"/>
        <v>0</v>
      </c>
      <c r="BK146" s="6">
        <v>0</v>
      </c>
      <c r="BL146" s="5">
        <v>0</v>
      </c>
      <c r="BM146" s="8">
        <f t="shared" si="502"/>
        <v>0</v>
      </c>
      <c r="BN146" s="6">
        <v>0</v>
      </c>
      <c r="BO146" s="5">
        <v>0</v>
      </c>
      <c r="BP146" s="8">
        <f t="shared" si="503"/>
        <v>0</v>
      </c>
      <c r="BQ146" s="6">
        <v>0</v>
      </c>
      <c r="BR146" s="5">
        <v>0</v>
      </c>
      <c r="BS146" s="8">
        <f t="shared" si="504"/>
        <v>0</v>
      </c>
      <c r="BT146" s="6">
        <v>0</v>
      </c>
      <c r="BU146" s="5">
        <v>0</v>
      </c>
      <c r="BV146" s="8">
        <f t="shared" si="505"/>
        <v>0</v>
      </c>
      <c r="BW146" s="6">
        <v>0</v>
      </c>
      <c r="BX146" s="5">
        <v>0</v>
      </c>
      <c r="BY146" s="8">
        <f t="shared" si="506"/>
        <v>0</v>
      </c>
      <c r="BZ146" s="6">
        <v>0</v>
      </c>
      <c r="CA146" s="5">
        <v>0</v>
      </c>
      <c r="CB146" s="8">
        <f t="shared" si="507"/>
        <v>0</v>
      </c>
      <c r="CC146" s="6">
        <v>0</v>
      </c>
      <c r="CD146" s="5">
        <v>0</v>
      </c>
      <c r="CE146" s="8">
        <f t="shared" si="508"/>
        <v>0</v>
      </c>
      <c r="CF146" s="6">
        <v>0</v>
      </c>
      <c r="CG146" s="5">
        <v>0</v>
      </c>
      <c r="CH146" s="8">
        <f t="shared" si="509"/>
        <v>0</v>
      </c>
      <c r="CI146" s="6">
        <v>0</v>
      </c>
      <c r="CJ146" s="5">
        <v>0</v>
      </c>
      <c r="CK146" s="8">
        <f t="shared" si="510"/>
        <v>0</v>
      </c>
      <c r="CL146" s="9">
        <f t="shared" si="512"/>
        <v>0</v>
      </c>
      <c r="CM146" s="8">
        <f t="shared" si="513"/>
        <v>0</v>
      </c>
    </row>
    <row r="147" spans="1:91" ht="15" hidden="1" customHeight="1" x14ac:dyDescent="0.3">
      <c r="A147" s="53"/>
      <c r="B147" s="54" t="s">
        <v>13</v>
      </c>
      <c r="C147" s="6">
        <v>0</v>
      </c>
      <c r="D147" s="5">
        <v>0</v>
      </c>
      <c r="E147" s="8">
        <f t="shared" si="514"/>
        <v>0</v>
      </c>
      <c r="F147" s="71">
        <v>5.47E-3</v>
      </c>
      <c r="G147" s="5">
        <v>0.11</v>
      </c>
      <c r="H147" s="8">
        <f t="shared" si="483"/>
        <v>20109.689213893969</v>
      </c>
      <c r="I147" s="71">
        <v>5.47E-3</v>
      </c>
      <c r="J147" s="5">
        <v>0.11</v>
      </c>
      <c r="K147" s="8">
        <f t="shared" si="484"/>
        <v>20109.689213893969</v>
      </c>
      <c r="L147" s="71">
        <v>5.47E-3</v>
      </c>
      <c r="M147" s="5">
        <v>0.11</v>
      </c>
      <c r="N147" s="8">
        <f t="shared" si="485"/>
        <v>20109.689213893969</v>
      </c>
      <c r="O147" s="71">
        <v>5.47E-3</v>
      </c>
      <c r="P147" s="5">
        <v>0.11</v>
      </c>
      <c r="Q147" s="8">
        <f t="shared" si="486"/>
        <v>20109.689213893969</v>
      </c>
      <c r="R147" s="71">
        <v>5.47E-3</v>
      </c>
      <c r="S147" s="5">
        <v>0.11</v>
      </c>
      <c r="T147" s="8">
        <f t="shared" si="487"/>
        <v>20109.689213893969</v>
      </c>
      <c r="U147" s="71">
        <v>5.47E-3</v>
      </c>
      <c r="V147" s="5">
        <v>0.11</v>
      </c>
      <c r="W147" s="8">
        <f t="shared" si="488"/>
        <v>20109.689213893969</v>
      </c>
      <c r="X147" s="71">
        <v>5.47E-3</v>
      </c>
      <c r="Y147" s="5">
        <v>0.11</v>
      </c>
      <c r="Z147" s="8">
        <f t="shared" si="489"/>
        <v>20109.689213893969</v>
      </c>
      <c r="AA147" s="71">
        <v>5.47E-3</v>
      </c>
      <c r="AB147" s="5">
        <v>0.11</v>
      </c>
      <c r="AC147" s="8">
        <f t="shared" si="490"/>
        <v>20109.689213893969</v>
      </c>
      <c r="AD147" s="71">
        <v>5.47E-3</v>
      </c>
      <c r="AE147" s="5">
        <v>0.11</v>
      </c>
      <c r="AF147" s="8">
        <f t="shared" si="491"/>
        <v>20109.689213893969</v>
      </c>
      <c r="AG147" s="71">
        <v>5.47E-3</v>
      </c>
      <c r="AH147" s="5">
        <v>0.11</v>
      </c>
      <c r="AI147" s="8">
        <f t="shared" si="492"/>
        <v>20109.689213893969</v>
      </c>
      <c r="AJ147" s="71">
        <v>5.47E-3</v>
      </c>
      <c r="AK147" s="5">
        <v>0.11</v>
      </c>
      <c r="AL147" s="8">
        <f t="shared" si="493"/>
        <v>20109.689213893969</v>
      </c>
      <c r="AM147" s="71">
        <v>5.47E-3</v>
      </c>
      <c r="AN147" s="5">
        <v>0.11</v>
      </c>
      <c r="AO147" s="8">
        <f t="shared" si="494"/>
        <v>20109.689213893969</v>
      </c>
      <c r="AP147" s="71">
        <v>5.47E-3</v>
      </c>
      <c r="AQ147" s="5">
        <v>0.11</v>
      </c>
      <c r="AR147" s="8">
        <f t="shared" si="495"/>
        <v>20109.689213893969</v>
      </c>
      <c r="AS147" s="71">
        <v>5.47E-3</v>
      </c>
      <c r="AT147" s="5">
        <v>0.11</v>
      </c>
      <c r="AU147" s="8">
        <f t="shared" si="496"/>
        <v>20109.689213893969</v>
      </c>
      <c r="AV147" s="71">
        <v>5.47E-3</v>
      </c>
      <c r="AW147" s="5">
        <v>0.11</v>
      </c>
      <c r="AX147" s="8">
        <f t="shared" si="497"/>
        <v>20109.689213893969</v>
      </c>
      <c r="AY147" s="71">
        <v>5.47E-3</v>
      </c>
      <c r="AZ147" s="5">
        <v>0.11</v>
      </c>
      <c r="BA147" s="8">
        <f t="shared" si="498"/>
        <v>20109.689213893969</v>
      </c>
      <c r="BB147" s="71">
        <v>5.47E-3</v>
      </c>
      <c r="BC147" s="5">
        <v>0.11</v>
      </c>
      <c r="BD147" s="8">
        <f t="shared" si="499"/>
        <v>20109.689213893969</v>
      </c>
      <c r="BE147" s="71">
        <v>5.47E-3</v>
      </c>
      <c r="BF147" s="5">
        <v>0.11</v>
      </c>
      <c r="BG147" s="8">
        <f t="shared" si="500"/>
        <v>20109.689213893969</v>
      </c>
      <c r="BH147" s="71">
        <v>5.47E-3</v>
      </c>
      <c r="BI147" s="5">
        <v>0.11</v>
      </c>
      <c r="BJ147" s="8">
        <f t="shared" si="501"/>
        <v>20109.689213893969</v>
      </c>
      <c r="BK147" s="71">
        <v>5.47E-3</v>
      </c>
      <c r="BL147" s="5">
        <v>0.11</v>
      </c>
      <c r="BM147" s="8">
        <f t="shared" si="502"/>
        <v>20109.689213893969</v>
      </c>
      <c r="BN147" s="71">
        <v>5.47E-3</v>
      </c>
      <c r="BO147" s="5">
        <v>0.11</v>
      </c>
      <c r="BP147" s="8">
        <f t="shared" si="503"/>
        <v>20109.689213893969</v>
      </c>
      <c r="BQ147" s="71">
        <v>5.47E-3</v>
      </c>
      <c r="BR147" s="5">
        <v>0.11</v>
      </c>
      <c r="BS147" s="8">
        <f t="shared" si="504"/>
        <v>20109.689213893969</v>
      </c>
      <c r="BT147" s="71">
        <v>5.47E-3</v>
      </c>
      <c r="BU147" s="5">
        <v>0.11</v>
      </c>
      <c r="BV147" s="8">
        <f t="shared" si="505"/>
        <v>20109.689213893969</v>
      </c>
      <c r="BW147" s="71">
        <v>5.47E-3</v>
      </c>
      <c r="BX147" s="5">
        <v>0.11</v>
      </c>
      <c r="BY147" s="8">
        <f t="shared" si="506"/>
        <v>20109.689213893969</v>
      </c>
      <c r="BZ147" s="71">
        <v>5.47E-3</v>
      </c>
      <c r="CA147" s="5">
        <v>0.11</v>
      </c>
      <c r="CB147" s="8">
        <f t="shared" si="507"/>
        <v>20109.689213893969</v>
      </c>
      <c r="CC147" s="71">
        <v>5.47E-3</v>
      </c>
      <c r="CD147" s="5">
        <v>0.11</v>
      </c>
      <c r="CE147" s="8">
        <f t="shared" si="508"/>
        <v>20109.689213893969</v>
      </c>
      <c r="CF147" s="71">
        <v>5.47E-3</v>
      </c>
      <c r="CG147" s="5">
        <v>0.11</v>
      </c>
      <c r="CH147" s="8">
        <f t="shared" si="509"/>
        <v>20109.689213893969</v>
      </c>
      <c r="CI147" s="71">
        <v>5.47E-3</v>
      </c>
      <c r="CJ147" s="5">
        <v>0.11</v>
      </c>
      <c r="CK147" s="8">
        <f t="shared" si="510"/>
        <v>20109.689213893969</v>
      </c>
      <c r="CL147" s="9">
        <f t="shared" si="512"/>
        <v>0.15316000000000005</v>
      </c>
      <c r="CM147" s="8">
        <f t="shared" si="513"/>
        <v>3.0799999999999996</v>
      </c>
    </row>
    <row r="148" spans="1:91" ht="15" hidden="1" customHeight="1" thickBot="1" x14ac:dyDescent="0.35">
      <c r="A148" s="46"/>
      <c r="B148" s="60" t="s">
        <v>14</v>
      </c>
      <c r="C148" s="61">
        <f t="shared" ref="C148:D148" si="515">SUM(C136:C147)</f>
        <v>0</v>
      </c>
      <c r="D148" s="62">
        <f t="shared" si="515"/>
        <v>0</v>
      </c>
      <c r="E148" s="18"/>
      <c r="F148" s="61">
        <f t="shared" ref="F148:G148" si="516">SUM(F136:F147)</f>
        <v>5.47E-3</v>
      </c>
      <c r="G148" s="62">
        <f t="shared" si="516"/>
        <v>0.11</v>
      </c>
      <c r="H148" s="18"/>
      <c r="I148" s="61">
        <f t="shared" ref="I148:J148" si="517">SUM(I136:I147)</f>
        <v>5.47E-3</v>
      </c>
      <c r="J148" s="62">
        <f t="shared" si="517"/>
        <v>0.11</v>
      </c>
      <c r="K148" s="18"/>
      <c r="L148" s="61">
        <f t="shared" ref="L148:M148" si="518">SUM(L136:L147)</f>
        <v>5.47E-3</v>
      </c>
      <c r="M148" s="62">
        <f t="shared" si="518"/>
        <v>0.11</v>
      </c>
      <c r="N148" s="18"/>
      <c r="O148" s="61">
        <f t="shared" ref="O148:P148" si="519">SUM(O136:O147)</f>
        <v>5.47E-3</v>
      </c>
      <c r="P148" s="62">
        <f t="shared" si="519"/>
        <v>0.11</v>
      </c>
      <c r="Q148" s="18"/>
      <c r="R148" s="61">
        <f t="shared" ref="R148:S148" si="520">SUM(R136:R147)</f>
        <v>5.47E-3</v>
      </c>
      <c r="S148" s="62">
        <f t="shared" si="520"/>
        <v>0.11</v>
      </c>
      <c r="T148" s="18"/>
      <c r="U148" s="61">
        <f t="shared" ref="U148:V148" si="521">SUM(U136:U147)</f>
        <v>5.47E-3</v>
      </c>
      <c r="V148" s="62">
        <f t="shared" si="521"/>
        <v>0.11</v>
      </c>
      <c r="W148" s="18"/>
      <c r="X148" s="61">
        <f t="shared" ref="X148:Y148" si="522">SUM(X136:X147)</f>
        <v>5.47E-3</v>
      </c>
      <c r="Y148" s="62">
        <f t="shared" si="522"/>
        <v>0.11</v>
      </c>
      <c r="Z148" s="18"/>
      <c r="AA148" s="61">
        <f t="shared" ref="AA148:AB148" si="523">SUM(AA136:AA147)</f>
        <v>5.47E-3</v>
      </c>
      <c r="AB148" s="62">
        <f t="shared" si="523"/>
        <v>0.11</v>
      </c>
      <c r="AC148" s="18"/>
      <c r="AD148" s="61">
        <f t="shared" ref="AD148:AE148" si="524">SUM(AD136:AD147)</f>
        <v>5.47E-3</v>
      </c>
      <c r="AE148" s="62">
        <f t="shared" si="524"/>
        <v>0.11</v>
      </c>
      <c r="AF148" s="18"/>
      <c r="AG148" s="61">
        <f t="shared" ref="AG148:AH148" si="525">SUM(AG136:AG147)</f>
        <v>5.47E-3</v>
      </c>
      <c r="AH148" s="62">
        <f t="shared" si="525"/>
        <v>0.11</v>
      </c>
      <c r="AI148" s="18"/>
      <c r="AJ148" s="61">
        <f t="shared" ref="AJ148:AK148" si="526">SUM(AJ136:AJ147)</f>
        <v>5.47E-3</v>
      </c>
      <c r="AK148" s="62">
        <f t="shared" si="526"/>
        <v>0.11</v>
      </c>
      <c r="AL148" s="18"/>
      <c r="AM148" s="61">
        <f t="shared" ref="AM148:AN148" si="527">SUM(AM136:AM147)</f>
        <v>5.47E-3</v>
      </c>
      <c r="AN148" s="62">
        <f t="shared" si="527"/>
        <v>0.11</v>
      </c>
      <c r="AO148" s="18"/>
      <c r="AP148" s="61">
        <f t="shared" ref="AP148:AQ148" si="528">SUM(AP136:AP147)</f>
        <v>5.47E-3</v>
      </c>
      <c r="AQ148" s="62">
        <f t="shared" si="528"/>
        <v>0.11</v>
      </c>
      <c r="AR148" s="18"/>
      <c r="AS148" s="61">
        <f t="shared" ref="AS148:AT148" si="529">SUM(AS136:AS147)</f>
        <v>5.47E-3</v>
      </c>
      <c r="AT148" s="62">
        <f t="shared" si="529"/>
        <v>0.11</v>
      </c>
      <c r="AU148" s="18"/>
      <c r="AV148" s="61">
        <f t="shared" ref="AV148:AW148" si="530">SUM(AV136:AV147)</f>
        <v>5.47E-3</v>
      </c>
      <c r="AW148" s="62">
        <f t="shared" si="530"/>
        <v>0.11</v>
      </c>
      <c r="AX148" s="18"/>
      <c r="AY148" s="61">
        <f t="shared" ref="AY148:AZ148" si="531">SUM(AY136:AY147)</f>
        <v>5.47E-3</v>
      </c>
      <c r="AZ148" s="62">
        <f t="shared" si="531"/>
        <v>0.11</v>
      </c>
      <c r="BA148" s="18"/>
      <c r="BB148" s="61">
        <f t="shared" ref="BB148:BC148" si="532">SUM(BB136:BB147)</f>
        <v>5.47E-3</v>
      </c>
      <c r="BC148" s="62">
        <f t="shared" si="532"/>
        <v>0.11</v>
      </c>
      <c r="BD148" s="18"/>
      <c r="BE148" s="61">
        <f t="shared" ref="BE148:BF148" si="533">SUM(BE136:BE147)</f>
        <v>5.47E-3</v>
      </c>
      <c r="BF148" s="62">
        <f t="shared" si="533"/>
        <v>0.11</v>
      </c>
      <c r="BG148" s="18"/>
      <c r="BH148" s="61">
        <f t="shared" ref="BH148:BI148" si="534">SUM(BH136:BH147)</f>
        <v>5.47E-3</v>
      </c>
      <c r="BI148" s="62">
        <f t="shared" si="534"/>
        <v>0.11</v>
      </c>
      <c r="BJ148" s="18"/>
      <c r="BK148" s="61">
        <f t="shared" ref="BK148:BL148" si="535">SUM(BK136:BK147)</f>
        <v>5.47E-3</v>
      </c>
      <c r="BL148" s="62">
        <f t="shared" si="535"/>
        <v>0.11</v>
      </c>
      <c r="BM148" s="18"/>
      <c r="BN148" s="61">
        <f t="shared" ref="BN148:BO148" si="536">SUM(BN136:BN147)</f>
        <v>5.47E-3</v>
      </c>
      <c r="BO148" s="62">
        <f t="shared" si="536"/>
        <v>0.11</v>
      </c>
      <c r="BP148" s="18"/>
      <c r="BQ148" s="61">
        <f t="shared" ref="BQ148:BR148" si="537">SUM(BQ136:BQ147)</f>
        <v>5.47E-3</v>
      </c>
      <c r="BR148" s="62">
        <f t="shared" si="537"/>
        <v>0.11</v>
      </c>
      <c r="BS148" s="18"/>
      <c r="BT148" s="61">
        <f t="shared" ref="BT148:BU148" si="538">SUM(BT136:BT147)</f>
        <v>5.47E-3</v>
      </c>
      <c r="BU148" s="62">
        <f t="shared" si="538"/>
        <v>0.11</v>
      </c>
      <c r="BV148" s="18"/>
      <c r="BW148" s="61">
        <f t="shared" ref="BW148:BX148" si="539">SUM(BW136:BW147)</f>
        <v>5.47E-3</v>
      </c>
      <c r="BX148" s="62">
        <f t="shared" si="539"/>
        <v>0.11</v>
      </c>
      <c r="BY148" s="18"/>
      <c r="BZ148" s="61">
        <f t="shared" ref="BZ148:CA148" si="540">SUM(BZ136:BZ147)</f>
        <v>5.47E-3</v>
      </c>
      <c r="CA148" s="62">
        <f t="shared" si="540"/>
        <v>0.11</v>
      </c>
      <c r="CB148" s="18"/>
      <c r="CC148" s="61">
        <f t="shared" ref="CC148:CD148" si="541">SUM(CC136:CC147)</f>
        <v>5.47E-3</v>
      </c>
      <c r="CD148" s="62">
        <f t="shared" si="541"/>
        <v>0.11</v>
      </c>
      <c r="CE148" s="18"/>
      <c r="CF148" s="61">
        <f t="shared" ref="CF148:CG148" si="542">SUM(CF136:CF147)</f>
        <v>5.47E-3</v>
      </c>
      <c r="CG148" s="62">
        <f t="shared" si="542"/>
        <v>0.11</v>
      </c>
      <c r="CH148" s="18"/>
      <c r="CI148" s="61">
        <f t="shared" ref="CI148:CJ148" si="543">SUM(CI136:CI147)</f>
        <v>5.47E-3</v>
      </c>
      <c r="CJ148" s="62">
        <f t="shared" si="543"/>
        <v>0.11</v>
      </c>
      <c r="CK148" s="18"/>
      <c r="CL148" s="37">
        <f t="shared" si="512"/>
        <v>0.15316000000000005</v>
      </c>
      <c r="CM148" s="38">
        <f t="shared" si="513"/>
        <v>3.0799999999999996</v>
      </c>
    </row>
    <row r="149" spans="1:91" ht="15" customHeight="1" x14ac:dyDescent="0.3">
      <c r="B149"/>
    </row>
    <row r="150" spans="1:91" ht="12" customHeight="1" x14ac:dyDescent="0.3">
      <c r="B150"/>
    </row>
    <row r="151" spans="1:91" ht="12" customHeight="1" x14ac:dyDescent="0.3">
      <c r="B151"/>
    </row>
    <row r="152" spans="1:91" ht="12" customHeight="1" x14ac:dyDescent="0.3">
      <c r="B152"/>
    </row>
    <row r="153" spans="1:91" ht="12" customHeight="1" x14ac:dyDescent="0.3">
      <c r="B153"/>
    </row>
    <row r="154" spans="1:91" ht="12" customHeight="1" x14ac:dyDescent="0.3">
      <c r="B154"/>
    </row>
    <row r="155" spans="1:91" ht="12" customHeight="1" x14ac:dyDescent="0.3">
      <c r="B155"/>
    </row>
    <row r="156" spans="1:91" ht="12" customHeight="1" x14ac:dyDescent="0.3">
      <c r="B156"/>
    </row>
    <row r="157" spans="1:91" ht="12" customHeight="1" x14ac:dyDescent="0.3">
      <c r="B157"/>
    </row>
    <row r="158" spans="1:91" ht="12" customHeight="1" x14ac:dyDescent="0.3">
      <c r="B158"/>
    </row>
    <row r="159" spans="1:91" ht="12" customHeight="1" x14ac:dyDescent="0.3">
      <c r="B159"/>
    </row>
    <row r="160" spans="1:91" ht="12" customHeight="1" x14ac:dyDescent="0.3">
      <c r="B160"/>
    </row>
    <row r="161" spans="2:2" ht="12" customHeight="1" x14ac:dyDescent="0.3">
      <c r="B161"/>
    </row>
    <row r="162" spans="2:2" ht="12" customHeight="1" x14ac:dyDescent="0.3">
      <c r="B162"/>
    </row>
    <row r="163" spans="2:2" ht="12" customHeight="1" x14ac:dyDescent="0.3">
      <c r="B163"/>
    </row>
    <row r="164" spans="2:2" ht="12" customHeight="1" x14ac:dyDescent="0.3">
      <c r="B164"/>
    </row>
    <row r="165" spans="2:2" ht="12" customHeight="1" x14ac:dyDescent="0.3">
      <c r="B165"/>
    </row>
    <row r="166" spans="2:2" ht="12" customHeight="1" x14ac:dyDescent="0.3">
      <c r="B166"/>
    </row>
    <row r="167" spans="2:2" ht="12" customHeight="1" x14ac:dyDescent="0.3">
      <c r="B167"/>
    </row>
    <row r="168" spans="2:2" ht="12" customHeight="1" x14ac:dyDescent="0.3">
      <c r="B168"/>
    </row>
    <row r="169" spans="2:2" ht="12" customHeight="1" x14ac:dyDescent="0.3">
      <c r="B169"/>
    </row>
    <row r="170" spans="2:2" ht="12" customHeight="1" x14ac:dyDescent="0.3">
      <c r="B170"/>
    </row>
    <row r="171" spans="2:2" ht="12" customHeight="1" x14ac:dyDescent="0.3">
      <c r="B171"/>
    </row>
    <row r="172" spans="2:2" ht="12" customHeight="1" x14ac:dyDescent="0.3">
      <c r="B172"/>
    </row>
    <row r="173" spans="2:2" ht="12" customHeight="1" x14ac:dyDescent="0.3">
      <c r="B173"/>
    </row>
    <row r="174" spans="2:2" ht="12" customHeight="1" x14ac:dyDescent="0.3">
      <c r="B174"/>
    </row>
    <row r="175" spans="2:2" ht="12" customHeight="1" x14ac:dyDescent="0.3">
      <c r="B175"/>
    </row>
    <row r="176" spans="2:2" ht="12" customHeight="1" x14ac:dyDescent="0.3">
      <c r="B176"/>
    </row>
    <row r="177" spans="2:2" ht="12" customHeight="1" x14ac:dyDescent="0.3">
      <c r="B177"/>
    </row>
    <row r="178" spans="2:2" ht="12" customHeight="1" x14ac:dyDescent="0.3">
      <c r="B178"/>
    </row>
    <row r="179" spans="2:2" ht="12" customHeight="1" x14ac:dyDescent="0.3">
      <c r="B179"/>
    </row>
    <row r="180" spans="2:2" ht="12" customHeight="1" x14ac:dyDescent="0.3">
      <c r="B180"/>
    </row>
    <row r="181" spans="2:2" ht="12" customHeight="1" x14ac:dyDescent="0.3">
      <c r="B181"/>
    </row>
    <row r="182" spans="2:2" ht="12" customHeight="1" x14ac:dyDescent="0.3">
      <c r="B182"/>
    </row>
    <row r="183" spans="2:2" ht="12" customHeight="1" x14ac:dyDescent="0.3">
      <c r="B183"/>
    </row>
    <row r="184" spans="2:2" ht="12" customHeight="1" x14ac:dyDescent="0.3">
      <c r="B184"/>
    </row>
    <row r="185" spans="2:2" ht="12" customHeight="1" x14ac:dyDescent="0.3">
      <c r="B185"/>
    </row>
    <row r="186" spans="2:2" ht="12" customHeight="1" x14ac:dyDescent="0.3">
      <c r="B186"/>
    </row>
    <row r="187" spans="2:2" ht="12" customHeight="1" x14ac:dyDescent="0.3">
      <c r="B187"/>
    </row>
    <row r="188" spans="2:2" ht="12" customHeight="1" x14ac:dyDescent="0.3">
      <c r="B188"/>
    </row>
    <row r="189" spans="2:2" ht="12" customHeight="1" x14ac:dyDescent="0.3">
      <c r="B189"/>
    </row>
    <row r="190" spans="2:2" ht="12" customHeight="1" x14ac:dyDescent="0.3">
      <c r="B190"/>
    </row>
    <row r="191" spans="2:2" ht="12" customHeight="1" x14ac:dyDescent="0.3">
      <c r="B191"/>
    </row>
    <row r="192" spans="2:2" ht="12" customHeight="1" x14ac:dyDescent="0.3">
      <c r="B192"/>
    </row>
    <row r="193" spans="2:2" ht="12" customHeight="1" x14ac:dyDescent="0.3">
      <c r="B193"/>
    </row>
    <row r="194" spans="2:2" ht="12" customHeight="1" x14ac:dyDescent="0.3">
      <c r="B194"/>
    </row>
    <row r="195" spans="2:2" ht="12" customHeight="1" x14ac:dyDescent="0.3">
      <c r="B195"/>
    </row>
    <row r="196" spans="2:2" ht="12" customHeight="1" x14ac:dyDescent="0.3">
      <c r="B196"/>
    </row>
    <row r="197" spans="2:2" ht="12" customHeight="1" x14ac:dyDescent="0.3">
      <c r="B197"/>
    </row>
    <row r="198" spans="2:2" ht="12" customHeight="1" x14ac:dyDescent="0.3">
      <c r="B198"/>
    </row>
    <row r="199" spans="2:2" ht="12" customHeight="1" x14ac:dyDescent="0.3">
      <c r="B199"/>
    </row>
    <row r="200" spans="2:2" ht="12" customHeight="1" x14ac:dyDescent="0.3">
      <c r="B200"/>
    </row>
    <row r="201" spans="2:2" ht="12" customHeight="1" x14ac:dyDescent="0.3">
      <c r="B201"/>
    </row>
    <row r="202" spans="2:2" ht="12" customHeight="1" x14ac:dyDescent="0.3">
      <c r="B202"/>
    </row>
    <row r="203" spans="2:2" ht="12" customHeight="1" x14ac:dyDescent="0.3">
      <c r="B203"/>
    </row>
    <row r="204" spans="2:2" ht="12" customHeight="1" x14ac:dyDescent="0.3">
      <c r="B204"/>
    </row>
    <row r="205" spans="2:2" ht="12" customHeight="1" x14ac:dyDescent="0.3">
      <c r="B205"/>
    </row>
    <row r="206" spans="2:2" ht="12" customHeight="1" x14ac:dyDescent="0.3">
      <c r="B206"/>
    </row>
    <row r="207" spans="2:2" ht="12" customHeight="1" x14ac:dyDescent="0.3">
      <c r="B207"/>
    </row>
    <row r="208" spans="2:2" ht="12" customHeight="1" x14ac:dyDescent="0.3">
      <c r="B208"/>
    </row>
    <row r="209" spans="2:2" ht="12" customHeight="1" x14ac:dyDescent="0.3">
      <c r="B209"/>
    </row>
    <row r="210" spans="2:2" ht="12" customHeight="1" x14ac:dyDescent="0.3">
      <c r="B210"/>
    </row>
    <row r="211" spans="2:2" ht="12" customHeight="1" x14ac:dyDescent="0.3">
      <c r="B211"/>
    </row>
    <row r="212" spans="2:2" ht="12" customHeight="1" x14ac:dyDescent="0.3">
      <c r="B212"/>
    </row>
    <row r="213" spans="2:2" ht="12" customHeight="1" x14ac:dyDescent="0.3">
      <c r="B213"/>
    </row>
    <row r="214" spans="2:2" ht="12" customHeight="1" x14ac:dyDescent="0.3">
      <c r="B214"/>
    </row>
    <row r="215" spans="2:2" ht="12" customHeight="1" x14ac:dyDescent="0.3">
      <c r="B215"/>
    </row>
    <row r="216" spans="2:2" ht="12" customHeight="1" x14ac:dyDescent="0.3">
      <c r="B216"/>
    </row>
    <row r="217" spans="2:2" ht="12" customHeight="1" x14ac:dyDescent="0.3">
      <c r="B217"/>
    </row>
    <row r="218" spans="2:2" ht="12" customHeight="1" x14ac:dyDescent="0.3">
      <c r="B218"/>
    </row>
    <row r="219" spans="2:2" ht="12" customHeight="1" x14ac:dyDescent="0.3">
      <c r="B219"/>
    </row>
    <row r="220" spans="2:2" ht="12" customHeight="1" x14ac:dyDescent="0.3">
      <c r="B220"/>
    </row>
    <row r="221" spans="2:2" ht="12" customHeight="1" x14ac:dyDescent="0.3">
      <c r="B221"/>
    </row>
    <row r="222" spans="2:2" ht="12" customHeight="1" x14ac:dyDescent="0.3">
      <c r="B222"/>
    </row>
    <row r="223" spans="2:2" ht="12" customHeight="1" x14ac:dyDescent="0.3">
      <c r="B223"/>
    </row>
    <row r="224" spans="2:2" ht="12" customHeight="1" x14ac:dyDescent="0.3">
      <c r="B224"/>
    </row>
    <row r="225" spans="2:2" ht="12" customHeight="1" x14ac:dyDescent="0.3">
      <c r="B225"/>
    </row>
    <row r="226" spans="2:2" ht="12" customHeight="1" x14ac:dyDescent="0.3">
      <c r="B226"/>
    </row>
    <row r="227" spans="2:2" ht="12" customHeight="1" x14ac:dyDescent="0.3">
      <c r="B227"/>
    </row>
    <row r="228" spans="2:2" ht="12" customHeight="1" x14ac:dyDescent="0.3">
      <c r="B228"/>
    </row>
    <row r="229" spans="2:2" ht="12" customHeight="1" x14ac:dyDescent="0.3">
      <c r="B229"/>
    </row>
    <row r="230" spans="2:2" ht="12" customHeight="1" x14ac:dyDescent="0.3">
      <c r="B230"/>
    </row>
    <row r="231" spans="2:2" ht="12" customHeight="1" x14ac:dyDescent="0.3">
      <c r="B231"/>
    </row>
    <row r="232" spans="2:2" ht="12" customHeight="1" x14ac:dyDescent="0.3">
      <c r="B232"/>
    </row>
    <row r="233" spans="2:2" ht="12" customHeight="1" x14ac:dyDescent="0.3">
      <c r="B233"/>
    </row>
    <row r="234" spans="2:2" ht="12" customHeight="1" x14ac:dyDescent="0.3">
      <c r="B234"/>
    </row>
    <row r="235" spans="2:2" ht="12" customHeight="1" x14ac:dyDescent="0.3">
      <c r="B235"/>
    </row>
    <row r="236" spans="2:2" ht="12" customHeight="1" x14ac:dyDescent="0.3">
      <c r="B236"/>
    </row>
    <row r="237" spans="2:2" ht="12" customHeight="1" x14ac:dyDescent="0.3">
      <c r="B237"/>
    </row>
    <row r="238" spans="2:2" ht="12" customHeight="1" x14ac:dyDescent="0.3">
      <c r="B238"/>
    </row>
    <row r="239" spans="2:2" ht="12" customHeight="1" x14ac:dyDescent="0.3">
      <c r="B239"/>
    </row>
    <row r="240" spans="2:2" ht="12" customHeight="1" x14ac:dyDescent="0.3">
      <c r="B240"/>
    </row>
    <row r="241" spans="2:2" ht="12" customHeight="1" x14ac:dyDescent="0.3">
      <c r="B241"/>
    </row>
    <row r="242" spans="2:2" ht="12" customHeight="1" x14ac:dyDescent="0.3">
      <c r="B242"/>
    </row>
    <row r="243" spans="2:2" ht="12" customHeight="1" x14ac:dyDescent="0.3">
      <c r="B243"/>
    </row>
    <row r="244" spans="2:2" ht="12" customHeight="1" x14ac:dyDescent="0.3">
      <c r="B244"/>
    </row>
    <row r="245" spans="2:2" ht="12" customHeight="1" x14ac:dyDescent="0.3">
      <c r="B245"/>
    </row>
    <row r="246" spans="2:2" ht="12" customHeight="1" x14ac:dyDescent="0.3">
      <c r="B246"/>
    </row>
    <row r="247" spans="2:2" ht="12" customHeight="1" x14ac:dyDescent="0.3">
      <c r="B247"/>
    </row>
    <row r="248" spans="2:2" ht="12" customHeight="1" x14ac:dyDescent="0.3">
      <c r="B248"/>
    </row>
    <row r="249" spans="2:2" ht="12" customHeight="1" x14ac:dyDescent="0.3">
      <c r="B249"/>
    </row>
    <row r="250" spans="2:2" ht="12" customHeight="1" x14ac:dyDescent="0.3">
      <c r="B250"/>
    </row>
    <row r="251" spans="2:2" ht="12" customHeight="1" x14ac:dyDescent="0.3">
      <c r="B251"/>
    </row>
    <row r="252" spans="2:2" ht="12" customHeight="1" x14ac:dyDescent="0.3">
      <c r="B252"/>
    </row>
    <row r="253" spans="2:2" ht="12" customHeight="1" x14ac:dyDescent="0.3">
      <c r="B253"/>
    </row>
    <row r="254" spans="2:2" ht="12" customHeight="1" x14ac:dyDescent="0.3">
      <c r="B254"/>
    </row>
    <row r="255" spans="2:2" ht="12" customHeight="1" x14ac:dyDescent="0.3">
      <c r="B255"/>
    </row>
    <row r="256" spans="2:2" ht="12" customHeight="1" x14ac:dyDescent="0.3">
      <c r="B256"/>
    </row>
    <row r="257" spans="2:2" ht="12" customHeight="1" x14ac:dyDescent="0.3">
      <c r="B257"/>
    </row>
    <row r="258" spans="2:2" ht="12" customHeight="1" x14ac:dyDescent="0.3">
      <c r="B258"/>
    </row>
    <row r="259" spans="2:2" ht="12" customHeight="1" x14ac:dyDescent="0.3">
      <c r="B259"/>
    </row>
    <row r="260" spans="2:2" ht="12" customHeight="1" x14ac:dyDescent="0.3">
      <c r="B260"/>
    </row>
    <row r="261" spans="2:2" ht="12" customHeight="1" x14ac:dyDescent="0.3">
      <c r="B261"/>
    </row>
    <row r="262" spans="2:2" ht="12" customHeight="1" x14ac:dyDescent="0.3">
      <c r="B262"/>
    </row>
    <row r="263" spans="2:2" ht="12" customHeight="1" x14ac:dyDescent="0.3">
      <c r="B263"/>
    </row>
    <row r="264" spans="2:2" ht="12" customHeight="1" x14ac:dyDescent="0.3">
      <c r="B264"/>
    </row>
    <row r="265" spans="2:2" ht="12" customHeight="1" x14ac:dyDescent="0.3">
      <c r="B265"/>
    </row>
    <row r="266" spans="2:2" ht="12" customHeight="1" x14ac:dyDescent="0.3">
      <c r="B266"/>
    </row>
    <row r="267" spans="2:2" ht="12" customHeight="1" x14ac:dyDescent="0.3">
      <c r="B267"/>
    </row>
    <row r="268" spans="2:2" ht="12" customHeight="1" x14ac:dyDescent="0.3">
      <c r="B268"/>
    </row>
    <row r="269" spans="2:2" ht="12" customHeight="1" x14ac:dyDescent="0.3">
      <c r="B269"/>
    </row>
    <row r="270" spans="2:2" ht="12" customHeight="1" x14ac:dyDescent="0.3">
      <c r="B270"/>
    </row>
    <row r="271" spans="2:2" ht="12" customHeight="1" x14ac:dyDescent="0.3">
      <c r="B271"/>
    </row>
    <row r="272" spans="2:2" ht="12" customHeight="1" x14ac:dyDescent="0.3">
      <c r="B272"/>
    </row>
    <row r="273" spans="2:2" ht="12" customHeight="1" x14ac:dyDescent="0.3">
      <c r="B273"/>
    </row>
    <row r="274" spans="2:2" ht="12" customHeight="1" x14ac:dyDescent="0.3">
      <c r="B274"/>
    </row>
    <row r="275" spans="2:2" ht="12" customHeight="1" x14ac:dyDescent="0.3">
      <c r="B275"/>
    </row>
    <row r="276" spans="2:2" ht="12" customHeight="1" x14ac:dyDescent="0.3">
      <c r="B276"/>
    </row>
    <row r="277" spans="2:2" ht="12" customHeight="1" x14ac:dyDescent="0.3">
      <c r="B277"/>
    </row>
    <row r="278" spans="2:2" ht="12" customHeight="1" x14ac:dyDescent="0.3">
      <c r="B278"/>
    </row>
    <row r="279" spans="2:2" ht="12" customHeight="1" x14ac:dyDescent="0.3">
      <c r="B279"/>
    </row>
    <row r="280" spans="2:2" ht="12" customHeight="1" x14ac:dyDescent="0.3">
      <c r="B280"/>
    </row>
    <row r="281" spans="2:2" ht="12" customHeight="1" x14ac:dyDescent="0.3">
      <c r="B281"/>
    </row>
    <row r="282" spans="2:2" ht="12" customHeight="1" x14ac:dyDescent="0.3">
      <c r="B282"/>
    </row>
    <row r="283" spans="2:2" ht="12" customHeight="1" x14ac:dyDescent="0.3">
      <c r="B283"/>
    </row>
    <row r="284" spans="2:2" ht="12" customHeight="1" x14ac:dyDescent="0.3">
      <c r="B284"/>
    </row>
    <row r="285" spans="2:2" ht="12" customHeight="1" x14ac:dyDescent="0.3">
      <c r="B285"/>
    </row>
    <row r="286" spans="2:2" ht="12" customHeight="1" x14ac:dyDescent="0.3">
      <c r="B286"/>
    </row>
    <row r="287" spans="2:2" ht="12" customHeight="1" x14ac:dyDescent="0.3">
      <c r="B287"/>
    </row>
    <row r="288" spans="2:2" ht="12" customHeight="1" x14ac:dyDescent="0.3">
      <c r="B288"/>
    </row>
    <row r="289" spans="2:2" ht="12" customHeight="1" x14ac:dyDescent="0.3">
      <c r="B289"/>
    </row>
    <row r="290" spans="2:2" ht="12" customHeight="1" x14ac:dyDescent="0.3">
      <c r="B290"/>
    </row>
    <row r="291" spans="2:2" ht="12" customHeight="1" x14ac:dyDescent="0.3">
      <c r="B291"/>
    </row>
    <row r="292" spans="2:2" ht="12" customHeight="1" x14ac:dyDescent="0.3">
      <c r="B292"/>
    </row>
    <row r="293" spans="2:2" ht="12" customHeight="1" x14ac:dyDescent="0.3">
      <c r="B293"/>
    </row>
    <row r="294" spans="2:2" ht="12" customHeight="1" x14ac:dyDescent="0.3">
      <c r="B294"/>
    </row>
    <row r="295" spans="2:2" ht="12" customHeight="1" x14ac:dyDescent="0.3">
      <c r="B295"/>
    </row>
    <row r="296" spans="2:2" ht="12" customHeight="1" x14ac:dyDescent="0.3">
      <c r="B296"/>
    </row>
    <row r="297" spans="2:2" ht="12" customHeight="1" x14ac:dyDescent="0.3">
      <c r="B297"/>
    </row>
    <row r="298" spans="2:2" ht="12" customHeight="1" x14ac:dyDescent="0.3">
      <c r="B298"/>
    </row>
    <row r="299" spans="2:2" ht="12" customHeight="1" x14ac:dyDescent="0.3">
      <c r="B299"/>
    </row>
    <row r="300" spans="2:2" ht="12" customHeight="1" x14ac:dyDescent="0.3">
      <c r="B300"/>
    </row>
    <row r="301" spans="2:2" ht="12" customHeight="1" x14ac:dyDescent="0.3">
      <c r="B301"/>
    </row>
    <row r="302" spans="2:2" ht="12" customHeight="1" x14ac:dyDescent="0.3">
      <c r="B302"/>
    </row>
    <row r="303" spans="2:2" ht="12" customHeight="1" x14ac:dyDescent="0.3">
      <c r="B303"/>
    </row>
    <row r="304" spans="2:2" ht="12" customHeight="1" x14ac:dyDescent="0.3">
      <c r="B304"/>
    </row>
    <row r="305" spans="2:2" ht="12" customHeight="1" x14ac:dyDescent="0.3">
      <c r="B305"/>
    </row>
    <row r="306" spans="2:2" ht="12" customHeight="1" x14ac:dyDescent="0.3">
      <c r="B306"/>
    </row>
    <row r="307" spans="2:2" ht="12" customHeight="1" x14ac:dyDescent="0.3">
      <c r="B307"/>
    </row>
    <row r="308" spans="2:2" ht="12" customHeight="1" x14ac:dyDescent="0.3">
      <c r="B308"/>
    </row>
    <row r="309" spans="2:2" ht="12" customHeight="1" x14ac:dyDescent="0.3">
      <c r="B309"/>
    </row>
    <row r="310" spans="2:2" ht="12" customHeight="1" x14ac:dyDescent="0.3">
      <c r="B310"/>
    </row>
    <row r="311" spans="2:2" ht="12" customHeight="1" x14ac:dyDescent="0.3">
      <c r="B311"/>
    </row>
    <row r="312" spans="2:2" ht="12" customHeight="1" x14ac:dyDescent="0.3">
      <c r="B312"/>
    </row>
    <row r="313" spans="2:2" ht="12" customHeight="1" x14ac:dyDescent="0.3">
      <c r="B313"/>
    </row>
    <row r="314" spans="2:2" ht="12" customHeight="1" x14ac:dyDescent="0.3">
      <c r="B314"/>
    </row>
    <row r="315" spans="2:2" ht="12" customHeight="1" x14ac:dyDescent="0.3">
      <c r="B315"/>
    </row>
    <row r="316" spans="2:2" ht="12" customHeight="1" x14ac:dyDescent="0.3">
      <c r="B316"/>
    </row>
    <row r="317" spans="2:2" ht="12" customHeight="1" x14ac:dyDescent="0.3">
      <c r="B317"/>
    </row>
    <row r="318" spans="2:2" ht="12" customHeight="1" x14ac:dyDescent="0.3">
      <c r="B318"/>
    </row>
    <row r="319" spans="2:2" ht="12" customHeight="1" x14ac:dyDescent="0.3">
      <c r="B319"/>
    </row>
    <row r="320" spans="2:2" ht="12" customHeight="1" x14ac:dyDescent="0.3">
      <c r="B320"/>
    </row>
    <row r="321" spans="2:2" ht="12" customHeight="1" x14ac:dyDescent="0.3">
      <c r="B321"/>
    </row>
    <row r="322" spans="2:2" ht="12" customHeight="1" x14ac:dyDescent="0.3">
      <c r="B322"/>
    </row>
    <row r="323" spans="2:2" ht="12" customHeight="1" x14ac:dyDescent="0.3">
      <c r="B323"/>
    </row>
    <row r="324" spans="2:2" ht="12" customHeight="1" x14ac:dyDescent="0.3">
      <c r="B324"/>
    </row>
    <row r="325" spans="2:2" ht="12" customHeight="1" x14ac:dyDescent="0.3">
      <c r="B325"/>
    </row>
    <row r="326" spans="2:2" ht="12" customHeight="1" x14ac:dyDescent="0.3">
      <c r="B326"/>
    </row>
    <row r="327" spans="2:2" ht="12" customHeight="1" x14ac:dyDescent="0.3">
      <c r="B327"/>
    </row>
    <row r="328" spans="2:2" ht="12" customHeight="1" x14ac:dyDescent="0.3">
      <c r="B328"/>
    </row>
    <row r="329" spans="2:2" ht="12" customHeight="1" x14ac:dyDescent="0.3">
      <c r="B329"/>
    </row>
    <row r="330" spans="2:2" ht="12" customHeight="1" x14ac:dyDescent="0.3">
      <c r="B330"/>
    </row>
    <row r="331" spans="2:2" ht="12" customHeight="1" x14ac:dyDescent="0.3">
      <c r="B331"/>
    </row>
    <row r="332" spans="2:2" ht="12" customHeight="1" x14ac:dyDescent="0.3">
      <c r="B332"/>
    </row>
    <row r="333" spans="2:2" ht="12" customHeight="1" x14ac:dyDescent="0.3">
      <c r="B333"/>
    </row>
    <row r="334" spans="2:2" ht="12" customHeight="1" x14ac:dyDescent="0.3">
      <c r="B334"/>
    </row>
    <row r="335" spans="2:2" ht="12" customHeight="1" x14ac:dyDescent="0.3">
      <c r="B335"/>
    </row>
    <row r="336" spans="2:2" ht="12" customHeight="1" x14ac:dyDescent="0.3">
      <c r="B336"/>
    </row>
    <row r="337" spans="2:2" ht="12" customHeight="1" x14ac:dyDescent="0.3">
      <c r="B337"/>
    </row>
    <row r="338" spans="2:2" ht="12" customHeight="1" x14ac:dyDescent="0.3">
      <c r="B338"/>
    </row>
    <row r="339" spans="2:2" ht="12" customHeight="1" x14ac:dyDescent="0.3">
      <c r="B339"/>
    </row>
    <row r="340" spans="2:2" ht="12" customHeight="1" x14ac:dyDescent="0.3">
      <c r="B340"/>
    </row>
    <row r="341" spans="2:2" ht="12" customHeight="1" x14ac:dyDescent="0.3">
      <c r="B341"/>
    </row>
    <row r="342" spans="2:2" ht="12" customHeight="1" x14ac:dyDescent="0.3">
      <c r="B342"/>
    </row>
    <row r="343" spans="2:2" ht="12" customHeight="1" x14ac:dyDescent="0.3">
      <c r="B343"/>
    </row>
    <row r="344" spans="2:2" ht="12" customHeight="1" x14ac:dyDescent="0.3">
      <c r="B344"/>
    </row>
    <row r="345" spans="2:2" ht="12" customHeight="1" x14ac:dyDescent="0.3">
      <c r="B345"/>
    </row>
    <row r="346" spans="2:2" ht="12" customHeight="1" x14ac:dyDescent="0.3">
      <c r="B346"/>
    </row>
    <row r="347" spans="2:2" ht="12" customHeight="1" x14ac:dyDescent="0.3">
      <c r="B347"/>
    </row>
    <row r="348" spans="2:2" ht="12" customHeight="1" x14ac:dyDescent="0.3">
      <c r="B348"/>
    </row>
    <row r="349" spans="2:2" ht="12" customHeight="1" x14ac:dyDescent="0.3">
      <c r="B349"/>
    </row>
    <row r="350" spans="2:2" ht="12" customHeight="1" x14ac:dyDescent="0.3">
      <c r="B350"/>
    </row>
    <row r="351" spans="2:2" ht="12" customHeight="1" x14ac:dyDescent="0.3">
      <c r="B351"/>
    </row>
    <row r="352" spans="2:2" ht="12" customHeight="1" x14ac:dyDescent="0.3">
      <c r="B352"/>
    </row>
    <row r="353" spans="2:2" ht="12" customHeight="1" x14ac:dyDescent="0.3">
      <c r="B353"/>
    </row>
    <row r="354" spans="2:2" ht="12" customHeight="1" x14ac:dyDescent="0.3">
      <c r="B354"/>
    </row>
    <row r="355" spans="2:2" ht="12" customHeight="1" x14ac:dyDescent="0.3">
      <c r="B355"/>
    </row>
    <row r="356" spans="2:2" ht="12" customHeight="1" x14ac:dyDescent="0.3">
      <c r="B356"/>
    </row>
    <row r="357" spans="2:2" ht="12" customHeight="1" x14ac:dyDescent="0.3">
      <c r="B357"/>
    </row>
    <row r="358" spans="2:2" ht="12" customHeight="1" x14ac:dyDescent="0.3">
      <c r="B358"/>
    </row>
    <row r="359" spans="2:2" ht="12" customHeight="1" x14ac:dyDescent="0.3">
      <c r="B359"/>
    </row>
    <row r="360" spans="2:2" ht="12" customHeight="1" x14ac:dyDescent="0.3">
      <c r="B360"/>
    </row>
    <row r="361" spans="2:2" ht="12" customHeight="1" x14ac:dyDescent="0.3">
      <c r="B361"/>
    </row>
    <row r="362" spans="2:2" ht="12" customHeight="1" x14ac:dyDescent="0.3">
      <c r="B362"/>
    </row>
    <row r="363" spans="2:2" ht="12" customHeight="1" x14ac:dyDescent="0.3">
      <c r="B363"/>
    </row>
    <row r="364" spans="2:2" ht="12" customHeight="1" x14ac:dyDescent="0.3">
      <c r="B364"/>
    </row>
    <row r="365" spans="2:2" ht="12" customHeight="1" x14ac:dyDescent="0.3">
      <c r="B365"/>
    </row>
    <row r="366" spans="2:2" ht="12" customHeight="1" x14ac:dyDescent="0.3">
      <c r="B366"/>
    </row>
    <row r="367" spans="2:2" ht="12" customHeight="1" x14ac:dyDescent="0.3">
      <c r="B367"/>
    </row>
    <row r="368" spans="2:2" ht="12" customHeight="1" x14ac:dyDescent="0.3">
      <c r="B368"/>
    </row>
    <row r="369" spans="2:2" ht="12" customHeight="1" x14ac:dyDescent="0.3">
      <c r="B369"/>
    </row>
    <row r="370" spans="2:2" ht="12" customHeight="1" x14ac:dyDescent="0.3">
      <c r="B370"/>
    </row>
    <row r="371" spans="2:2" ht="12" customHeight="1" x14ac:dyDescent="0.3">
      <c r="B371"/>
    </row>
    <row r="372" spans="2:2" ht="12" customHeight="1" x14ac:dyDescent="0.3">
      <c r="B372"/>
    </row>
    <row r="373" spans="2:2" ht="12" customHeight="1" x14ac:dyDescent="0.3">
      <c r="B373"/>
    </row>
    <row r="374" spans="2:2" ht="12" customHeight="1" x14ac:dyDescent="0.3">
      <c r="B374"/>
    </row>
    <row r="375" spans="2:2" ht="12" customHeight="1" x14ac:dyDescent="0.3">
      <c r="B375"/>
    </row>
    <row r="376" spans="2:2" ht="12" customHeight="1" x14ac:dyDescent="0.3">
      <c r="B376"/>
    </row>
    <row r="377" spans="2:2" ht="12" customHeight="1" x14ac:dyDescent="0.3">
      <c r="B377"/>
    </row>
    <row r="378" spans="2:2" ht="12" customHeight="1" x14ac:dyDescent="0.3">
      <c r="B378"/>
    </row>
    <row r="379" spans="2:2" ht="12" customHeight="1" x14ac:dyDescent="0.3">
      <c r="B379"/>
    </row>
    <row r="380" spans="2:2" ht="12" customHeight="1" x14ac:dyDescent="0.3">
      <c r="B380"/>
    </row>
    <row r="381" spans="2:2" ht="12" customHeight="1" x14ac:dyDescent="0.3">
      <c r="B381"/>
    </row>
    <row r="382" spans="2:2" ht="12" customHeight="1" x14ac:dyDescent="0.3">
      <c r="B382"/>
    </row>
    <row r="383" spans="2:2" ht="12" customHeight="1" x14ac:dyDescent="0.3">
      <c r="B383"/>
    </row>
    <row r="384" spans="2:2" ht="12" customHeight="1" x14ac:dyDescent="0.3">
      <c r="B384"/>
    </row>
    <row r="385" spans="2:2" ht="12" customHeight="1" x14ac:dyDescent="0.3">
      <c r="B385"/>
    </row>
    <row r="386" spans="2:2" ht="12" customHeight="1" x14ac:dyDescent="0.3">
      <c r="B386"/>
    </row>
    <row r="387" spans="2:2" ht="12" customHeight="1" x14ac:dyDescent="0.3">
      <c r="B387"/>
    </row>
    <row r="388" spans="2:2" ht="12" customHeight="1" x14ac:dyDescent="0.3">
      <c r="B388"/>
    </row>
    <row r="389" spans="2:2" ht="12" customHeight="1" x14ac:dyDescent="0.3">
      <c r="B389"/>
    </row>
    <row r="390" spans="2:2" ht="12" customHeight="1" x14ac:dyDescent="0.3">
      <c r="B390"/>
    </row>
    <row r="391" spans="2:2" ht="12" customHeight="1" x14ac:dyDescent="0.3">
      <c r="B391"/>
    </row>
    <row r="392" spans="2:2" ht="12" customHeight="1" x14ac:dyDescent="0.3">
      <c r="B392"/>
    </row>
    <row r="393" spans="2:2" ht="12" customHeight="1" x14ac:dyDescent="0.3">
      <c r="B393"/>
    </row>
    <row r="394" spans="2:2" ht="12" customHeight="1" x14ac:dyDescent="0.3">
      <c r="B394"/>
    </row>
    <row r="395" spans="2:2" ht="12" customHeight="1" x14ac:dyDescent="0.3">
      <c r="B395"/>
    </row>
    <row r="396" spans="2:2" ht="12" customHeight="1" x14ac:dyDescent="0.3">
      <c r="B396"/>
    </row>
    <row r="397" spans="2:2" ht="12" customHeight="1" x14ac:dyDescent="0.3">
      <c r="B397"/>
    </row>
    <row r="398" spans="2:2" ht="12" customHeight="1" x14ac:dyDescent="0.3">
      <c r="B398"/>
    </row>
    <row r="399" spans="2:2" ht="12" customHeight="1" x14ac:dyDescent="0.3">
      <c r="B399"/>
    </row>
    <row r="400" spans="2:2" ht="12" customHeight="1" x14ac:dyDescent="0.3">
      <c r="B400"/>
    </row>
    <row r="401" spans="2:2" ht="12" customHeight="1" x14ac:dyDescent="0.3">
      <c r="B401"/>
    </row>
    <row r="402" spans="2:2" ht="12" customHeight="1" x14ac:dyDescent="0.3">
      <c r="B402"/>
    </row>
    <row r="403" spans="2:2" ht="12" customHeight="1" x14ac:dyDescent="0.3">
      <c r="B403"/>
    </row>
    <row r="404" spans="2:2" ht="12" customHeight="1" x14ac:dyDescent="0.3">
      <c r="B404"/>
    </row>
    <row r="405" spans="2:2" ht="12" customHeight="1" x14ac:dyDescent="0.3">
      <c r="B405"/>
    </row>
    <row r="406" spans="2:2" ht="12" customHeight="1" x14ac:dyDescent="0.3">
      <c r="B406"/>
    </row>
    <row r="407" spans="2:2" ht="12" customHeight="1" x14ac:dyDescent="0.3">
      <c r="B407"/>
    </row>
    <row r="408" spans="2:2" ht="12" customHeight="1" x14ac:dyDescent="0.3">
      <c r="B408"/>
    </row>
    <row r="409" spans="2:2" ht="12" customHeight="1" x14ac:dyDescent="0.3">
      <c r="B409"/>
    </row>
    <row r="410" spans="2:2" ht="12" customHeight="1" x14ac:dyDescent="0.3">
      <c r="B410"/>
    </row>
    <row r="411" spans="2:2" ht="12" customHeight="1" x14ac:dyDescent="0.3">
      <c r="B411"/>
    </row>
    <row r="412" spans="2:2" ht="12" customHeight="1" x14ac:dyDescent="0.3">
      <c r="B412"/>
    </row>
    <row r="413" spans="2:2" ht="12" customHeight="1" x14ac:dyDescent="0.3">
      <c r="B413"/>
    </row>
    <row r="414" spans="2:2" ht="12" customHeight="1" x14ac:dyDescent="0.3">
      <c r="B414"/>
    </row>
    <row r="415" spans="2:2" ht="12" customHeight="1" x14ac:dyDescent="0.3">
      <c r="B415"/>
    </row>
    <row r="416" spans="2:2" ht="12" customHeight="1" x14ac:dyDescent="0.3">
      <c r="B416"/>
    </row>
    <row r="417" spans="2:2" ht="12" customHeight="1" x14ac:dyDescent="0.3">
      <c r="B417"/>
    </row>
    <row r="418" spans="2:2" ht="12" customHeight="1" x14ac:dyDescent="0.3">
      <c r="B418"/>
    </row>
    <row r="419" spans="2:2" ht="12" customHeight="1" x14ac:dyDescent="0.3">
      <c r="B419"/>
    </row>
    <row r="420" spans="2:2" ht="12" customHeight="1" x14ac:dyDescent="0.3">
      <c r="B420"/>
    </row>
    <row r="421" spans="2:2" ht="12" customHeight="1" x14ac:dyDescent="0.3">
      <c r="B421"/>
    </row>
    <row r="422" spans="2:2" ht="12" customHeight="1" x14ac:dyDescent="0.3">
      <c r="B422"/>
    </row>
    <row r="423" spans="2:2" ht="12" customHeight="1" x14ac:dyDescent="0.3">
      <c r="B423"/>
    </row>
    <row r="424" spans="2:2" ht="12" customHeight="1" x14ac:dyDescent="0.3">
      <c r="B424"/>
    </row>
    <row r="425" spans="2:2" ht="12" customHeight="1" x14ac:dyDescent="0.3">
      <c r="B425"/>
    </row>
    <row r="426" spans="2:2" ht="12" customHeight="1" x14ac:dyDescent="0.3">
      <c r="B426"/>
    </row>
    <row r="427" spans="2:2" ht="12" customHeight="1" x14ac:dyDescent="0.3">
      <c r="B427"/>
    </row>
    <row r="428" spans="2:2" ht="12" customHeight="1" x14ac:dyDescent="0.3">
      <c r="B428"/>
    </row>
    <row r="429" spans="2:2" ht="12" customHeight="1" x14ac:dyDescent="0.3">
      <c r="B429"/>
    </row>
    <row r="430" spans="2:2" ht="12" customHeight="1" x14ac:dyDescent="0.3">
      <c r="B430"/>
    </row>
    <row r="431" spans="2:2" ht="12" customHeight="1" x14ac:dyDescent="0.3">
      <c r="B431"/>
    </row>
    <row r="432" spans="2:2" ht="12" customHeight="1" x14ac:dyDescent="0.3">
      <c r="B432"/>
    </row>
    <row r="433" spans="2:2" ht="12" customHeight="1" x14ac:dyDescent="0.3">
      <c r="B433"/>
    </row>
    <row r="434" spans="2:2" ht="12" customHeight="1" x14ac:dyDescent="0.3">
      <c r="B434"/>
    </row>
    <row r="435" spans="2:2" ht="12" customHeight="1" x14ac:dyDescent="0.3">
      <c r="B435"/>
    </row>
    <row r="436" spans="2:2" ht="12" customHeight="1" x14ac:dyDescent="0.3">
      <c r="B436"/>
    </row>
    <row r="437" spans="2:2" ht="12" customHeight="1" x14ac:dyDescent="0.3">
      <c r="B437"/>
    </row>
    <row r="438" spans="2:2" ht="12" customHeight="1" x14ac:dyDescent="0.3">
      <c r="B438"/>
    </row>
    <row r="439" spans="2:2" ht="12" customHeight="1" x14ac:dyDescent="0.3">
      <c r="B439"/>
    </row>
    <row r="440" spans="2:2" ht="12" customHeight="1" x14ac:dyDescent="0.3">
      <c r="B440"/>
    </row>
    <row r="441" spans="2:2" ht="12" customHeight="1" x14ac:dyDescent="0.3">
      <c r="B441"/>
    </row>
    <row r="442" spans="2:2" ht="12" customHeight="1" x14ac:dyDescent="0.3">
      <c r="B442"/>
    </row>
    <row r="443" spans="2:2" ht="12" customHeight="1" x14ac:dyDescent="0.3">
      <c r="B443"/>
    </row>
    <row r="444" spans="2:2" ht="12" customHeight="1" x14ac:dyDescent="0.3">
      <c r="B444"/>
    </row>
    <row r="445" spans="2:2" ht="12" customHeight="1" x14ac:dyDescent="0.3">
      <c r="B445"/>
    </row>
    <row r="446" spans="2:2" ht="12" customHeight="1" x14ac:dyDescent="0.3">
      <c r="B446"/>
    </row>
    <row r="447" spans="2:2" ht="12" customHeight="1" x14ac:dyDescent="0.3">
      <c r="B447"/>
    </row>
    <row r="448" spans="2:2" ht="12" customHeight="1" x14ac:dyDescent="0.3">
      <c r="B448"/>
    </row>
    <row r="449" spans="2:2" ht="12" customHeight="1" x14ac:dyDescent="0.3">
      <c r="B449"/>
    </row>
    <row r="450" spans="2:2" ht="12" customHeight="1" x14ac:dyDescent="0.3">
      <c r="B450"/>
    </row>
    <row r="451" spans="2:2" ht="12" customHeight="1" x14ac:dyDescent="0.3">
      <c r="B451"/>
    </row>
    <row r="452" spans="2:2" ht="12" customHeight="1" x14ac:dyDescent="0.3">
      <c r="B452"/>
    </row>
    <row r="453" spans="2:2" ht="12" customHeight="1" x14ac:dyDescent="0.3">
      <c r="B453"/>
    </row>
    <row r="454" spans="2:2" ht="12" customHeight="1" x14ac:dyDescent="0.3">
      <c r="B454"/>
    </row>
    <row r="455" spans="2:2" ht="12" customHeight="1" x14ac:dyDescent="0.3">
      <c r="B455"/>
    </row>
    <row r="456" spans="2:2" ht="12" customHeight="1" x14ac:dyDescent="0.3">
      <c r="B456"/>
    </row>
    <row r="457" spans="2:2" ht="12" customHeight="1" x14ac:dyDescent="0.3">
      <c r="B457"/>
    </row>
    <row r="458" spans="2:2" ht="12" customHeight="1" x14ac:dyDescent="0.3">
      <c r="B458"/>
    </row>
    <row r="459" spans="2:2" ht="12" customHeight="1" x14ac:dyDescent="0.3">
      <c r="B459"/>
    </row>
    <row r="460" spans="2:2" ht="12" customHeight="1" x14ac:dyDescent="0.3">
      <c r="B460"/>
    </row>
    <row r="461" spans="2:2" ht="12" customHeight="1" x14ac:dyDescent="0.3">
      <c r="B461"/>
    </row>
    <row r="462" spans="2:2" ht="12" customHeight="1" x14ac:dyDescent="0.3">
      <c r="B462"/>
    </row>
    <row r="463" spans="2:2" ht="12" customHeight="1" x14ac:dyDescent="0.3">
      <c r="B463"/>
    </row>
    <row r="464" spans="2:2" ht="12" customHeight="1" x14ac:dyDescent="0.3">
      <c r="B464"/>
    </row>
    <row r="465" spans="2:2" ht="12" customHeight="1" x14ac:dyDescent="0.3">
      <c r="B465"/>
    </row>
    <row r="466" spans="2:2" ht="12" customHeight="1" x14ac:dyDescent="0.3">
      <c r="B466"/>
    </row>
    <row r="467" spans="2:2" ht="12" customHeight="1" x14ac:dyDescent="0.3">
      <c r="B467"/>
    </row>
    <row r="468" spans="2:2" ht="12" customHeight="1" x14ac:dyDescent="0.3">
      <c r="B468"/>
    </row>
    <row r="469" spans="2:2" ht="12" customHeight="1" x14ac:dyDescent="0.3">
      <c r="B469"/>
    </row>
    <row r="470" spans="2:2" ht="12" customHeight="1" x14ac:dyDescent="0.3">
      <c r="B470"/>
    </row>
    <row r="471" spans="2:2" ht="12" customHeight="1" x14ac:dyDescent="0.3">
      <c r="B471"/>
    </row>
    <row r="472" spans="2:2" ht="12" customHeight="1" x14ac:dyDescent="0.3">
      <c r="B472"/>
    </row>
    <row r="473" spans="2:2" ht="12" customHeight="1" x14ac:dyDescent="0.3">
      <c r="B473"/>
    </row>
    <row r="474" spans="2:2" ht="12" customHeight="1" x14ac:dyDescent="0.3">
      <c r="B474"/>
    </row>
    <row r="475" spans="2:2" ht="12" customHeight="1" x14ac:dyDescent="0.3">
      <c r="B475"/>
    </row>
    <row r="476" spans="2:2" ht="12" customHeight="1" x14ac:dyDescent="0.3">
      <c r="B476"/>
    </row>
    <row r="477" spans="2:2" ht="12" customHeight="1" x14ac:dyDescent="0.3">
      <c r="B477"/>
    </row>
    <row r="478" spans="2:2" ht="12" customHeight="1" x14ac:dyDescent="0.3">
      <c r="B478"/>
    </row>
    <row r="479" spans="2:2" ht="12" customHeight="1" x14ac:dyDescent="0.3">
      <c r="B479"/>
    </row>
    <row r="480" spans="2:2" ht="12" customHeight="1" x14ac:dyDescent="0.3">
      <c r="B480"/>
    </row>
    <row r="481" spans="2:2" ht="12" customHeight="1" x14ac:dyDescent="0.3">
      <c r="B481"/>
    </row>
    <row r="482" spans="2:2" ht="12" customHeight="1" x14ac:dyDescent="0.3">
      <c r="B482"/>
    </row>
    <row r="483" spans="2:2" ht="12" customHeight="1" x14ac:dyDescent="0.3">
      <c r="B483"/>
    </row>
    <row r="484" spans="2:2" ht="12" customHeight="1" x14ac:dyDescent="0.3">
      <c r="B484"/>
    </row>
    <row r="485" spans="2:2" ht="12" customHeight="1" x14ac:dyDescent="0.3">
      <c r="B485"/>
    </row>
    <row r="486" spans="2:2" ht="12" customHeight="1" x14ac:dyDescent="0.3">
      <c r="B486"/>
    </row>
    <row r="487" spans="2:2" ht="12" customHeight="1" x14ac:dyDescent="0.3">
      <c r="B487"/>
    </row>
    <row r="488" spans="2:2" ht="12" customHeight="1" x14ac:dyDescent="0.3">
      <c r="B488"/>
    </row>
    <row r="489" spans="2:2" ht="12" customHeight="1" x14ac:dyDescent="0.3">
      <c r="B489"/>
    </row>
    <row r="490" spans="2:2" ht="12" customHeight="1" x14ac:dyDescent="0.3">
      <c r="B490"/>
    </row>
    <row r="491" spans="2:2" ht="12" customHeight="1" x14ac:dyDescent="0.3">
      <c r="B491"/>
    </row>
    <row r="492" spans="2:2" ht="12" customHeight="1" x14ac:dyDescent="0.3">
      <c r="B492"/>
    </row>
    <row r="493" spans="2:2" ht="12" customHeight="1" x14ac:dyDescent="0.3">
      <c r="B493"/>
    </row>
    <row r="494" spans="2:2" ht="12" customHeight="1" x14ac:dyDescent="0.3">
      <c r="B494"/>
    </row>
    <row r="495" spans="2:2" ht="12" customHeight="1" x14ac:dyDescent="0.3">
      <c r="B495"/>
    </row>
    <row r="496" spans="2:2" ht="12" customHeight="1" x14ac:dyDescent="0.3">
      <c r="B496"/>
    </row>
    <row r="497" spans="2:2" ht="12" customHeight="1" x14ac:dyDescent="0.3">
      <c r="B497"/>
    </row>
    <row r="498" spans="2:2" ht="12" customHeight="1" x14ac:dyDescent="0.3">
      <c r="B498"/>
    </row>
    <row r="499" spans="2:2" ht="12" customHeight="1" x14ac:dyDescent="0.3">
      <c r="B499"/>
    </row>
    <row r="500" spans="2:2" ht="12" customHeight="1" x14ac:dyDescent="0.3">
      <c r="B500"/>
    </row>
    <row r="501" spans="2:2" ht="12" customHeight="1" x14ac:dyDescent="0.3">
      <c r="B501"/>
    </row>
    <row r="502" spans="2:2" ht="12" customHeight="1" x14ac:dyDescent="0.3">
      <c r="B502"/>
    </row>
    <row r="503" spans="2:2" ht="12" customHeight="1" x14ac:dyDescent="0.3">
      <c r="B503"/>
    </row>
    <row r="504" spans="2:2" ht="12" customHeight="1" x14ac:dyDescent="0.3">
      <c r="B504"/>
    </row>
    <row r="505" spans="2:2" ht="12" customHeight="1" x14ac:dyDescent="0.3">
      <c r="B505"/>
    </row>
    <row r="506" spans="2:2" ht="12" customHeight="1" x14ac:dyDescent="0.3">
      <c r="B506"/>
    </row>
    <row r="507" spans="2:2" ht="12" customHeight="1" x14ac:dyDescent="0.3">
      <c r="B507"/>
    </row>
    <row r="508" spans="2:2" ht="12" customHeight="1" x14ac:dyDescent="0.3">
      <c r="B508"/>
    </row>
    <row r="509" spans="2:2" ht="12" customHeight="1" x14ac:dyDescent="0.3">
      <c r="B509"/>
    </row>
    <row r="510" spans="2:2" ht="12" customHeight="1" x14ac:dyDescent="0.3">
      <c r="B510"/>
    </row>
    <row r="511" spans="2:2" ht="12" customHeight="1" x14ac:dyDescent="0.3">
      <c r="B511"/>
    </row>
    <row r="512" spans="2:2" ht="12" customHeight="1" x14ac:dyDescent="0.3">
      <c r="B512"/>
    </row>
    <row r="513" spans="2:2" ht="12" customHeight="1" x14ac:dyDescent="0.3">
      <c r="B513"/>
    </row>
    <row r="514" spans="2:2" ht="12" customHeight="1" x14ac:dyDescent="0.3">
      <c r="B514"/>
    </row>
    <row r="515" spans="2:2" ht="12" customHeight="1" x14ac:dyDescent="0.3">
      <c r="B515"/>
    </row>
    <row r="516" spans="2:2" ht="12" customHeight="1" x14ac:dyDescent="0.3">
      <c r="B516"/>
    </row>
    <row r="517" spans="2:2" ht="12" customHeight="1" x14ac:dyDescent="0.3">
      <c r="B517"/>
    </row>
    <row r="518" spans="2:2" ht="12" customHeight="1" x14ac:dyDescent="0.3">
      <c r="B518"/>
    </row>
    <row r="519" spans="2:2" ht="12" customHeight="1" x14ac:dyDescent="0.3">
      <c r="B519"/>
    </row>
    <row r="520" spans="2:2" ht="12" customHeight="1" x14ac:dyDescent="0.3">
      <c r="B520"/>
    </row>
    <row r="521" spans="2:2" ht="12" customHeight="1" x14ac:dyDescent="0.3">
      <c r="B521"/>
    </row>
    <row r="522" spans="2:2" ht="12" customHeight="1" x14ac:dyDescent="0.3">
      <c r="B522"/>
    </row>
    <row r="523" spans="2:2" ht="12" customHeight="1" x14ac:dyDescent="0.3">
      <c r="B523"/>
    </row>
    <row r="524" spans="2:2" ht="12" customHeight="1" x14ac:dyDescent="0.3">
      <c r="B524"/>
    </row>
    <row r="525" spans="2:2" ht="12" customHeight="1" x14ac:dyDescent="0.3">
      <c r="B525"/>
    </row>
    <row r="526" spans="2:2" ht="12" customHeight="1" x14ac:dyDescent="0.3">
      <c r="B526"/>
    </row>
    <row r="527" spans="2:2" ht="12" customHeight="1" x14ac:dyDescent="0.3">
      <c r="B527"/>
    </row>
    <row r="528" spans="2:2" ht="12" customHeight="1" x14ac:dyDescent="0.3">
      <c r="B528"/>
    </row>
    <row r="529" spans="2:2" ht="12" customHeight="1" x14ac:dyDescent="0.3">
      <c r="B529"/>
    </row>
    <row r="530" spans="2:2" ht="12" customHeight="1" x14ac:dyDescent="0.3">
      <c r="B530"/>
    </row>
    <row r="531" spans="2:2" ht="12" customHeight="1" x14ac:dyDescent="0.3">
      <c r="B531"/>
    </row>
    <row r="532" spans="2:2" ht="12" customHeight="1" x14ac:dyDescent="0.3">
      <c r="B532"/>
    </row>
    <row r="533" spans="2:2" ht="12" customHeight="1" x14ac:dyDescent="0.3">
      <c r="B533"/>
    </row>
    <row r="534" spans="2:2" ht="12" customHeight="1" x14ac:dyDescent="0.3">
      <c r="B534"/>
    </row>
    <row r="535" spans="2:2" ht="12" customHeight="1" x14ac:dyDescent="0.3">
      <c r="B535"/>
    </row>
    <row r="536" spans="2:2" ht="12" customHeight="1" x14ac:dyDescent="0.3">
      <c r="B536"/>
    </row>
    <row r="537" spans="2:2" ht="12" customHeight="1" x14ac:dyDescent="0.3">
      <c r="B537"/>
    </row>
    <row r="538" spans="2:2" ht="12" customHeight="1" x14ac:dyDescent="0.3">
      <c r="B538"/>
    </row>
    <row r="539" spans="2:2" ht="12" customHeight="1" x14ac:dyDescent="0.3">
      <c r="B539"/>
    </row>
    <row r="540" spans="2:2" ht="12" customHeight="1" x14ac:dyDescent="0.3">
      <c r="B540"/>
    </row>
    <row r="541" spans="2:2" ht="12" customHeight="1" x14ac:dyDescent="0.3">
      <c r="B541"/>
    </row>
    <row r="542" spans="2:2" ht="12" customHeight="1" x14ac:dyDescent="0.3">
      <c r="B542"/>
    </row>
    <row r="543" spans="2:2" ht="12" customHeight="1" x14ac:dyDescent="0.3">
      <c r="B543"/>
    </row>
    <row r="544" spans="2:2" ht="12" customHeight="1" x14ac:dyDescent="0.3">
      <c r="B544"/>
    </row>
    <row r="545" spans="2:2" ht="12" customHeight="1" x14ac:dyDescent="0.3">
      <c r="B545"/>
    </row>
    <row r="546" spans="2:2" ht="12" customHeight="1" x14ac:dyDescent="0.3">
      <c r="B546"/>
    </row>
    <row r="547" spans="2:2" ht="12" customHeight="1" x14ac:dyDescent="0.3">
      <c r="B547"/>
    </row>
    <row r="548" spans="2:2" ht="12" customHeight="1" x14ac:dyDescent="0.3">
      <c r="B548"/>
    </row>
    <row r="549" spans="2:2" ht="12" customHeight="1" x14ac:dyDescent="0.3">
      <c r="B549"/>
    </row>
    <row r="550" spans="2:2" ht="12" customHeight="1" x14ac:dyDescent="0.3">
      <c r="B550"/>
    </row>
    <row r="551" spans="2:2" ht="12" customHeight="1" x14ac:dyDescent="0.3">
      <c r="B551"/>
    </row>
    <row r="552" spans="2:2" ht="12" customHeight="1" x14ac:dyDescent="0.3">
      <c r="B552"/>
    </row>
    <row r="553" spans="2:2" ht="12" customHeight="1" x14ac:dyDescent="0.3">
      <c r="B553"/>
    </row>
    <row r="554" spans="2:2" ht="12" customHeight="1" x14ac:dyDescent="0.3">
      <c r="B554"/>
    </row>
    <row r="555" spans="2:2" ht="12" customHeight="1" x14ac:dyDescent="0.3">
      <c r="B555"/>
    </row>
    <row r="556" spans="2:2" ht="12" customHeight="1" x14ac:dyDescent="0.3">
      <c r="B556"/>
    </row>
    <row r="557" spans="2:2" ht="12" customHeight="1" x14ac:dyDescent="0.3">
      <c r="B557"/>
    </row>
    <row r="558" spans="2:2" ht="12" customHeight="1" x14ac:dyDescent="0.3">
      <c r="B558"/>
    </row>
    <row r="559" spans="2:2" ht="12" customHeight="1" x14ac:dyDescent="0.3">
      <c r="B559"/>
    </row>
    <row r="560" spans="2:2" ht="12" customHeight="1" x14ac:dyDescent="0.3">
      <c r="B560"/>
    </row>
    <row r="561" spans="2:2" ht="12" customHeight="1" x14ac:dyDescent="0.3">
      <c r="B561"/>
    </row>
    <row r="562" spans="2:2" ht="12" customHeight="1" x14ac:dyDescent="0.3">
      <c r="B562"/>
    </row>
    <row r="563" spans="2:2" ht="12" customHeight="1" x14ac:dyDescent="0.3">
      <c r="B563"/>
    </row>
    <row r="564" spans="2:2" ht="12" customHeight="1" x14ac:dyDescent="0.3">
      <c r="B564"/>
    </row>
    <row r="565" spans="2:2" ht="12" customHeight="1" x14ac:dyDescent="0.3">
      <c r="B565"/>
    </row>
    <row r="566" spans="2:2" ht="12" customHeight="1" x14ac:dyDescent="0.3">
      <c r="B566"/>
    </row>
    <row r="567" spans="2:2" ht="12" customHeight="1" x14ac:dyDescent="0.3">
      <c r="B567"/>
    </row>
    <row r="568" spans="2:2" ht="12" customHeight="1" x14ac:dyDescent="0.3">
      <c r="B568"/>
    </row>
    <row r="569" spans="2:2" ht="12" customHeight="1" x14ac:dyDescent="0.3">
      <c r="B569"/>
    </row>
    <row r="570" spans="2:2" ht="12" customHeight="1" x14ac:dyDescent="0.3">
      <c r="B570"/>
    </row>
    <row r="571" spans="2:2" ht="12" customHeight="1" x14ac:dyDescent="0.3">
      <c r="B571"/>
    </row>
    <row r="572" spans="2:2" ht="12" customHeight="1" x14ac:dyDescent="0.3">
      <c r="B572"/>
    </row>
    <row r="573" spans="2:2" ht="12" customHeight="1" x14ac:dyDescent="0.3">
      <c r="B573"/>
    </row>
    <row r="574" spans="2:2" ht="12" customHeight="1" x14ac:dyDescent="0.3">
      <c r="B574"/>
    </row>
    <row r="575" spans="2:2" ht="12" customHeight="1" x14ac:dyDescent="0.3">
      <c r="B575"/>
    </row>
    <row r="576" spans="2:2" ht="12" customHeight="1" x14ac:dyDescent="0.3">
      <c r="B576"/>
    </row>
    <row r="577" spans="2:2" ht="12" customHeight="1" x14ac:dyDescent="0.3">
      <c r="B577"/>
    </row>
    <row r="578" spans="2:2" ht="12" customHeight="1" x14ac:dyDescent="0.3">
      <c r="B578"/>
    </row>
    <row r="579" spans="2:2" ht="12" customHeight="1" x14ac:dyDescent="0.3">
      <c r="B579"/>
    </row>
    <row r="580" spans="2:2" ht="12" customHeight="1" x14ac:dyDescent="0.3">
      <c r="B580"/>
    </row>
    <row r="581" spans="2:2" ht="12" customHeight="1" x14ac:dyDescent="0.3">
      <c r="B581"/>
    </row>
    <row r="582" spans="2:2" ht="12" customHeight="1" x14ac:dyDescent="0.3">
      <c r="B582"/>
    </row>
    <row r="583" spans="2:2" ht="12" customHeight="1" x14ac:dyDescent="0.3">
      <c r="B583"/>
    </row>
    <row r="584" spans="2:2" ht="12" customHeight="1" x14ac:dyDescent="0.3">
      <c r="B584"/>
    </row>
    <row r="585" spans="2:2" ht="12" customHeight="1" x14ac:dyDescent="0.3">
      <c r="B585"/>
    </row>
    <row r="586" spans="2:2" ht="12" customHeight="1" x14ac:dyDescent="0.3">
      <c r="B586"/>
    </row>
    <row r="587" spans="2:2" ht="12" customHeight="1" x14ac:dyDescent="0.3">
      <c r="B587"/>
    </row>
    <row r="588" spans="2:2" ht="12" customHeight="1" x14ac:dyDescent="0.3">
      <c r="B588"/>
    </row>
    <row r="589" spans="2:2" ht="12" customHeight="1" x14ac:dyDescent="0.3">
      <c r="B589"/>
    </row>
    <row r="590" spans="2:2" ht="12" customHeight="1" x14ac:dyDescent="0.3">
      <c r="B590"/>
    </row>
    <row r="591" spans="2:2" ht="12" customHeight="1" x14ac:dyDescent="0.3">
      <c r="B591"/>
    </row>
    <row r="592" spans="2:2" ht="12" customHeight="1" x14ac:dyDescent="0.3">
      <c r="B592"/>
    </row>
    <row r="593" spans="2:2" ht="12" customHeight="1" x14ac:dyDescent="0.3">
      <c r="B593"/>
    </row>
    <row r="594" spans="2:2" ht="12" customHeight="1" x14ac:dyDescent="0.3">
      <c r="B594"/>
    </row>
    <row r="595" spans="2:2" ht="12" customHeight="1" x14ac:dyDescent="0.3">
      <c r="B595"/>
    </row>
    <row r="596" spans="2:2" ht="12" customHeight="1" x14ac:dyDescent="0.3">
      <c r="B596"/>
    </row>
    <row r="597" spans="2:2" ht="12" customHeight="1" x14ac:dyDescent="0.3">
      <c r="B597"/>
    </row>
    <row r="598" spans="2:2" ht="12" customHeight="1" x14ac:dyDescent="0.3">
      <c r="B598"/>
    </row>
    <row r="599" spans="2:2" ht="12" customHeight="1" x14ac:dyDescent="0.3">
      <c r="B599"/>
    </row>
    <row r="600" spans="2:2" ht="12" customHeight="1" x14ac:dyDescent="0.3">
      <c r="B600"/>
    </row>
    <row r="601" spans="2:2" ht="12" customHeight="1" x14ac:dyDescent="0.3">
      <c r="B601"/>
    </row>
    <row r="602" spans="2:2" ht="12" customHeight="1" x14ac:dyDescent="0.3">
      <c r="B602"/>
    </row>
    <row r="603" spans="2:2" ht="12" customHeight="1" x14ac:dyDescent="0.3">
      <c r="B603"/>
    </row>
    <row r="604" spans="2:2" ht="12" customHeight="1" x14ac:dyDescent="0.3">
      <c r="B604"/>
    </row>
    <row r="605" spans="2:2" ht="12" customHeight="1" x14ac:dyDescent="0.3">
      <c r="B605"/>
    </row>
    <row r="606" spans="2:2" ht="12" customHeight="1" x14ac:dyDescent="0.3">
      <c r="B606"/>
    </row>
    <row r="607" spans="2:2" ht="12" customHeight="1" x14ac:dyDescent="0.3">
      <c r="B607"/>
    </row>
    <row r="608" spans="2:2" ht="12" customHeight="1" x14ac:dyDescent="0.3">
      <c r="B608"/>
    </row>
    <row r="609" spans="2:2" ht="12" customHeight="1" x14ac:dyDescent="0.3">
      <c r="B609"/>
    </row>
    <row r="610" spans="2:2" ht="12" customHeight="1" x14ac:dyDescent="0.3">
      <c r="B610"/>
    </row>
    <row r="611" spans="2:2" ht="12" customHeight="1" x14ac:dyDescent="0.3">
      <c r="B611"/>
    </row>
    <row r="612" spans="2:2" ht="12" customHeight="1" x14ac:dyDescent="0.3">
      <c r="B612"/>
    </row>
    <row r="613" spans="2:2" ht="12" customHeight="1" x14ac:dyDescent="0.3">
      <c r="B613"/>
    </row>
    <row r="614" spans="2:2" ht="12" customHeight="1" x14ac:dyDescent="0.3">
      <c r="B614"/>
    </row>
    <row r="615" spans="2:2" ht="12" customHeight="1" x14ac:dyDescent="0.3">
      <c r="B615"/>
    </row>
    <row r="616" spans="2:2" ht="12" customHeight="1" x14ac:dyDescent="0.3">
      <c r="B616"/>
    </row>
    <row r="617" spans="2:2" ht="12" customHeight="1" x14ac:dyDescent="0.3">
      <c r="B617"/>
    </row>
    <row r="618" spans="2:2" ht="12" customHeight="1" x14ac:dyDescent="0.3">
      <c r="B618"/>
    </row>
    <row r="619" spans="2:2" ht="12" customHeight="1" x14ac:dyDescent="0.3">
      <c r="B619"/>
    </row>
    <row r="620" spans="2:2" ht="12" customHeight="1" x14ac:dyDescent="0.3">
      <c r="B620"/>
    </row>
    <row r="621" spans="2:2" ht="12" customHeight="1" x14ac:dyDescent="0.3">
      <c r="B621"/>
    </row>
    <row r="622" spans="2:2" ht="12" customHeight="1" x14ac:dyDescent="0.3">
      <c r="B622"/>
    </row>
    <row r="623" spans="2:2" ht="12" customHeight="1" x14ac:dyDescent="0.3">
      <c r="B623"/>
    </row>
    <row r="624" spans="2:2" ht="12" customHeight="1" x14ac:dyDescent="0.3">
      <c r="B624"/>
    </row>
    <row r="625" spans="2:2" ht="12" customHeight="1" x14ac:dyDescent="0.3">
      <c r="B625"/>
    </row>
    <row r="626" spans="2:2" ht="12" customHeight="1" x14ac:dyDescent="0.3">
      <c r="B626"/>
    </row>
    <row r="627" spans="2:2" ht="12" customHeight="1" x14ac:dyDescent="0.3">
      <c r="B627"/>
    </row>
    <row r="628" spans="2:2" ht="12" customHeight="1" x14ac:dyDescent="0.3">
      <c r="B628"/>
    </row>
    <row r="629" spans="2:2" ht="12" customHeight="1" x14ac:dyDescent="0.3">
      <c r="B629"/>
    </row>
    <row r="630" spans="2:2" ht="12" customHeight="1" x14ac:dyDescent="0.3">
      <c r="B630"/>
    </row>
    <row r="631" spans="2:2" ht="12" customHeight="1" x14ac:dyDescent="0.3">
      <c r="B631"/>
    </row>
    <row r="632" spans="2:2" ht="12" customHeight="1" x14ac:dyDescent="0.3">
      <c r="B632"/>
    </row>
    <row r="633" spans="2:2" ht="12" customHeight="1" x14ac:dyDescent="0.3">
      <c r="B633"/>
    </row>
    <row r="634" spans="2:2" ht="12" customHeight="1" x14ac:dyDescent="0.3">
      <c r="B634"/>
    </row>
    <row r="635" spans="2:2" ht="12" customHeight="1" x14ac:dyDescent="0.3">
      <c r="B635"/>
    </row>
    <row r="636" spans="2:2" ht="12" customHeight="1" x14ac:dyDescent="0.3">
      <c r="B636"/>
    </row>
    <row r="637" spans="2:2" ht="12" customHeight="1" x14ac:dyDescent="0.3">
      <c r="B637"/>
    </row>
    <row r="638" spans="2:2" ht="12" customHeight="1" x14ac:dyDescent="0.3">
      <c r="B638"/>
    </row>
    <row r="639" spans="2:2" ht="12" customHeight="1" x14ac:dyDescent="0.3">
      <c r="B639"/>
    </row>
    <row r="640" spans="2:2" ht="12" customHeight="1" x14ac:dyDescent="0.3">
      <c r="B640"/>
    </row>
    <row r="641" spans="2:2" ht="12" customHeight="1" x14ac:dyDescent="0.3">
      <c r="B641"/>
    </row>
    <row r="642" spans="2:2" ht="12" customHeight="1" x14ac:dyDescent="0.3">
      <c r="B642"/>
    </row>
    <row r="643" spans="2:2" ht="12" customHeight="1" x14ac:dyDescent="0.3">
      <c r="B643"/>
    </row>
    <row r="644" spans="2:2" ht="12" customHeight="1" x14ac:dyDescent="0.3">
      <c r="B644"/>
    </row>
    <row r="645" spans="2:2" ht="12" customHeight="1" x14ac:dyDescent="0.3">
      <c r="B645"/>
    </row>
    <row r="646" spans="2:2" ht="12" customHeight="1" x14ac:dyDescent="0.3">
      <c r="B646"/>
    </row>
    <row r="647" spans="2:2" ht="12" customHeight="1" x14ac:dyDescent="0.3">
      <c r="B647"/>
    </row>
    <row r="648" spans="2:2" ht="12" customHeight="1" x14ac:dyDescent="0.3">
      <c r="B648"/>
    </row>
    <row r="649" spans="2:2" ht="12" customHeight="1" x14ac:dyDescent="0.3">
      <c r="B649"/>
    </row>
    <row r="650" spans="2:2" ht="12" customHeight="1" x14ac:dyDescent="0.3">
      <c r="B650"/>
    </row>
    <row r="651" spans="2:2" ht="12" customHeight="1" x14ac:dyDescent="0.3">
      <c r="B651"/>
    </row>
    <row r="652" spans="2:2" ht="12" customHeight="1" x14ac:dyDescent="0.3">
      <c r="B652"/>
    </row>
    <row r="653" spans="2:2" ht="12" customHeight="1" x14ac:dyDescent="0.3">
      <c r="B653"/>
    </row>
    <row r="654" spans="2:2" ht="12" customHeight="1" x14ac:dyDescent="0.3">
      <c r="B654"/>
    </row>
    <row r="655" spans="2:2" ht="12" customHeight="1" x14ac:dyDescent="0.3">
      <c r="B655"/>
    </row>
    <row r="656" spans="2:2" ht="12" customHeight="1" x14ac:dyDescent="0.3">
      <c r="B656"/>
    </row>
    <row r="657" spans="2:2" ht="12" customHeight="1" x14ac:dyDescent="0.3">
      <c r="B657"/>
    </row>
    <row r="658" spans="2:2" ht="12" customHeight="1" x14ac:dyDescent="0.3">
      <c r="B658"/>
    </row>
    <row r="659" spans="2:2" ht="12" customHeight="1" x14ac:dyDescent="0.3">
      <c r="B659"/>
    </row>
    <row r="660" spans="2:2" ht="12" customHeight="1" x14ac:dyDescent="0.3">
      <c r="B660"/>
    </row>
    <row r="661" spans="2:2" ht="12" customHeight="1" x14ac:dyDescent="0.3">
      <c r="B661"/>
    </row>
    <row r="662" spans="2:2" ht="12" customHeight="1" x14ac:dyDescent="0.3">
      <c r="B662"/>
    </row>
    <row r="663" spans="2:2" ht="12" customHeight="1" x14ac:dyDescent="0.3">
      <c r="B663"/>
    </row>
    <row r="664" spans="2:2" ht="12" customHeight="1" x14ac:dyDescent="0.3">
      <c r="B664"/>
    </row>
    <row r="665" spans="2:2" ht="12" customHeight="1" x14ac:dyDescent="0.3">
      <c r="B665"/>
    </row>
    <row r="666" spans="2:2" ht="12" customHeight="1" x14ac:dyDescent="0.3">
      <c r="B666"/>
    </row>
    <row r="667" spans="2:2" ht="12" customHeight="1" x14ac:dyDescent="0.3">
      <c r="B667"/>
    </row>
    <row r="668" spans="2:2" ht="12" customHeight="1" x14ac:dyDescent="0.3">
      <c r="B668"/>
    </row>
    <row r="669" spans="2:2" ht="12" customHeight="1" x14ac:dyDescent="0.3">
      <c r="B669"/>
    </row>
    <row r="670" spans="2:2" ht="12" customHeight="1" x14ac:dyDescent="0.3">
      <c r="B670"/>
    </row>
    <row r="671" spans="2:2" ht="12" customHeight="1" x14ac:dyDescent="0.3">
      <c r="B671"/>
    </row>
    <row r="672" spans="2:2" ht="12" customHeight="1" x14ac:dyDescent="0.3">
      <c r="B672"/>
    </row>
    <row r="673" spans="2:2" ht="12" customHeight="1" x14ac:dyDescent="0.3">
      <c r="B673"/>
    </row>
    <row r="674" spans="2:2" ht="12" customHeight="1" x14ac:dyDescent="0.3">
      <c r="B674"/>
    </row>
    <row r="675" spans="2:2" ht="12" customHeight="1" x14ac:dyDescent="0.3">
      <c r="B675"/>
    </row>
    <row r="676" spans="2:2" ht="12" customHeight="1" x14ac:dyDescent="0.3">
      <c r="B676"/>
    </row>
    <row r="677" spans="2:2" ht="12" customHeight="1" x14ac:dyDescent="0.3">
      <c r="B677"/>
    </row>
    <row r="678" spans="2:2" ht="12" customHeight="1" x14ac:dyDescent="0.3">
      <c r="B678"/>
    </row>
    <row r="679" spans="2:2" ht="12" customHeight="1" x14ac:dyDescent="0.3">
      <c r="B679"/>
    </row>
    <row r="680" spans="2:2" ht="12" customHeight="1" x14ac:dyDescent="0.3">
      <c r="B680"/>
    </row>
    <row r="681" spans="2:2" ht="12" customHeight="1" x14ac:dyDescent="0.3">
      <c r="B681"/>
    </row>
    <row r="682" spans="2:2" ht="12" customHeight="1" x14ac:dyDescent="0.3">
      <c r="B682"/>
    </row>
    <row r="683" spans="2:2" ht="12" customHeight="1" x14ac:dyDescent="0.3">
      <c r="B683"/>
    </row>
    <row r="684" spans="2:2" ht="12" customHeight="1" x14ac:dyDescent="0.3">
      <c r="B684"/>
    </row>
    <row r="685" spans="2:2" ht="12" customHeight="1" x14ac:dyDescent="0.3">
      <c r="B685"/>
    </row>
    <row r="686" spans="2:2" ht="12" customHeight="1" x14ac:dyDescent="0.3">
      <c r="B686"/>
    </row>
    <row r="687" spans="2:2" ht="12" customHeight="1" x14ac:dyDescent="0.3">
      <c r="B687"/>
    </row>
    <row r="688" spans="2:2" ht="12" customHeight="1" x14ac:dyDescent="0.3">
      <c r="B688"/>
    </row>
    <row r="689" spans="2:2" ht="12" customHeight="1" x14ac:dyDescent="0.3">
      <c r="B689"/>
    </row>
    <row r="690" spans="2:2" ht="12" customHeight="1" x14ac:dyDescent="0.3">
      <c r="B690"/>
    </row>
    <row r="691" spans="2:2" ht="12" customHeight="1" x14ac:dyDescent="0.3">
      <c r="B691"/>
    </row>
    <row r="692" spans="2:2" ht="12" customHeight="1" x14ac:dyDescent="0.3">
      <c r="B692"/>
    </row>
    <row r="693" spans="2:2" ht="12" customHeight="1" x14ac:dyDescent="0.3">
      <c r="B693"/>
    </row>
    <row r="694" spans="2:2" ht="12" customHeight="1" x14ac:dyDescent="0.3">
      <c r="B694"/>
    </row>
    <row r="695" spans="2:2" ht="12" customHeight="1" x14ac:dyDescent="0.3">
      <c r="B695"/>
    </row>
    <row r="696" spans="2:2" ht="12" customHeight="1" x14ac:dyDescent="0.3">
      <c r="B696"/>
    </row>
    <row r="697" spans="2:2" ht="12" customHeight="1" x14ac:dyDescent="0.3">
      <c r="B697"/>
    </row>
    <row r="698" spans="2:2" ht="12" customHeight="1" x14ac:dyDescent="0.3">
      <c r="B698"/>
    </row>
    <row r="699" spans="2:2" ht="12" customHeight="1" x14ac:dyDescent="0.3">
      <c r="B699"/>
    </row>
    <row r="700" spans="2:2" ht="12" customHeight="1" x14ac:dyDescent="0.3">
      <c r="B700"/>
    </row>
    <row r="701" spans="2:2" ht="12" customHeight="1" x14ac:dyDescent="0.3">
      <c r="B701"/>
    </row>
    <row r="702" spans="2:2" ht="12" customHeight="1" x14ac:dyDescent="0.3">
      <c r="B702"/>
    </row>
    <row r="703" spans="2:2" ht="12" customHeight="1" x14ac:dyDescent="0.3">
      <c r="B703"/>
    </row>
    <row r="704" spans="2:2" ht="12" customHeight="1" x14ac:dyDescent="0.3">
      <c r="B704"/>
    </row>
    <row r="705" spans="2:2" ht="12" customHeight="1" x14ac:dyDescent="0.3">
      <c r="B705"/>
    </row>
    <row r="706" spans="2:2" ht="12" customHeight="1" x14ac:dyDescent="0.3">
      <c r="B706"/>
    </row>
    <row r="707" spans="2:2" ht="12" customHeight="1" x14ac:dyDescent="0.3">
      <c r="B707"/>
    </row>
    <row r="708" spans="2:2" ht="12" customHeight="1" x14ac:dyDescent="0.3">
      <c r="B708"/>
    </row>
    <row r="709" spans="2:2" ht="12" customHeight="1" x14ac:dyDescent="0.3">
      <c r="B709"/>
    </row>
    <row r="710" spans="2:2" ht="12" customHeight="1" x14ac:dyDescent="0.3">
      <c r="B710"/>
    </row>
    <row r="711" spans="2:2" ht="12" customHeight="1" x14ac:dyDescent="0.3">
      <c r="B711"/>
    </row>
    <row r="712" spans="2:2" ht="12" customHeight="1" x14ac:dyDescent="0.3">
      <c r="B712"/>
    </row>
    <row r="713" spans="2:2" ht="12" customHeight="1" x14ac:dyDescent="0.3">
      <c r="B713"/>
    </row>
    <row r="714" spans="2:2" ht="12" customHeight="1" x14ac:dyDescent="0.3">
      <c r="B714"/>
    </row>
    <row r="715" spans="2:2" ht="12" customHeight="1" x14ac:dyDescent="0.3">
      <c r="B715"/>
    </row>
    <row r="716" spans="2:2" ht="12" customHeight="1" x14ac:dyDescent="0.3">
      <c r="B716"/>
    </row>
    <row r="717" spans="2:2" ht="12" customHeight="1" x14ac:dyDescent="0.3">
      <c r="B717"/>
    </row>
    <row r="718" spans="2:2" ht="12" customHeight="1" x14ac:dyDescent="0.3">
      <c r="B718"/>
    </row>
    <row r="719" spans="2:2" ht="12" customHeight="1" x14ac:dyDescent="0.3">
      <c r="B719"/>
    </row>
    <row r="720" spans="2:2" ht="12" customHeight="1" x14ac:dyDescent="0.3">
      <c r="B720"/>
    </row>
    <row r="721" spans="2:2" ht="12" customHeight="1" x14ac:dyDescent="0.3">
      <c r="B721"/>
    </row>
    <row r="722" spans="2:2" ht="12" customHeight="1" x14ac:dyDescent="0.3">
      <c r="B722"/>
    </row>
    <row r="723" spans="2:2" ht="12" customHeight="1" x14ac:dyDescent="0.3">
      <c r="B723"/>
    </row>
    <row r="724" spans="2:2" ht="12" customHeight="1" x14ac:dyDescent="0.3">
      <c r="B724"/>
    </row>
    <row r="725" spans="2:2" ht="12" customHeight="1" x14ac:dyDescent="0.3">
      <c r="B725"/>
    </row>
    <row r="726" spans="2:2" ht="12" customHeight="1" x14ac:dyDescent="0.3">
      <c r="B726"/>
    </row>
    <row r="727" spans="2:2" ht="12" customHeight="1" x14ac:dyDescent="0.3">
      <c r="B727"/>
    </row>
    <row r="728" spans="2:2" ht="12" customHeight="1" x14ac:dyDescent="0.3">
      <c r="B728"/>
    </row>
    <row r="729" spans="2:2" ht="12" customHeight="1" x14ac:dyDescent="0.3">
      <c r="B729"/>
    </row>
    <row r="730" spans="2:2" ht="12" customHeight="1" x14ac:dyDescent="0.3">
      <c r="B730"/>
    </row>
    <row r="731" spans="2:2" ht="12" customHeight="1" x14ac:dyDescent="0.3">
      <c r="B731"/>
    </row>
    <row r="732" spans="2:2" ht="12" customHeight="1" x14ac:dyDescent="0.3">
      <c r="B732"/>
    </row>
    <row r="733" spans="2:2" ht="12" customHeight="1" x14ac:dyDescent="0.3">
      <c r="B733"/>
    </row>
    <row r="734" spans="2:2" ht="12" customHeight="1" x14ac:dyDescent="0.3">
      <c r="B734"/>
    </row>
    <row r="735" spans="2:2" ht="12" customHeight="1" x14ac:dyDescent="0.3">
      <c r="B735"/>
    </row>
    <row r="736" spans="2:2" ht="12" customHeight="1" x14ac:dyDescent="0.3">
      <c r="B736"/>
    </row>
    <row r="737" spans="2:2" ht="12" customHeight="1" x14ac:dyDescent="0.3">
      <c r="B737"/>
    </row>
    <row r="738" spans="2:2" ht="12" customHeight="1" x14ac:dyDescent="0.3">
      <c r="B738"/>
    </row>
    <row r="739" spans="2:2" ht="12" customHeight="1" x14ac:dyDescent="0.3">
      <c r="B739"/>
    </row>
    <row r="740" spans="2:2" ht="12" customHeight="1" x14ac:dyDescent="0.3">
      <c r="B740"/>
    </row>
    <row r="741" spans="2:2" ht="12" customHeight="1" x14ac:dyDescent="0.3">
      <c r="B741"/>
    </row>
    <row r="742" spans="2:2" ht="12" customHeight="1" x14ac:dyDescent="0.3">
      <c r="B742"/>
    </row>
    <row r="743" spans="2:2" ht="12" customHeight="1" x14ac:dyDescent="0.3">
      <c r="B743"/>
    </row>
    <row r="744" spans="2:2" ht="12" customHeight="1" x14ac:dyDescent="0.3">
      <c r="B744"/>
    </row>
    <row r="745" spans="2:2" ht="12" customHeight="1" x14ac:dyDescent="0.3">
      <c r="B745"/>
    </row>
    <row r="746" spans="2:2" ht="12" customHeight="1" x14ac:dyDescent="0.3">
      <c r="B746"/>
    </row>
    <row r="747" spans="2:2" ht="12" customHeight="1" x14ac:dyDescent="0.3">
      <c r="B747"/>
    </row>
    <row r="748" spans="2:2" ht="12" customHeight="1" x14ac:dyDescent="0.3">
      <c r="B748"/>
    </row>
    <row r="749" spans="2:2" ht="12" customHeight="1" x14ac:dyDescent="0.3">
      <c r="B749"/>
    </row>
    <row r="750" spans="2:2" ht="12" customHeight="1" x14ac:dyDescent="0.3">
      <c r="B750"/>
    </row>
    <row r="751" spans="2:2" ht="12" customHeight="1" x14ac:dyDescent="0.3">
      <c r="B751"/>
    </row>
    <row r="752" spans="2:2" ht="12" customHeight="1" x14ac:dyDescent="0.3">
      <c r="B752"/>
    </row>
    <row r="753" spans="2:2" ht="12" customHeight="1" x14ac:dyDescent="0.3">
      <c r="B753"/>
    </row>
    <row r="754" spans="2:2" ht="12" customHeight="1" x14ac:dyDescent="0.3">
      <c r="B754"/>
    </row>
    <row r="755" spans="2:2" ht="12" customHeight="1" x14ac:dyDescent="0.3">
      <c r="B755"/>
    </row>
    <row r="756" spans="2:2" ht="12" customHeight="1" x14ac:dyDescent="0.3">
      <c r="B756"/>
    </row>
    <row r="757" spans="2:2" ht="12" customHeight="1" x14ac:dyDescent="0.3">
      <c r="B757"/>
    </row>
    <row r="758" spans="2:2" ht="12" customHeight="1" x14ac:dyDescent="0.3">
      <c r="B758"/>
    </row>
    <row r="759" spans="2:2" ht="12" customHeight="1" x14ac:dyDescent="0.3">
      <c r="B759"/>
    </row>
    <row r="760" spans="2:2" ht="12" customHeight="1" x14ac:dyDescent="0.3">
      <c r="B760"/>
    </row>
    <row r="761" spans="2:2" ht="12" customHeight="1" x14ac:dyDescent="0.3">
      <c r="B761"/>
    </row>
    <row r="762" spans="2:2" ht="12" customHeight="1" x14ac:dyDescent="0.3">
      <c r="B762"/>
    </row>
    <row r="763" spans="2:2" ht="12" customHeight="1" x14ac:dyDescent="0.3">
      <c r="B763"/>
    </row>
    <row r="764" spans="2:2" ht="12" customHeight="1" x14ac:dyDescent="0.3">
      <c r="B764"/>
    </row>
    <row r="765" spans="2:2" ht="12" customHeight="1" x14ac:dyDescent="0.3">
      <c r="B765"/>
    </row>
    <row r="766" spans="2:2" ht="12" customHeight="1" x14ac:dyDescent="0.3">
      <c r="B766"/>
    </row>
    <row r="767" spans="2:2" ht="12" customHeight="1" x14ac:dyDescent="0.3">
      <c r="B767"/>
    </row>
    <row r="768" spans="2:2" ht="12" customHeight="1" x14ac:dyDescent="0.3">
      <c r="B768"/>
    </row>
    <row r="769" spans="2:2" ht="12" customHeight="1" x14ac:dyDescent="0.3">
      <c r="B769"/>
    </row>
    <row r="770" spans="2:2" ht="12" customHeight="1" x14ac:dyDescent="0.3">
      <c r="B770"/>
    </row>
    <row r="771" spans="2:2" ht="12" customHeight="1" x14ac:dyDescent="0.3">
      <c r="B771"/>
    </row>
    <row r="772" spans="2:2" ht="12" customHeight="1" x14ac:dyDescent="0.3">
      <c r="B772"/>
    </row>
    <row r="773" spans="2:2" ht="12" customHeight="1" x14ac:dyDescent="0.3">
      <c r="B773"/>
    </row>
    <row r="774" spans="2:2" ht="12" customHeight="1" x14ac:dyDescent="0.3">
      <c r="B774"/>
    </row>
    <row r="775" spans="2:2" ht="12" customHeight="1" x14ac:dyDescent="0.3">
      <c r="B775"/>
    </row>
    <row r="776" spans="2:2" ht="12" customHeight="1" x14ac:dyDescent="0.3">
      <c r="B776"/>
    </row>
    <row r="777" spans="2:2" ht="12" customHeight="1" x14ac:dyDescent="0.3">
      <c r="B777"/>
    </row>
    <row r="778" spans="2:2" ht="12" customHeight="1" x14ac:dyDescent="0.3">
      <c r="B778"/>
    </row>
    <row r="779" spans="2:2" ht="12" customHeight="1" x14ac:dyDescent="0.3">
      <c r="B779"/>
    </row>
    <row r="780" spans="2:2" ht="12" customHeight="1" x14ac:dyDescent="0.3">
      <c r="B780"/>
    </row>
    <row r="781" spans="2:2" ht="12" customHeight="1" x14ac:dyDescent="0.3">
      <c r="B781"/>
    </row>
    <row r="782" spans="2:2" ht="12" customHeight="1" x14ac:dyDescent="0.3">
      <c r="B782"/>
    </row>
    <row r="783" spans="2:2" ht="12" customHeight="1" x14ac:dyDescent="0.3">
      <c r="B783"/>
    </row>
    <row r="784" spans="2:2" ht="12" customHeight="1" x14ac:dyDescent="0.3">
      <c r="B784"/>
    </row>
    <row r="785" spans="2:2" ht="12" customHeight="1" x14ac:dyDescent="0.3">
      <c r="B785"/>
    </row>
    <row r="786" spans="2:2" ht="12" customHeight="1" x14ac:dyDescent="0.3">
      <c r="B786"/>
    </row>
    <row r="787" spans="2:2" ht="12" customHeight="1" x14ac:dyDescent="0.3">
      <c r="B787"/>
    </row>
    <row r="788" spans="2:2" ht="12" customHeight="1" x14ac:dyDescent="0.3">
      <c r="B788"/>
    </row>
    <row r="789" spans="2:2" ht="12" customHeight="1" x14ac:dyDescent="0.3">
      <c r="B789"/>
    </row>
    <row r="790" spans="2:2" ht="12" customHeight="1" x14ac:dyDescent="0.3">
      <c r="B790"/>
    </row>
    <row r="791" spans="2:2" ht="12" customHeight="1" x14ac:dyDescent="0.3">
      <c r="B791"/>
    </row>
    <row r="792" spans="2:2" ht="12" customHeight="1" x14ac:dyDescent="0.3">
      <c r="B792"/>
    </row>
    <row r="793" spans="2:2" ht="12" customHeight="1" x14ac:dyDescent="0.3">
      <c r="B793"/>
    </row>
    <row r="794" spans="2:2" ht="12" customHeight="1" x14ac:dyDescent="0.3">
      <c r="B794"/>
    </row>
    <row r="795" spans="2:2" ht="12" customHeight="1" x14ac:dyDescent="0.3">
      <c r="B795"/>
    </row>
    <row r="796" spans="2:2" ht="12" customHeight="1" x14ac:dyDescent="0.3">
      <c r="B796"/>
    </row>
    <row r="797" spans="2:2" ht="12" customHeight="1" x14ac:dyDescent="0.3">
      <c r="B797"/>
    </row>
    <row r="798" spans="2:2" ht="12" customHeight="1" x14ac:dyDescent="0.3">
      <c r="B798"/>
    </row>
    <row r="799" spans="2:2" ht="12" customHeight="1" x14ac:dyDescent="0.3">
      <c r="B799"/>
    </row>
    <row r="800" spans="2:2" ht="12" customHeight="1" x14ac:dyDescent="0.3">
      <c r="B800"/>
    </row>
    <row r="801" spans="2:2" ht="12" customHeight="1" x14ac:dyDescent="0.3">
      <c r="B801"/>
    </row>
    <row r="802" spans="2:2" ht="12" customHeight="1" x14ac:dyDescent="0.3">
      <c r="B802"/>
    </row>
    <row r="803" spans="2:2" ht="12" customHeight="1" x14ac:dyDescent="0.3">
      <c r="B803"/>
    </row>
    <row r="804" spans="2:2" ht="12" customHeight="1" x14ac:dyDescent="0.3">
      <c r="B804"/>
    </row>
    <row r="805" spans="2:2" ht="12" customHeight="1" x14ac:dyDescent="0.3">
      <c r="B805"/>
    </row>
    <row r="806" spans="2:2" ht="12" customHeight="1" x14ac:dyDescent="0.3">
      <c r="B806"/>
    </row>
    <row r="807" spans="2:2" ht="12" customHeight="1" x14ac:dyDescent="0.3">
      <c r="B807"/>
    </row>
    <row r="808" spans="2:2" ht="12" customHeight="1" x14ac:dyDescent="0.3">
      <c r="B808"/>
    </row>
    <row r="809" spans="2:2" ht="12" customHeight="1" x14ac:dyDescent="0.3">
      <c r="B809"/>
    </row>
    <row r="810" spans="2:2" ht="12" customHeight="1" x14ac:dyDescent="0.3">
      <c r="B810"/>
    </row>
    <row r="811" spans="2:2" ht="12" customHeight="1" x14ac:dyDescent="0.3">
      <c r="B811"/>
    </row>
    <row r="812" spans="2:2" ht="12" customHeight="1" x14ac:dyDescent="0.3">
      <c r="B812"/>
    </row>
    <row r="813" spans="2:2" ht="12" customHeight="1" x14ac:dyDescent="0.3">
      <c r="B813"/>
    </row>
    <row r="814" spans="2:2" ht="12" customHeight="1" x14ac:dyDescent="0.3">
      <c r="B814"/>
    </row>
    <row r="815" spans="2:2" ht="12" customHeight="1" x14ac:dyDescent="0.3">
      <c r="B815"/>
    </row>
    <row r="816" spans="2:2" ht="12" customHeight="1" x14ac:dyDescent="0.3">
      <c r="B816"/>
    </row>
    <row r="817" spans="2:2" ht="12" customHeight="1" x14ac:dyDescent="0.3">
      <c r="B817"/>
    </row>
    <row r="818" spans="2:2" ht="12" customHeight="1" x14ac:dyDescent="0.3">
      <c r="B818"/>
    </row>
    <row r="819" spans="2:2" ht="12" customHeight="1" x14ac:dyDescent="0.3">
      <c r="B819"/>
    </row>
    <row r="820" spans="2:2" ht="12" customHeight="1" x14ac:dyDescent="0.3">
      <c r="B820"/>
    </row>
    <row r="821" spans="2:2" ht="12" customHeight="1" x14ac:dyDescent="0.3">
      <c r="B821"/>
    </row>
    <row r="822" spans="2:2" ht="12" customHeight="1" x14ac:dyDescent="0.3">
      <c r="B822"/>
    </row>
    <row r="823" spans="2:2" ht="12" customHeight="1" x14ac:dyDescent="0.3">
      <c r="B823"/>
    </row>
    <row r="824" spans="2:2" ht="12" customHeight="1" x14ac:dyDescent="0.3">
      <c r="B824"/>
    </row>
    <row r="825" spans="2:2" ht="12" customHeight="1" x14ac:dyDescent="0.3">
      <c r="B825"/>
    </row>
    <row r="826" spans="2:2" ht="12" customHeight="1" x14ac:dyDescent="0.3">
      <c r="B826"/>
    </row>
    <row r="827" spans="2:2" ht="12" customHeight="1" x14ac:dyDescent="0.3">
      <c r="B827"/>
    </row>
    <row r="828" spans="2:2" ht="12" customHeight="1" x14ac:dyDescent="0.3">
      <c r="B828"/>
    </row>
    <row r="829" spans="2:2" ht="12" customHeight="1" x14ac:dyDescent="0.3">
      <c r="B829"/>
    </row>
    <row r="830" spans="2:2" ht="12" customHeight="1" x14ac:dyDescent="0.3">
      <c r="B830"/>
    </row>
    <row r="831" spans="2:2" ht="12" customHeight="1" x14ac:dyDescent="0.3">
      <c r="B831"/>
    </row>
    <row r="832" spans="2:2" ht="12" customHeight="1" x14ac:dyDescent="0.3">
      <c r="B832"/>
    </row>
    <row r="833" spans="2:2" ht="12" customHeight="1" x14ac:dyDescent="0.3">
      <c r="B833"/>
    </row>
    <row r="834" spans="2:2" ht="12" customHeight="1" x14ac:dyDescent="0.3">
      <c r="B834"/>
    </row>
    <row r="835" spans="2:2" ht="12" customHeight="1" x14ac:dyDescent="0.3">
      <c r="B835"/>
    </row>
    <row r="836" spans="2:2" ht="12" customHeight="1" x14ac:dyDescent="0.3">
      <c r="B836"/>
    </row>
    <row r="837" spans="2:2" ht="12" customHeight="1" x14ac:dyDescent="0.3">
      <c r="B837"/>
    </row>
    <row r="838" spans="2:2" ht="12" customHeight="1" x14ac:dyDescent="0.3">
      <c r="B838"/>
    </row>
    <row r="839" spans="2:2" ht="12" customHeight="1" x14ac:dyDescent="0.3">
      <c r="B839"/>
    </row>
    <row r="840" spans="2:2" ht="12" customHeight="1" x14ac:dyDescent="0.3">
      <c r="B840"/>
    </row>
    <row r="841" spans="2:2" ht="12" customHeight="1" x14ac:dyDescent="0.3">
      <c r="B841"/>
    </row>
    <row r="842" spans="2:2" ht="12" customHeight="1" x14ac:dyDescent="0.3">
      <c r="B842"/>
    </row>
    <row r="843" spans="2:2" ht="12" customHeight="1" x14ac:dyDescent="0.3">
      <c r="B843"/>
    </row>
    <row r="844" spans="2:2" ht="12" customHeight="1" x14ac:dyDescent="0.3">
      <c r="B844"/>
    </row>
    <row r="845" spans="2:2" ht="12" customHeight="1" x14ac:dyDescent="0.3">
      <c r="B845"/>
    </row>
    <row r="846" spans="2:2" ht="12" customHeight="1" x14ac:dyDescent="0.3">
      <c r="B846"/>
    </row>
    <row r="847" spans="2:2" ht="12" customHeight="1" x14ac:dyDescent="0.3">
      <c r="B847"/>
    </row>
    <row r="848" spans="2:2" ht="12" customHeight="1" x14ac:dyDescent="0.3">
      <c r="B848"/>
    </row>
    <row r="849" spans="2:2" ht="12" customHeight="1" x14ac:dyDescent="0.3">
      <c r="B849"/>
    </row>
    <row r="850" spans="2:2" ht="12" customHeight="1" x14ac:dyDescent="0.3">
      <c r="B850"/>
    </row>
    <row r="851" spans="2:2" ht="12" customHeight="1" x14ac:dyDescent="0.3">
      <c r="B851"/>
    </row>
    <row r="852" spans="2:2" ht="12" customHeight="1" x14ac:dyDescent="0.3">
      <c r="B852"/>
    </row>
    <row r="853" spans="2:2" ht="12" customHeight="1" x14ac:dyDescent="0.3">
      <c r="B853"/>
    </row>
    <row r="854" spans="2:2" ht="12" customHeight="1" x14ac:dyDescent="0.3">
      <c r="B854"/>
    </row>
    <row r="855" spans="2:2" ht="12" customHeight="1" x14ac:dyDescent="0.3">
      <c r="B855"/>
    </row>
    <row r="856" spans="2:2" ht="12" customHeight="1" x14ac:dyDescent="0.3">
      <c r="B856"/>
    </row>
    <row r="857" spans="2:2" ht="12" customHeight="1" x14ac:dyDescent="0.3">
      <c r="B857"/>
    </row>
    <row r="858" spans="2:2" ht="12" customHeight="1" x14ac:dyDescent="0.3">
      <c r="B858"/>
    </row>
    <row r="859" spans="2:2" ht="12" customHeight="1" x14ac:dyDescent="0.3">
      <c r="B859"/>
    </row>
    <row r="860" spans="2:2" ht="12" customHeight="1" x14ac:dyDescent="0.3">
      <c r="B860"/>
    </row>
    <row r="861" spans="2:2" ht="12" customHeight="1" x14ac:dyDescent="0.3">
      <c r="B861"/>
    </row>
    <row r="862" spans="2:2" ht="12" customHeight="1" x14ac:dyDescent="0.3">
      <c r="B862"/>
    </row>
    <row r="863" spans="2:2" ht="12" customHeight="1" x14ac:dyDescent="0.3">
      <c r="B863"/>
    </row>
    <row r="864" spans="2:2" ht="12" customHeight="1" x14ac:dyDescent="0.3">
      <c r="B864"/>
    </row>
    <row r="865" spans="2:2" ht="12" customHeight="1" x14ac:dyDescent="0.3">
      <c r="B865"/>
    </row>
    <row r="866" spans="2:2" ht="12" customHeight="1" x14ac:dyDescent="0.3">
      <c r="B866"/>
    </row>
    <row r="867" spans="2:2" ht="12" customHeight="1" x14ac:dyDescent="0.3">
      <c r="B867"/>
    </row>
    <row r="868" spans="2:2" ht="12" customHeight="1" x14ac:dyDescent="0.3">
      <c r="B868"/>
    </row>
    <row r="869" spans="2:2" ht="12" customHeight="1" x14ac:dyDescent="0.3">
      <c r="B869"/>
    </row>
    <row r="870" spans="2:2" ht="12" customHeight="1" x14ac:dyDescent="0.3">
      <c r="B870"/>
    </row>
    <row r="871" spans="2:2" ht="12" customHeight="1" x14ac:dyDescent="0.3">
      <c r="B871"/>
    </row>
    <row r="872" spans="2:2" ht="12" customHeight="1" x14ac:dyDescent="0.3">
      <c r="B872"/>
    </row>
    <row r="873" spans="2:2" ht="12" customHeight="1" x14ac:dyDescent="0.3">
      <c r="B873"/>
    </row>
    <row r="874" spans="2:2" ht="12" customHeight="1" x14ac:dyDescent="0.3">
      <c r="B874"/>
    </row>
    <row r="875" spans="2:2" ht="12" customHeight="1" x14ac:dyDescent="0.3">
      <c r="B875"/>
    </row>
    <row r="876" spans="2:2" ht="12" customHeight="1" x14ac:dyDescent="0.3">
      <c r="B876"/>
    </row>
    <row r="877" spans="2:2" ht="12" customHeight="1" x14ac:dyDescent="0.3">
      <c r="B877"/>
    </row>
    <row r="878" spans="2:2" ht="12" customHeight="1" x14ac:dyDescent="0.3">
      <c r="B878"/>
    </row>
    <row r="879" spans="2:2" ht="12" customHeight="1" x14ac:dyDescent="0.3">
      <c r="B879"/>
    </row>
    <row r="880" spans="2:2" ht="12" customHeight="1" x14ac:dyDescent="0.3">
      <c r="B880"/>
    </row>
    <row r="881" spans="2:2" ht="12" customHeight="1" x14ac:dyDescent="0.3">
      <c r="B881"/>
    </row>
    <row r="882" spans="2:2" ht="12" customHeight="1" x14ac:dyDescent="0.3">
      <c r="B882"/>
    </row>
    <row r="883" spans="2:2" ht="12" customHeight="1" x14ac:dyDescent="0.3">
      <c r="B883"/>
    </row>
    <row r="884" spans="2:2" ht="12" customHeight="1" x14ac:dyDescent="0.3">
      <c r="B884"/>
    </row>
    <row r="885" spans="2:2" ht="12" customHeight="1" x14ac:dyDescent="0.3">
      <c r="B885"/>
    </row>
    <row r="886" spans="2:2" ht="12" customHeight="1" x14ac:dyDescent="0.3">
      <c r="B886"/>
    </row>
    <row r="887" spans="2:2" ht="12" customHeight="1" x14ac:dyDescent="0.3">
      <c r="B887"/>
    </row>
    <row r="888" spans="2:2" ht="12" customHeight="1" x14ac:dyDescent="0.3">
      <c r="B888"/>
    </row>
    <row r="889" spans="2:2" ht="12" customHeight="1" x14ac:dyDescent="0.3">
      <c r="B889"/>
    </row>
    <row r="890" spans="2:2" ht="12" customHeight="1" x14ac:dyDescent="0.3">
      <c r="B890"/>
    </row>
    <row r="891" spans="2:2" ht="12" customHeight="1" x14ac:dyDescent="0.3">
      <c r="B891"/>
    </row>
    <row r="892" spans="2:2" ht="12" customHeight="1" x14ac:dyDescent="0.3">
      <c r="B892"/>
    </row>
    <row r="893" spans="2:2" ht="12" customHeight="1" x14ac:dyDescent="0.3">
      <c r="B893"/>
    </row>
    <row r="894" spans="2:2" ht="12" customHeight="1" x14ac:dyDescent="0.3">
      <c r="B894"/>
    </row>
    <row r="895" spans="2:2" ht="12" customHeight="1" x14ac:dyDescent="0.3">
      <c r="B895"/>
    </row>
    <row r="896" spans="2:2" ht="12" customHeight="1" x14ac:dyDescent="0.3">
      <c r="B896"/>
    </row>
    <row r="897" spans="2:2" ht="12" customHeight="1" x14ac:dyDescent="0.3">
      <c r="B897"/>
    </row>
    <row r="898" spans="2:2" ht="12" customHeight="1" x14ac:dyDescent="0.3">
      <c r="B898"/>
    </row>
    <row r="899" spans="2:2" ht="12" customHeight="1" x14ac:dyDescent="0.3">
      <c r="B899"/>
    </row>
    <row r="900" spans="2:2" ht="12" customHeight="1" x14ac:dyDescent="0.3">
      <c r="B900"/>
    </row>
    <row r="901" spans="2:2" ht="12" customHeight="1" x14ac:dyDescent="0.3">
      <c r="B901"/>
    </row>
    <row r="902" spans="2:2" ht="12" customHeight="1" x14ac:dyDescent="0.3">
      <c r="B902"/>
    </row>
    <row r="903" spans="2:2" ht="12" customHeight="1" x14ac:dyDescent="0.3">
      <c r="B903"/>
    </row>
    <row r="904" spans="2:2" ht="12" customHeight="1" x14ac:dyDescent="0.3">
      <c r="B904"/>
    </row>
    <row r="905" spans="2:2" ht="12" customHeight="1" x14ac:dyDescent="0.3">
      <c r="B905"/>
    </row>
    <row r="906" spans="2:2" ht="12" customHeight="1" x14ac:dyDescent="0.3">
      <c r="B906"/>
    </row>
    <row r="907" spans="2:2" ht="12" customHeight="1" x14ac:dyDescent="0.3">
      <c r="B907"/>
    </row>
    <row r="908" spans="2:2" ht="12" customHeight="1" x14ac:dyDescent="0.3">
      <c r="B908"/>
    </row>
    <row r="909" spans="2:2" ht="12" customHeight="1" x14ac:dyDescent="0.3">
      <c r="B909"/>
    </row>
    <row r="910" spans="2:2" ht="12" customHeight="1" x14ac:dyDescent="0.3">
      <c r="B910"/>
    </row>
    <row r="911" spans="2:2" ht="12" customHeight="1" x14ac:dyDescent="0.3">
      <c r="B911"/>
    </row>
    <row r="912" spans="2:2" ht="12" customHeight="1" x14ac:dyDescent="0.3">
      <c r="B912"/>
    </row>
    <row r="913" spans="2:2" ht="12" customHeight="1" x14ac:dyDescent="0.3">
      <c r="B913"/>
    </row>
    <row r="914" spans="2:2" ht="12" customHeight="1" x14ac:dyDescent="0.3">
      <c r="B914"/>
    </row>
    <row r="915" spans="2:2" ht="12" customHeight="1" x14ac:dyDescent="0.3">
      <c r="B915"/>
    </row>
    <row r="916" spans="2:2" ht="12" customHeight="1" x14ac:dyDescent="0.3">
      <c r="B916"/>
    </row>
    <row r="917" spans="2:2" ht="12" customHeight="1" x14ac:dyDescent="0.3">
      <c r="B917"/>
    </row>
    <row r="918" spans="2:2" ht="12" customHeight="1" x14ac:dyDescent="0.3">
      <c r="B918"/>
    </row>
    <row r="919" spans="2:2" ht="12" customHeight="1" x14ac:dyDescent="0.3">
      <c r="B919"/>
    </row>
    <row r="920" spans="2:2" ht="12" customHeight="1" x14ac:dyDescent="0.3">
      <c r="B920"/>
    </row>
    <row r="921" spans="2:2" ht="12" customHeight="1" x14ac:dyDescent="0.3">
      <c r="B921"/>
    </row>
    <row r="922" spans="2:2" ht="12" customHeight="1" x14ac:dyDescent="0.3">
      <c r="B922"/>
    </row>
    <row r="923" spans="2:2" ht="12" customHeight="1" x14ac:dyDescent="0.3">
      <c r="B923"/>
    </row>
    <row r="924" spans="2:2" ht="12" customHeight="1" x14ac:dyDescent="0.3">
      <c r="B924"/>
    </row>
    <row r="925" spans="2:2" ht="12" customHeight="1" x14ac:dyDescent="0.3">
      <c r="B925"/>
    </row>
    <row r="926" spans="2:2" ht="12" customHeight="1" x14ac:dyDescent="0.3">
      <c r="B926"/>
    </row>
    <row r="927" spans="2:2" ht="12" customHeight="1" x14ac:dyDescent="0.3">
      <c r="B927"/>
    </row>
    <row r="928" spans="2:2" ht="12" customHeight="1" x14ac:dyDescent="0.3">
      <c r="B928"/>
    </row>
    <row r="929" spans="2:2" ht="12" customHeight="1" x14ac:dyDescent="0.3">
      <c r="B929"/>
    </row>
    <row r="930" spans="2:2" ht="12" customHeight="1" x14ac:dyDescent="0.3">
      <c r="B930"/>
    </row>
    <row r="931" spans="2:2" ht="12" customHeight="1" x14ac:dyDescent="0.3">
      <c r="B931"/>
    </row>
    <row r="932" spans="2:2" ht="12" customHeight="1" x14ac:dyDescent="0.3">
      <c r="B932"/>
    </row>
    <row r="933" spans="2:2" ht="12" customHeight="1" x14ac:dyDescent="0.3">
      <c r="B933"/>
    </row>
    <row r="934" spans="2:2" ht="12" customHeight="1" x14ac:dyDescent="0.3">
      <c r="B934"/>
    </row>
    <row r="935" spans="2:2" ht="12" customHeight="1" x14ac:dyDescent="0.3">
      <c r="B935"/>
    </row>
    <row r="936" spans="2:2" ht="12" customHeight="1" x14ac:dyDescent="0.3">
      <c r="B936"/>
    </row>
    <row r="937" spans="2:2" ht="12" customHeight="1" x14ac:dyDescent="0.3">
      <c r="B937"/>
    </row>
    <row r="938" spans="2:2" ht="12" customHeight="1" x14ac:dyDescent="0.3">
      <c r="B938"/>
    </row>
    <row r="939" spans="2:2" ht="12" customHeight="1" x14ac:dyDescent="0.3">
      <c r="B939"/>
    </row>
    <row r="940" spans="2:2" ht="12" customHeight="1" x14ac:dyDescent="0.3">
      <c r="B940"/>
    </row>
    <row r="941" spans="2:2" ht="12" customHeight="1" x14ac:dyDescent="0.3">
      <c r="B941"/>
    </row>
    <row r="942" spans="2:2" ht="12" customHeight="1" x14ac:dyDescent="0.3">
      <c r="B942"/>
    </row>
    <row r="943" spans="2:2" ht="12" customHeight="1" x14ac:dyDescent="0.3">
      <c r="B943"/>
    </row>
    <row r="944" spans="2:2" ht="12" customHeight="1" x14ac:dyDescent="0.3">
      <c r="B944"/>
    </row>
    <row r="945" spans="2:2" ht="12" customHeight="1" x14ac:dyDescent="0.3">
      <c r="B945"/>
    </row>
    <row r="946" spans="2:2" ht="12" customHeight="1" x14ac:dyDescent="0.3">
      <c r="B946"/>
    </row>
    <row r="947" spans="2:2" ht="12" customHeight="1" x14ac:dyDescent="0.3">
      <c r="B947"/>
    </row>
    <row r="948" spans="2:2" ht="12" customHeight="1" x14ac:dyDescent="0.3">
      <c r="B948"/>
    </row>
    <row r="949" spans="2:2" ht="12" customHeight="1" x14ac:dyDescent="0.3">
      <c r="B949"/>
    </row>
    <row r="950" spans="2:2" ht="12" customHeight="1" x14ac:dyDescent="0.3">
      <c r="B950"/>
    </row>
    <row r="951" spans="2:2" ht="12" customHeight="1" x14ac:dyDescent="0.3">
      <c r="B951"/>
    </row>
    <row r="952" spans="2:2" ht="12" customHeight="1" x14ac:dyDescent="0.3">
      <c r="B952"/>
    </row>
    <row r="953" spans="2:2" ht="12" customHeight="1" x14ac:dyDescent="0.3">
      <c r="B953"/>
    </row>
    <row r="954" spans="2:2" ht="12" customHeight="1" x14ac:dyDescent="0.3">
      <c r="B954"/>
    </row>
    <row r="955" spans="2:2" ht="12" customHeight="1" x14ac:dyDescent="0.3">
      <c r="B955"/>
    </row>
    <row r="956" spans="2:2" ht="12" customHeight="1" x14ac:dyDescent="0.3">
      <c r="B956"/>
    </row>
    <row r="957" spans="2:2" ht="12" customHeight="1" x14ac:dyDescent="0.3">
      <c r="B957"/>
    </row>
    <row r="958" spans="2:2" ht="12" customHeight="1" x14ac:dyDescent="0.3">
      <c r="B958"/>
    </row>
    <row r="959" spans="2:2" ht="12" customHeight="1" x14ac:dyDescent="0.3">
      <c r="B959"/>
    </row>
    <row r="960" spans="2:2" ht="12" customHeight="1" x14ac:dyDescent="0.3">
      <c r="B960"/>
    </row>
    <row r="961" spans="2:2" ht="12" customHeight="1" x14ac:dyDescent="0.3">
      <c r="B961"/>
    </row>
    <row r="962" spans="2:2" ht="12" customHeight="1" x14ac:dyDescent="0.3">
      <c r="B962"/>
    </row>
    <row r="963" spans="2:2" ht="12" customHeight="1" x14ac:dyDescent="0.3">
      <c r="B963"/>
    </row>
    <row r="964" spans="2:2" ht="12" customHeight="1" x14ac:dyDescent="0.3">
      <c r="B964"/>
    </row>
    <row r="965" spans="2:2" ht="12" customHeight="1" x14ac:dyDescent="0.3">
      <c r="B965"/>
    </row>
    <row r="966" spans="2:2" ht="12" customHeight="1" x14ac:dyDescent="0.3">
      <c r="B966"/>
    </row>
    <row r="967" spans="2:2" ht="12" customHeight="1" x14ac:dyDescent="0.3">
      <c r="B967"/>
    </row>
    <row r="968" spans="2:2" ht="12" customHeight="1" x14ac:dyDescent="0.3">
      <c r="B968"/>
    </row>
    <row r="969" spans="2:2" ht="12" customHeight="1" x14ac:dyDescent="0.3">
      <c r="B969"/>
    </row>
    <row r="970" spans="2:2" ht="12" customHeight="1" x14ac:dyDescent="0.3">
      <c r="B970"/>
    </row>
    <row r="971" spans="2:2" ht="12" customHeight="1" x14ac:dyDescent="0.3">
      <c r="B971"/>
    </row>
    <row r="972" spans="2:2" ht="12" customHeight="1" x14ac:dyDescent="0.3">
      <c r="B972"/>
    </row>
    <row r="973" spans="2:2" ht="12" customHeight="1" x14ac:dyDescent="0.3">
      <c r="B973"/>
    </row>
    <row r="974" spans="2:2" ht="12" customHeight="1" x14ac:dyDescent="0.3">
      <c r="B974"/>
    </row>
    <row r="975" spans="2:2" ht="12" customHeight="1" x14ac:dyDescent="0.3">
      <c r="B975"/>
    </row>
    <row r="976" spans="2:2" ht="12" customHeight="1" x14ac:dyDescent="0.3">
      <c r="B976"/>
    </row>
    <row r="977" spans="2:2" ht="12" customHeight="1" x14ac:dyDescent="0.3">
      <c r="B977"/>
    </row>
    <row r="978" spans="2:2" ht="12" customHeight="1" x14ac:dyDescent="0.3">
      <c r="B978"/>
    </row>
    <row r="979" spans="2:2" ht="12" customHeight="1" x14ac:dyDescent="0.3">
      <c r="B979"/>
    </row>
    <row r="980" spans="2:2" ht="12" customHeight="1" x14ac:dyDescent="0.3">
      <c r="B980"/>
    </row>
    <row r="981" spans="2:2" ht="12" customHeight="1" x14ac:dyDescent="0.3">
      <c r="B981"/>
    </row>
    <row r="982" spans="2:2" ht="12" customHeight="1" x14ac:dyDescent="0.3">
      <c r="B982"/>
    </row>
    <row r="983" spans="2:2" ht="12" customHeight="1" x14ac:dyDescent="0.3">
      <c r="B983"/>
    </row>
    <row r="984" spans="2:2" ht="12" customHeight="1" x14ac:dyDescent="0.3">
      <c r="B984"/>
    </row>
    <row r="985" spans="2:2" ht="12" customHeight="1" x14ac:dyDescent="0.3">
      <c r="B985"/>
    </row>
    <row r="986" spans="2:2" ht="12" customHeight="1" x14ac:dyDescent="0.3">
      <c r="B986"/>
    </row>
    <row r="987" spans="2:2" ht="12" customHeight="1" x14ac:dyDescent="0.3">
      <c r="B987"/>
    </row>
    <row r="988" spans="2:2" ht="12" customHeight="1" x14ac:dyDescent="0.3">
      <c r="B988"/>
    </row>
    <row r="989" spans="2:2" ht="12" customHeight="1" x14ac:dyDescent="0.3">
      <c r="B989"/>
    </row>
    <row r="990" spans="2:2" ht="12" customHeight="1" x14ac:dyDescent="0.3">
      <c r="B990"/>
    </row>
    <row r="991" spans="2:2" ht="12" customHeight="1" x14ac:dyDescent="0.3">
      <c r="B991"/>
    </row>
    <row r="992" spans="2:2" ht="12" customHeight="1" x14ac:dyDescent="0.3">
      <c r="B992"/>
    </row>
    <row r="993" spans="2:2" ht="12" customHeight="1" x14ac:dyDescent="0.3">
      <c r="B993"/>
    </row>
    <row r="994" spans="2:2" ht="12" customHeight="1" x14ac:dyDescent="0.3">
      <c r="B994"/>
    </row>
    <row r="995" spans="2:2" ht="12" customHeight="1" x14ac:dyDescent="0.3">
      <c r="B995"/>
    </row>
    <row r="996" spans="2:2" ht="12" customHeight="1" x14ac:dyDescent="0.3">
      <c r="B996"/>
    </row>
    <row r="997" spans="2:2" ht="12" customHeight="1" x14ac:dyDescent="0.3">
      <c r="B997"/>
    </row>
    <row r="998" spans="2:2" ht="12" customHeight="1" x14ac:dyDescent="0.3">
      <c r="B998"/>
    </row>
    <row r="999" spans="2:2" ht="12" customHeight="1" x14ac:dyDescent="0.3">
      <c r="B999"/>
    </row>
    <row r="1000" spans="2:2" ht="12" customHeight="1" x14ac:dyDescent="0.3">
      <c r="B1000"/>
    </row>
    <row r="1001" spans="2:2" ht="12" customHeight="1" x14ac:dyDescent="0.3">
      <c r="B1001"/>
    </row>
    <row r="1002" spans="2:2" ht="12" customHeight="1" x14ac:dyDescent="0.3">
      <c r="B1002"/>
    </row>
    <row r="1003" spans="2:2" ht="12" customHeight="1" x14ac:dyDescent="0.3">
      <c r="B1003"/>
    </row>
    <row r="1004" spans="2:2" ht="12" customHeight="1" x14ac:dyDescent="0.3">
      <c r="B1004"/>
    </row>
    <row r="1005" spans="2:2" ht="12" customHeight="1" x14ac:dyDescent="0.3">
      <c r="B1005"/>
    </row>
    <row r="1006" spans="2:2" ht="12" customHeight="1" x14ac:dyDescent="0.3">
      <c r="B1006"/>
    </row>
    <row r="1007" spans="2:2" ht="12" customHeight="1" x14ac:dyDescent="0.3">
      <c r="B1007"/>
    </row>
    <row r="1008" spans="2:2" ht="12" customHeight="1" x14ac:dyDescent="0.3">
      <c r="B1008"/>
    </row>
    <row r="1009" spans="2:2" ht="12" customHeight="1" x14ac:dyDescent="0.3">
      <c r="B1009"/>
    </row>
    <row r="1010" spans="2:2" ht="12" customHeight="1" x14ac:dyDescent="0.3">
      <c r="B1010"/>
    </row>
    <row r="1011" spans="2:2" ht="12" customHeight="1" x14ac:dyDescent="0.3">
      <c r="B1011"/>
    </row>
    <row r="1012" spans="2:2" ht="12" customHeight="1" x14ac:dyDescent="0.3">
      <c r="B1012"/>
    </row>
    <row r="1013" spans="2:2" ht="12" customHeight="1" x14ac:dyDescent="0.3">
      <c r="B1013"/>
    </row>
    <row r="1014" spans="2:2" ht="12" customHeight="1" x14ac:dyDescent="0.3">
      <c r="B1014"/>
    </row>
    <row r="1015" spans="2:2" ht="12" customHeight="1" x14ac:dyDescent="0.3">
      <c r="B1015"/>
    </row>
    <row r="1016" spans="2:2" ht="12" customHeight="1" x14ac:dyDescent="0.3">
      <c r="B1016"/>
    </row>
    <row r="1017" spans="2:2" ht="12" customHeight="1" x14ac:dyDescent="0.3">
      <c r="B1017"/>
    </row>
    <row r="1018" spans="2:2" ht="12" customHeight="1" x14ac:dyDescent="0.3">
      <c r="B1018"/>
    </row>
    <row r="1019" spans="2:2" ht="12" customHeight="1" x14ac:dyDescent="0.3">
      <c r="B1019"/>
    </row>
    <row r="1020" spans="2:2" ht="12" customHeight="1" x14ac:dyDescent="0.3">
      <c r="B1020"/>
    </row>
    <row r="1021" spans="2:2" ht="12" customHeight="1" x14ac:dyDescent="0.3">
      <c r="B1021"/>
    </row>
    <row r="1022" spans="2:2" ht="12" customHeight="1" x14ac:dyDescent="0.3">
      <c r="B1022"/>
    </row>
    <row r="1023" spans="2:2" ht="12" customHeight="1" x14ac:dyDescent="0.3">
      <c r="B1023"/>
    </row>
    <row r="1024" spans="2:2" ht="12" customHeight="1" x14ac:dyDescent="0.3">
      <c r="B1024"/>
    </row>
    <row r="1025" spans="2:2" ht="12" customHeight="1" x14ac:dyDescent="0.3">
      <c r="B1025"/>
    </row>
    <row r="1026" spans="2:2" ht="12" customHeight="1" x14ac:dyDescent="0.3">
      <c r="B1026"/>
    </row>
    <row r="1027" spans="2:2" ht="12" customHeight="1" x14ac:dyDescent="0.3">
      <c r="B1027"/>
    </row>
    <row r="1028" spans="2:2" ht="12" customHeight="1" x14ac:dyDescent="0.3">
      <c r="B1028"/>
    </row>
    <row r="1029" spans="2:2" ht="12" customHeight="1" x14ac:dyDescent="0.3">
      <c r="B1029"/>
    </row>
    <row r="1030" spans="2:2" ht="12" customHeight="1" x14ac:dyDescent="0.3">
      <c r="B1030"/>
    </row>
    <row r="1031" spans="2:2" ht="12" customHeight="1" x14ac:dyDescent="0.3">
      <c r="B1031"/>
    </row>
    <row r="1032" spans="2:2" ht="12" customHeight="1" x14ac:dyDescent="0.3">
      <c r="B1032"/>
    </row>
    <row r="1033" spans="2:2" ht="12" customHeight="1" x14ac:dyDescent="0.3">
      <c r="B1033"/>
    </row>
    <row r="1034" spans="2:2" ht="12" customHeight="1" x14ac:dyDescent="0.3">
      <c r="B1034"/>
    </row>
    <row r="1035" spans="2:2" ht="12" customHeight="1" x14ac:dyDescent="0.3">
      <c r="B1035"/>
    </row>
    <row r="1036" spans="2:2" ht="12" customHeight="1" x14ac:dyDescent="0.3">
      <c r="B1036"/>
    </row>
    <row r="1037" spans="2:2" ht="12" customHeight="1" x14ac:dyDescent="0.3">
      <c r="B1037"/>
    </row>
    <row r="1038" spans="2:2" ht="12" customHeight="1" x14ac:dyDescent="0.3">
      <c r="B1038"/>
    </row>
    <row r="1039" spans="2:2" ht="12" customHeight="1" x14ac:dyDescent="0.3">
      <c r="B1039"/>
    </row>
    <row r="1040" spans="2:2" ht="12" customHeight="1" x14ac:dyDescent="0.3">
      <c r="B1040"/>
    </row>
    <row r="1041" spans="2:2" ht="12" customHeight="1" x14ac:dyDescent="0.3">
      <c r="B1041"/>
    </row>
    <row r="1042" spans="2:2" ht="12" customHeight="1" x14ac:dyDescent="0.3">
      <c r="B1042"/>
    </row>
    <row r="1043" spans="2:2" ht="12" customHeight="1" x14ac:dyDescent="0.3">
      <c r="B1043"/>
    </row>
    <row r="1044" spans="2:2" ht="12" customHeight="1" x14ac:dyDescent="0.3">
      <c r="B1044"/>
    </row>
    <row r="1045" spans="2:2" ht="12" customHeight="1" x14ac:dyDescent="0.3">
      <c r="B1045"/>
    </row>
    <row r="1046" spans="2:2" ht="12" customHeight="1" x14ac:dyDescent="0.3">
      <c r="B1046"/>
    </row>
    <row r="1047" spans="2:2" ht="12" customHeight="1" x14ac:dyDescent="0.3">
      <c r="B1047"/>
    </row>
    <row r="1048" spans="2:2" ht="12" customHeight="1" x14ac:dyDescent="0.3">
      <c r="B1048"/>
    </row>
    <row r="1049" spans="2:2" ht="12" customHeight="1" x14ac:dyDescent="0.3">
      <c r="B1049"/>
    </row>
    <row r="1050" spans="2:2" ht="12" customHeight="1" x14ac:dyDescent="0.3">
      <c r="B1050"/>
    </row>
    <row r="1051" spans="2:2" ht="12" customHeight="1" x14ac:dyDescent="0.3">
      <c r="B1051"/>
    </row>
    <row r="1052" spans="2:2" ht="12" customHeight="1" x14ac:dyDescent="0.3">
      <c r="B1052"/>
    </row>
    <row r="1053" spans="2:2" ht="12" customHeight="1" x14ac:dyDescent="0.3">
      <c r="B1053"/>
    </row>
    <row r="1054" spans="2:2" ht="12" customHeight="1" x14ac:dyDescent="0.3">
      <c r="B1054"/>
    </row>
    <row r="1055" spans="2:2" ht="12" customHeight="1" x14ac:dyDescent="0.3">
      <c r="B1055"/>
    </row>
    <row r="1056" spans="2:2" ht="12" customHeight="1" x14ac:dyDescent="0.3">
      <c r="B1056"/>
    </row>
    <row r="1057" spans="2:2" ht="12" customHeight="1" x14ac:dyDescent="0.3">
      <c r="B1057"/>
    </row>
    <row r="1058" spans="2:2" ht="12" customHeight="1" x14ac:dyDescent="0.3">
      <c r="B1058"/>
    </row>
    <row r="1059" spans="2:2" ht="12" customHeight="1" x14ac:dyDescent="0.3">
      <c r="B1059"/>
    </row>
    <row r="1060" spans="2:2" ht="12" customHeight="1" x14ac:dyDescent="0.3">
      <c r="B1060"/>
    </row>
    <row r="1061" spans="2:2" ht="12" customHeight="1" x14ac:dyDescent="0.3">
      <c r="B1061"/>
    </row>
    <row r="1062" spans="2:2" ht="12" customHeight="1" x14ac:dyDescent="0.3">
      <c r="B1062"/>
    </row>
    <row r="1063" spans="2:2" ht="12" customHeight="1" x14ac:dyDescent="0.3">
      <c r="B1063"/>
    </row>
    <row r="1064" spans="2:2" ht="12" customHeight="1" x14ac:dyDescent="0.3">
      <c r="B1064"/>
    </row>
    <row r="1065" spans="2:2" ht="12" customHeight="1" x14ac:dyDescent="0.3">
      <c r="B1065"/>
    </row>
    <row r="1066" spans="2:2" ht="12" customHeight="1" x14ac:dyDescent="0.3">
      <c r="B1066"/>
    </row>
    <row r="1067" spans="2:2" ht="12" customHeight="1" x14ac:dyDescent="0.3">
      <c r="B1067"/>
    </row>
    <row r="1068" spans="2:2" ht="12" customHeight="1" x14ac:dyDescent="0.3">
      <c r="B1068"/>
    </row>
    <row r="1069" spans="2:2" ht="12" customHeight="1" x14ac:dyDescent="0.3">
      <c r="B1069"/>
    </row>
    <row r="1070" spans="2:2" ht="12" customHeight="1" x14ac:dyDescent="0.3">
      <c r="B1070"/>
    </row>
    <row r="1071" spans="2:2" ht="12" customHeight="1" x14ac:dyDescent="0.3">
      <c r="B1071"/>
    </row>
    <row r="1072" spans="2:2" ht="12" customHeight="1" x14ac:dyDescent="0.3">
      <c r="B1072"/>
    </row>
    <row r="1073" spans="2:2" ht="12" customHeight="1" x14ac:dyDescent="0.3">
      <c r="B1073"/>
    </row>
    <row r="1074" spans="2:2" ht="12" customHeight="1" x14ac:dyDescent="0.3">
      <c r="B1074"/>
    </row>
    <row r="1075" spans="2:2" ht="12" customHeight="1" x14ac:dyDescent="0.3">
      <c r="B1075"/>
    </row>
    <row r="1076" spans="2:2" ht="12" customHeight="1" x14ac:dyDescent="0.3">
      <c r="B1076"/>
    </row>
    <row r="1077" spans="2:2" ht="12" customHeight="1" x14ac:dyDescent="0.3">
      <c r="B1077"/>
    </row>
    <row r="1078" spans="2:2" ht="12" customHeight="1" x14ac:dyDescent="0.3">
      <c r="B1078"/>
    </row>
    <row r="1079" spans="2:2" ht="12" customHeight="1" x14ac:dyDescent="0.3">
      <c r="B1079"/>
    </row>
    <row r="1080" spans="2:2" ht="12" customHeight="1" x14ac:dyDescent="0.3">
      <c r="B1080"/>
    </row>
    <row r="1081" spans="2:2" ht="12" customHeight="1" x14ac:dyDescent="0.3">
      <c r="B1081"/>
    </row>
    <row r="1082" spans="2:2" ht="12" customHeight="1" x14ac:dyDescent="0.3">
      <c r="B1082"/>
    </row>
    <row r="1083" spans="2:2" ht="12" customHeight="1" x14ac:dyDescent="0.3">
      <c r="B1083"/>
    </row>
    <row r="1084" spans="2:2" ht="12" customHeight="1" x14ac:dyDescent="0.3">
      <c r="B1084"/>
    </row>
    <row r="1085" spans="2:2" ht="12" customHeight="1" x14ac:dyDescent="0.3">
      <c r="B1085"/>
    </row>
    <row r="1086" spans="2:2" ht="12" customHeight="1" x14ac:dyDescent="0.3">
      <c r="B1086"/>
    </row>
    <row r="1087" spans="2:2" ht="12" customHeight="1" x14ac:dyDescent="0.3">
      <c r="B1087"/>
    </row>
    <row r="1088" spans="2:2" ht="12" customHeight="1" x14ac:dyDescent="0.3">
      <c r="B1088"/>
    </row>
    <row r="1089" spans="2:2" ht="12" customHeight="1" x14ac:dyDescent="0.3">
      <c r="B1089"/>
    </row>
    <row r="1090" spans="2:2" ht="12" customHeight="1" x14ac:dyDescent="0.3">
      <c r="B1090"/>
    </row>
    <row r="1091" spans="2:2" ht="12" customHeight="1" x14ac:dyDescent="0.3">
      <c r="B1091"/>
    </row>
    <row r="1092" spans="2:2" ht="12" customHeight="1" x14ac:dyDescent="0.3">
      <c r="B1092"/>
    </row>
    <row r="1093" spans="2:2" ht="12" customHeight="1" x14ac:dyDescent="0.3">
      <c r="B1093"/>
    </row>
    <row r="1094" spans="2:2" ht="12" customHeight="1" x14ac:dyDescent="0.3">
      <c r="B1094"/>
    </row>
    <row r="1095" spans="2:2" ht="12" customHeight="1" x14ac:dyDescent="0.3">
      <c r="B1095"/>
    </row>
    <row r="1096" spans="2:2" ht="12" customHeight="1" x14ac:dyDescent="0.3">
      <c r="B1096"/>
    </row>
    <row r="1097" spans="2:2" ht="12" customHeight="1" x14ac:dyDescent="0.3">
      <c r="B1097"/>
    </row>
    <row r="1098" spans="2:2" ht="12" customHeight="1" x14ac:dyDescent="0.3">
      <c r="B1098"/>
    </row>
    <row r="1099" spans="2:2" ht="12" customHeight="1" x14ac:dyDescent="0.3">
      <c r="B1099"/>
    </row>
    <row r="1100" spans="2:2" ht="12" customHeight="1" x14ac:dyDescent="0.3">
      <c r="B1100"/>
    </row>
    <row r="1101" spans="2:2" ht="12" customHeight="1" x14ac:dyDescent="0.3">
      <c r="B1101"/>
    </row>
    <row r="1102" spans="2:2" ht="12" customHeight="1" x14ac:dyDescent="0.3">
      <c r="B1102"/>
    </row>
    <row r="1103" spans="2:2" ht="12" customHeight="1" x14ac:dyDescent="0.3">
      <c r="B1103"/>
    </row>
    <row r="1104" spans="2:2" ht="12" customHeight="1" x14ac:dyDescent="0.3">
      <c r="B1104"/>
    </row>
    <row r="1105" spans="2:2" ht="12" customHeight="1" x14ac:dyDescent="0.3">
      <c r="B1105"/>
    </row>
    <row r="1106" spans="2:2" ht="12" customHeight="1" x14ac:dyDescent="0.3">
      <c r="B1106"/>
    </row>
    <row r="1107" spans="2:2" ht="12" customHeight="1" x14ac:dyDescent="0.3">
      <c r="B1107"/>
    </row>
    <row r="1108" spans="2:2" ht="12" customHeight="1" x14ac:dyDescent="0.3">
      <c r="B1108"/>
    </row>
    <row r="1109" spans="2:2" ht="12" customHeight="1" x14ac:dyDescent="0.3">
      <c r="B1109"/>
    </row>
    <row r="1110" spans="2:2" ht="12" customHeight="1" x14ac:dyDescent="0.3">
      <c r="B1110"/>
    </row>
    <row r="1111" spans="2:2" ht="12" customHeight="1" x14ac:dyDescent="0.3">
      <c r="B1111"/>
    </row>
    <row r="1112" spans="2:2" ht="12" customHeight="1" x14ac:dyDescent="0.3">
      <c r="B1112"/>
    </row>
    <row r="1113" spans="2:2" ht="12" customHeight="1" x14ac:dyDescent="0.3">
      <c r="B1113"/>
    </row>
    <row r="1114" spans="2:2" ht="12" customHeight="1" x14ac:dyDescent="0.3">
      <c r="B1114"/>
    </row>
    <row r="1115" spans="2:2" ht="12" customHeight="1" x14ac:dyDescent="0.3">
      <c r="B1115"/>
    </row>
    <row r="1116" spans="2:2" ht="12" customHeight="1" x14ac:dyDescent="0.3">
      <c r="B1116"/>
    </row>
    <row r="1117" spans="2:2" ht="12" customHeight="1" x14ac:dyDescent="0.3">
      <c r="B1117"/>
    </row>
    <row r="1118" spans="2:2" ht="12" customHeight="1" x14ac:dyDescent="0.3">
      <c r="B1118"/>
    </row>
    <row r="1119" spans="2:2" ht="12" customHeight="1" x14ac:dyDescent="0.3">
      <c r="B1119"/>
    </row>
    <row r="1120" spans="2:2" ht="12" customHeight="1" x14ac:dyDescent="0.3">
      <c r="B1120"/>
    </row>
    <row r="1121" spans="2:2" ht="12" customHeight="1" x14ac:dyDescent="0.3">
      <c r="B1121"/>
    </row>
    <row r="1122" spans="2:2" ht="12" customHeight="1" x14ac:dyDescent="0.3">
      <c r="B1122"/>
    </row>
    <row r="1123" spans="2:2" ht="12" customHeight="1" x14ac:dyDescent="0.3">
      <c r="B1123"/>
    </row>
    <row r="1124" spans="2:2" ht="12" customHeight="1" x14ac:dyDescent="0.3">
      <c r="B1124"/>
    </row>
    <row r="1125" spans="2:2" ht="12" customHeight="1" x14ac:dyDescent="0.3">
      <c r="B1125"/>
    </row>
    <row r="1126" spans="2:2" ht="12" customHeight="1" x14ac:dyDescent="0.3">
      <c r="B1126"/>
    </row>
    <row r="1127" spans="2:2" ht="12" customHeight="1" x14ac:dyDescent="0.3">
      <c r="B1127"/>
    </row>
    <row r="1128" spans="2:2" ht="12" customHeight="1" x14ac:dyDescent="0.3">
      <c r="B1128"/>
    </row>
    <row r="1129" spans="2:2" ht="12" customHeight="1" x14ac:dyDescent="0.3">
      <c r="B1129"/>
    </row>
    <row r="1130" spans="2:2" ht="12" customHeight="1" x14ac:dyDescent="0.3">
      <c r="B1130"/>
    </row>
    <row r="1131" spans="2:2" ht="12" customHeight="1" x14ac:dyDescent="0.3">
      <c r="B1131"/>
    </row>
    <row r="1132" spans="2:2" ht="12" customHeight="1" x14ac:dyDescent="0.3">
      <c r="B1132"/>
    </row>
    <row r="1133" spans="2:2" ht="12" customHeight="1" x14ac:dyDescent="0.3">
      <c r="B1133"/>
    </row>
    <row r="1134" spans="2:2" ht="12" customHeight="1" x14ac:dyDescent="0.3">
      <c r="B1134"/>
    </row>
    <row r="1135" spans="2:2" ht="12" customHeight="1" x14ac:dyDescent="0.3">
      <c r="B1135"/>
    </row>
    <row r="1136" spans="2:2" ht="12" customHeight="1" x14ac:dyDescent="0.3">
      <c r="B1136"/>
    </row>
    <row r="1137" spans="2:2" ht="12" customHeight="1" x14ac:dyDescent="0.3">
      <c r="B1137"/>
    </row>
    <row r="1138" spans="2:2" ht="12" customHeight="1" x14ac:dyDescent="0.3">
      <c r="B1138"/>
    </row>
    <row r="1139" spans="2:2" ht="12" customHeight="1" x14ac:dyDescent="0.3">
      <c r="B1139"/>
    </row>
    <row r="1140" spans="2:2" ht="12" customHeight="1" x14ac:dyDescent="0.3">
      <c r="B1140"/>
    </row>
    <row r="1141" spans="2:2" ht="12" customHeight="1" x14ac:dyDescent="0.3">
      <c r="B1141"/>
    </row>
    <row r="1142" spans="2:2" ht="12" customHeight="1" x14ac:dyDescent="0.3">
      <c r="B1142"/>
    </row>
    <row r="1143" spans="2:2" ht="12" customHeight="1" x14ac:dyDescent="0.3">
      <c r="B1143"/>
    </row>
    <row r="1144" spans="2:2" ht="12" customHeight="1" x14ac:dyDescent="0.3">
      <c r="B1144"/>
    </row>
    <row r="1145" spans="2:2" ht="12" customHeight="1" x14ac:dyDescent="0.3">
      <c r="B1145"/>
    </row>
    <row r="1146" spans="2:2" ht="12" customHeight="1" x14ac:dyDescent="0.3">
      <c r="B1146"/>
    </row>
    <row r="1147" spans="2:2" ht="12" customHeight="1" x14ac:dyDescent="0.3">
      <c r="B1147"/>
    </row>
    <row r="1148" spans="2:2" ht="12" customHeight="1" x14ac:dyDescent="0.3">
      <c r="B1148"/>
    </row>
    <row r="1149" spans="2:2" ht="12" customHeight="1" x14ac:dyDescent="0.3">
      <c r="B1149"/>
    </row>
    <row r="1150" spans="2:2" ht="12" customHeight="1" x14ac:dyDescent="0.3">
      <c r="B1150"/>
    </row>
    <row r="1151" spans="2:2" ht="12" customHeight="1" x14ac:dyDescent="0.3">
      <c r="B1151"/>
    </row>
    <row r="1152" spans="2:2" ht="12" customHeight="1" x14ac:dyDescent="0.3">
      <c r="B1152"/>
    </row>
    <row r="1153" spans="2:2" ht="12" customHeight="1" x14ac:dyDescent="0.3">
      <c r="B1153"/>
    </row>
    <row r="1154" spans="2:2" ht="12" customHeight="1" x14ac:dyDescent="0.3">
      <c r="B1154"/>
    </row>
    <row r="1155" spans="2:2" ht="12" customHeight="1" x14ac:dyDescent="0.3">
      <c r="B1155"/>
    </row>
    <row r="1156" spans="2:2" ht="12" customHeight="1" x14ac:dyDescent="0.3">
      <c r="B1156"/>
    </row>
    <row r="1157" spans="2:2" ht="12" customHeight="1" x14ac:dyDescent="0.3">
      <c r="B1157"/>
    </row>
    <row r="1158" spans="2:2" ht="12" customHeight="1" x14ac:dyDescent="0.3">
      <c r="B1158"/>
    </row>
    <row r="1159" spans="2:2" ht="12" customHeight="1" x14ac:dyDescent="0.3">
      <c r="B1159"/>
    </row>
    <row r="1160" spans="2:2" ht="12" customHeight="1" x14ac:dyDescent="0.3">
      <c r="B1160"/>
    </row>
    <row r="1161" spans="2:2" ht="12" customHeight="1" x14ac:dyDescent="0.3">
      <c r="B1161"/>
    </row>
    <row r="1162" spans="2:2" ht="12" customHeight="1" x14ac:dyDescent="0.3">
      <c r="B1162"/>
    </row>
    <row r="1163" spans="2:2" ht="12" customHeight="1" x14ac:dyDescent="0.3">
      <c r="B1163"/>
    </row>
    <row r="1164" spans="2:2" ht="12" customHeight="1" x14ac:dyDescent="0.3">
      <c r="B1164"/>
    </row>
    <row r="1165" spans="2:2" ht="12" customHeight="1" x14ac:dyDescent="0.3">
      <c r="B1165"/>
    </row>
    <row r="1166" spans="2:2" ht="12" customHeight="1" x14ac:dyDescent="0.3">
      <c r="B1166"/>
    </row>
    <row r="1167" spans="2:2" ht="12" customHeight="1" x14ac:dyDescent="0.3">
      <c r="B1167"/>
    </row>
    <row r="1168" spans="2:2" ht="12" customHeight="1" x14ac:dyDescent="0.3">
      <c r="B1168"/>
    </row>
    <row r="1169" spans="2:2" ht="12" customHeight="1" x14ac:dyDescent="0.3">
      <c r="B1169"/>
    </row>
    <row r="1170" spans="2:2" ht="12" customHeight="1" x14ac:dyDescent="0.3">
      <c r="B1170"/>
    </row>
    <row r="1171" spans="2:2" ht="12" customHeight="1" x14ac:dyDescent="0.3">
      <c r="B1171"/>
    </row>
    <row r="1172" spans="2:2" ht="12" customHeight="1" x14ac:dyDescent="0.3">
      <c r="B1172"/>
    </row>
    <row r="1173" spans="2:2" ht="12" customHeight="1" x14ac:dyDescent="0.3">
      <c r="B1173"/>
    </row>
    <row r="1174" spans="2:2" ht="12" customHeight="1" x14ac:dyDescent="0.3">
      <c r="B1174"/>
    </row>
    <row r="1175" spans="2:2" ht="12" customHeight="1" x14ac:dyDescent="0.3">
      <c r="B1175"/>
    </row>
    <row r="1176" spans="2:2" ht="12" customHeight="1" x14ac:dyDescent="0.3">
      <c r="B1176"/>
    </row>
    <row r="1177" spans="2:2" ht="12" customHeight="1" x14ac:dyDescent="0.3">
      <c r="B1177"/>
    </row>
    <row r="1178" spans="2:2" ht="12" customHeight="1" x14ac:dyDescent="0.3">
      <c r="B1178"/>
    </row>
    <row r="1179" spans="2:2" ht="12" customHeight="1" x14ac:dyDescent="0.3">
      <c r="B1179"/>
    </row>
    <row r="1180" spans="2:2" ht="12" customHeight="1" x14ac:dyDescent="0.3">
      <c r="B1180"/>
    </row>
    <row r="1181" spans="2:2" ht="12" customHeight="1" x14ac:dyDescent="0.3">
      <c r="B1181"/>
    </row>
    <row r="1182" spans="2:2" ht="12" customHeight="1" x14ac:dyDescent="0.3">
      <c r="B1182"/>
    </row>
    <row r="1183" spans="2:2" ht="12" customHeight="1" x14ac:dyDescent="0.3">
      <c r="B1183"/>
    </row>
    <row r="1184" spans="2:2" ht="12" customHeight="1" x14ac:dyDescent="0.3">
      <c r="B1184"/>
    </row>
    <row r="1185" spans="2:2" ht="12" customHeight="1" x14ac:dyDescent="0.3">
      <c r="B1185"/>
    </row>
    <row r="1186" spans="2:2" ht="12" customHeight="1" x14ac:dyDescent="0.3">
      <c r="B1186"/>
    </row>
    <row r="1187" spans="2:2" ht="12" customHeight="1" x14ac:dyDescent="0.3">
      <c r="B1187"/>
    </row>
    <row r="1188" spans="2:2" ht="12" customHeight="1" x14ac:dyDescent="0.3">
      <c r="B1188"/>
    </row>
    <row r="1189" spans="2:2" ht="12" customHeight="1" x14ac:dyDescent="0.3">
      <c r="B1189"/>
    </row>
    <row r="1190" spans="2:2" ht="12" customHeight="1" x14ac:dyDescent="0.3">
      <c r="B1190"/>
    </row>
    <row r="1191" spans="2:2" ht="12" customHeight="1" x14ac:dyDescent="0.3">
      <c r="B1191"/>
    </row>
    <row r="1192" spans="2:2" ht="12" customHeight="1" x14ac:dyDescent="0.3">
      <c r="B1192"/>
    </row>
    <row r="1193" spans="2:2" ht="12" customHeight="1" x14ac:dyDescent="0.3">
      <c r="B1193"/>
    </row>
    <row r="1194" spans="2:2" ht="12" customHeight="1" x14ac:dyDescent="0.3">
      <c r="B1194"/>
    </row>
    <row r="1195" spans="2:2" ht="12" customHeight="1" x14ac:dyDescent="0.3">
      <c r="B1195"/>
    </row>
    <row r="1196" spans="2:2" ht="12" customHeight="1" x14ac:dyDescent="0.3">
      <c r="B1196"/>
    </row>
    <row r="1197" spans="2:2" ht="12" customHeight="1" x14ac:dyDescent="0.3">
      <c r="B1197"/>
    </row>
    <row r="1198" spans="2:2" ht="12" customHeight="1" x14ac:dyDescent="0.3">
      <c r="B1198"/>
    </row>
    <row r="1199" spans="2:2" ht="12" customHeight="1" x14ac:dyDescent="0.3">
      <c r="B1199"/>
    </row>
    <row r="1200" spans="2:2" ht="12" customHeight="1" x14ac:dyDescent="0.3">
      <c r="B1200"/>
    </row>
    <row r="1201" spans="2:2" ht="12" customHeight="1" x14ac:dyDescent="0.3">
      <c r="B1201"/>
    </row>
    <row r="1202" spans="2:2" ht="12" customHeight="1" x14ac:dyDescent="0.3">
      <c r="B1202"/>
    </row>
    <row r="1203" spans="2:2" ht="12" customHeight="1" x14ac:dyDescent="0.3">
      <c r="B1203"/>
    </row>
    <row r="1204" spans="2:2" ht="12" customHeight="1" x14ac:dyDescent="0.3">
      <c r="B1204"/>
    </row>
    <row r="1205" spans="2:2" ht="12" customHeight="1" x14ac:dyDescent="0.3">
      <c r="B1205"/>
    </row>
    <row r="1206" spans="2:2" ht="12" customHeight="1" x14ac:dyDescent="0.3">
      <c r="B1206"/>
    </row>
    <row r="1207" spans="2:2" ht="12" customHeight="1" x14ac:dyDescent="0.3">
      <c r="B1207"/>
    </row>
    <row r="1208" spans="2:2" ht="12" customHeight="1" x14ac:dyDescent="0.3">
      <c r="B1208"/>
    </row>
    <row r="1209" spans="2:2" ht="12" customHeight="1" x14ac:dyDescent="0.3">
      <c r="B1209"/>
    </row>
    <row r="1210" spans="2:2" ht="12" customHeight="1" x14ac:dyDescent="0.3">
      <c r="B1210"/>
    </row>
    <row r="1211" spans="2:2" ht="12" customHeight="1" x14ac:dyDescent="0.3">
      <c r="B1211"/>
    </row>
    <row r="1212" spans="2:2" ht="12" customHeight="1" x14ac:dyDescent="0.3">
      <c r="B1212"/>
    </row>
    <row r="1213" spans="2:2" ht="12" customHeight="1" x14ac:dyDescent="0.3">
      <c r="B1213"/>
    </row>
    <row r="1214" spans="2:2" ht="12" customHeight="1" x14ac:dyDescent="0.3">
      <c r="B1214"/>
    </row>
    <row r="1215" spans="2:2" ht="12" customHeight="1" x14ac:dyDescent="0.3">
      <c r="B1215"/>
    </row>
    <row r="1216" spans="2:2" ht="12" customHeight="1" x14ac:dyDescent="0.3">
      <c r="B1216"/>
    </row>
    <row r="1217" spans="2:2" ht="12" customHeight="1" x14ac:dyDescent="0.3">
      <c r="B1217"/>
    </row>
    <row r="1218" spans="2:2" ht="12" customHeight="1" x14ac:dyDescent="0.3">
      <c r="B1218"/>
    </row>
    <row r="1219" spans="2:2" ht="12" customHeight="1" x14ac:dyDescent="0.3">
      <c r="B1219"/>
    </row>
    <row r="1220" spans="2:2" ht="12" customHeight="1" x14ac:dyDescent="0.3">
      <c r="B1220"/>
    </row>
    <row r="1221" spans="2:2" ht="12" customHeight="1" x14ac:dyDescent="0.3">
      <c r="B1221"/>
    </row>
    <row r="1222" spans="2:2" ht="12" customHeight="1" x14ac:dyDescent="0.3">
      <c r="B1222"/>
    </row>
    <row r="1223" spans="2:2" ht="12" customHeight="1" x14ac:dyDescent="0.3">
      <c r="B1223"/>
    </row>
    <row r="1224" spans="2:2" ht="12" customHeight="1" x14ac:dyDescent="0.3">
      <c r="B1224"/>
    </row>
    <row r="1225" spans="2:2" ht="12" customHeight="1" x14ac:dyDescent="0.3">
      <c r="B1225"/>
    </row>
    <row r="1226" spans="2:2" ht="12" customHeight="1" x14ac:dyDescent="0.3">
      <c r="B1226"/>
    </row>
    <row r="1227" spans="2:2" ht="12" customHeight="1" x14ac:dyDescent="0.3">
      <c r="B1227"/>
    </row>
    <row r="1228" spans="2:2" ht="12" customHeight="1" x14ac:dyDescent="0.3">
      <c r="B1228"/>
    </row>
    <row r="1229" spans="2:2" ht="12" customHeight="1" x14ac:dyDescent="0.3">
      <c r="B1229"/>
    </row>
    <row r="1230" spans="2:2" ht="12" customHeight="1" x14ac:dyDescent="0.3">
      <c r="B1230"/>
    </row>
    <row r="1231" spans="2:2" ht="12" customHeight="1" x14ac:dyDescent="0.3">
      <c r="B1231"/>
    </row>
    <row r="1232" spans="2:2" ht="12" customHeight="1" x14ac:dyDescent="0.3">
      <c r="B1232"/>
    </row>
    <row r="1233" spans="2:2" ht="12" customHeight="1" x14ac:dyDescent="0.3">
      <c r="B1233"/>
    </row>
    <row r="1234" spans="2:2" ht="12" customHeight="1" x14ac:dyDescent="0.3">
      <c r="B1234"/>
    </row>
    <row r="1235" spans="2:2" ht="12" customHeight="1" x14ac:dyDescent="0.3">
      <c r="B1235"/>
    </row>
    <row r="1236" spans="2:2" ht="12" customHeight="1" x14ac:dyDescent="0.3">
      <c r="B1236"/>
    </row>
    <row r="1237" spans="2:2" ht="12" customHeight="1" x14ac:dyDescent="0.3">
      <c r="B1237"/>
    </row>
    <row r="1238" spans="2:2" ht="12" customHeight="1" x14ac:dyDescent="0.3">
      <c r="B1238"/>
    </row>
    <row r="1239" spans="2:2" ht="12" customHeight="1" x14ac:dyDescent="0.3">
      <c r="B1239"/>
    </row>
    <row r="1240" spans="2:2" ht="12" customHeight="1" x14ac:dyDescent="0.3">
      <c r="B1240"/>
    </row>
    <row r="1241" spans="2:2" ht="12" customHeight="1" x14ac:dyDescent="0.3">
      <c r="B1241"/>
    </row>
    <row r="1242" spans="2:2" ht="12" customHeight="1" x14ac:dyDescent="0.3">
      <c r="B1242"/>
    </row>
    <row r="1243" spans="2:2" ht="12" customHeight="1" x14ac:dyDescent="0.3">
      <c r="B1243"/>
    </row>
    <row r="1244" spans="2:2" ht="12" customHeight="1" x14ac:dyDescent="0.3">
      <c r="B1244"/>
    </row>
    <row r="1245" spans="2:2" ht="12" customHeight="1" x14ac:dyDescent="0.3">
      <c r="B1245"/>
    </row>
    <row r="1246" spans="2:2" ht="12" customHeight="1" x14ac:dyDescent="0.3">
      <c r="B1246"/>
    </row>
    <row r="1247" spans="2:2" ht="12" customHeight="1" x14ac:dyDescent="0.3">
      <c r="B1247"/>
    </row>
    <row r="1248" spans="2:2" ht="12" customHeight="1" x14ac:dyDescent="0.3">
      <c r="B1248"/>
    </row>
    <row r="1249" spans="2:2" ht="12" customHeight="1" x14ac:dyDescent="0.3">
      <c r="B1249"/>
    </row>
    <row r="1250" spans="2:2" ht="12" customHeight="1" x14ac:dyDescent="0.3">
      <c r="B1250"/>
    </row>
    <row r="1251" spans="2:2" ht="12" customHeight="1" x14ac:dyDescent="0.3">
      <c r="B1251"/>
    </row>
    <row r="1252" spans="2:2" ht="12" customHeight="1" x14ac:dyDescent="0.3">
      <c r="B1252"/>
    </row>
    <row r="1253" spans="2:2" ht="12" customHeight="1" x14ac:dyDescent="0.3">
      <c r="B1253"/>
    </row>
    <row r="1254" spans="2:2" ht="12" customHeight="1" x14ac:dyDescent="0.3">
      <c r="B1254"/>
    </row>
    <row r="1255" spans="2:2" ht="12" customHeight="1" x14ac:dyDescent="0.3">
      <c r="B1255"/>
    </row>
    <row r="1256" spans="2:2" ht="12" customHeight="1" x14ac:dyDescent="0.3">
      <c r="B1256"/>
    </row>
    <row r="1257" spans="2:2" ht="12" customHeight="1" x14ac:dyDescent="0.3">
      <c r="B1257"/>
    </row>
    <row r="1258" spans="2:2" ht="12" customHeight="1" x14ac:dyDescent="0.3">
      <c r="B1258"/>
    </row>
    <row r="1259" spans="2:2" ht="12" customHeight="1" x14ac:dyDescent="0.3">
      <c r="B1259"/>
    </row>
    <row r="1260" spans="2:2" ht="12" customHeight="1" x14ac:dyDescent="0.3">
      <c r="B1260"/>
    </row>
    <row r="1261" spans="2:2" ht="12" customHeight="1" x14ac:dyDescent="0.3">
      <c r="B1261"/>
    </row>
    <row r="1262" spans="2:2" ht="12" customHeight="1" x14ac:dyDescent="0.3">
      <c r="B1262"/>
    </row>
    <row r="1263" spans="2:2" ht="12" customHeight="1" x14ac:dyDescent="0.3">
      <c r="B1263"/>
    </row>
    <row r="1264" spans="2:2" ht="12" customHeight="1" x14ac:dyDescent="0.3">
      <c r="B1264"/>
    </row>
    <row r="1265" spans="2:2" ht="12" customHeight="1" x14ac:dyDescent="0.3">
      <c r="B1265"/>
    </row>
    <row r="1266" spans="2:2" ht="12" customHeight="1" x14ac:dyDescent="0.3">
      <c r="B1266"/>
    </row>
    <row r="1267" spans="2:2" ht="12" customHeight="1" x14ac:dyDescent="0.3">
      <c r="B1267"/>
    </row>
    <row r="1268" spans="2:2" ht="12" customHeight="1" x14ac:dyDescent="0.3">
      <c r="B1268"/>
    </row>
    <row r="1269" spans="2:2" ht="12" customHeight="1" x14ac:dyDescent="0.3">
      <c r="B1269"/>
    </row>
    <row r="1270" spans="2:2" ht="12" customHeight="1" x14ac:dyDescent="0.3">
      <c r="B1270"/>
    </row>
    <row r="1271" spans="2:2" ht="12" customHeight="1" x14ac:dyDescent="0.3">
      <c r="B1271"/>
    </row>
    <row r="1272" spans="2:2" ht="12" customHeight="1" x14ac:dyDescent="0.3">
      <c r="B1272"/>
    </row>
    <row r="1273" spans="2:2" ht="12" customHeight="1" x14ac:dyDescent="0.3">
      <c r="B1273"/>
    </row>
    <row r="1274" spans="2:2" ht="12" customHeight="1" x14ac:dyDescent="0.3">
      <c r="B1274"/>
    </row>
    <row r="1275" spans="2:2" ht="12" customHeight="1" x14ac:dyDescent="0.3">
      <c r="B1275"/>
    </row>
    <row r="1276" spans="2:2" ht="12" customHeight="1" x14ac:dyDescent="0.3">
      <c r="B1276"/>
    </row>
    <row r="1277" spans="2:2" ht="12" customHeight="1" x14ac:dyDescent="0.3">
      <c r="B1277"/>
    </row>
    <row r="1278" spans="2:2" ht="12" customHeight="1" x14ac:dyDescent="0.3">
      <c r="B1278"/>
    </row>
    <row r="1279" spans="2:2" ht="12" customHeight="1" x14ac:dyDescent="0.3">
      <c r="B1279"/>
    </row>
    <row r="1280" spans="2:2" ht="12" customHeight="1" x14ac:dyDescent="0.3">
      <c r="B1280"/>
    </row>
    <row r="1281" spans="2:2" ht="12" customHeight="1" x14ac:dyDescent="0.3">
      <c r="B1281"/>
    </row>
    <row r="1282" spans="2:2" ht="12" customHeight="1" x14ac:dyDescent="0.3">
      <c r="B1282"/>
    </row>
    <row r="1283" spans="2:2" ht="12" customHeight="1" x14ac:dyDescent="0.3">
      <c r="B1283"/>
    </row>
    <row r="1284" spans="2:2" ht="12" customHeight="1" x14ac:dyDescent="0.3">
      <c r="B1284"/>
    </row>
    <row r="1285" spans="2:2" ht="12" customHeight="1" x14ac:dyDescent="0.3">
      <c r="B1285"/>
    </row>
    <row r="1286" spans="2:2" ht="12" customHeight="1" x14ac:dyDescent="0.3">
      <c r="B1286"/>
    </row>
    <row r="1287" spans="2:2" ht="12" customHeight="1" x14ac:dyDescent="0.3">
      <c r="B1287"/>
    </row>
    <row r="1288" spans="2:2" ht="12" customHeight="1" x14ac:dyDescent="0.3">
      <c r="B1288"/>
    </row>
    <row r="1289" spans="2:2" ht="12" customHeight="1" x14ac:dyDescent="0.3">
      <c r="B1289"/>
    </row>
    <row r="1290" spans="2:2" ht="12" customHeight="1" x14ac:dyDescent="0.3">
      <c r="B1290"/>
    </row>
    <row r="1291" spans="2:2" ht="12" customHeight="1" x14ac:dyDescent="0.3">
      <c r="B1291"/>
    </row>
    <row r="1292" spans="2:2" ht="12" customHeight="1" x14ac:dyDescent="0.3">
      <c r="B1292"/>
    </row>
    <row r="1293" spans="2:2" ht="12" customHeight="1" x14ac:dyDescent="0.3">
      <c r="B1293"/>
    </row>
    <row r="1294" spans="2:2" ht="12" customHeight="1" x14ac:dyDescent="0.3">
      <c r="B1294"/>
    </row>
    <row r="1295" spans="2:2" ht="12" customHeight="1" x14ac:dyDescent="0.3">
      <c r="B1295"/>
    </row>
    <row r="1296" spans="2:2" ht="12" customHeight="1" x14ac:dyDescent="0.3">
      <c r="B1296"/>
    </row>
    <row r="1297" spans="2:2" ht="12" customHeight="1" x14ac:dyDescent="0.3">
      <c r="B1297"/>
    </row>
    <row r="1298" spans="2:2" ht="12" customHeight="1" x14ac:dyDescent="0.3">
      <c r="B1298"/>
    </row>
    <row r="1299" spans="2:2" ht="12" customHeight="1" x14ac:dyDescent="0.3">
      <c r="B1299"/>
    </row>
    <row r="1300" spans="2:2" ht="12" customHeight="1" x14ac:dyDescent="0.3">
      <c r="B1300"/>
    </row>
    <row r="1301" spans="2:2" ht="12" customHeight="1" x14ac:dyDescent="0.3">
      <c r="B1301"/>
    </row>
    <row r="1302" spans="2:2" ht="12" customHeight="1" x14ac:dyDescent="0.3">
      <c r="B1302"/>
    </row>
    <row r="1303" spans="2:2" ht="12" customHeight="1" x14ac:dyDescent="0.3">
      <c r="B1303"/>
    </row>
    <row r="1304" spans="2:2" ht="12" customHeight="1" x14ac:dyDescent="0.3">
      <c r="B1304"/>
    </row>
    <row r="1305" spans="2:2" ht="12" customHeight="1" x14ac:dyDescent="0.3">
      <c r="B1305"/>
    </row>
    <row r="1306" spans="2:2" ht="12" customHeight="1" x14ac:dyDescent="0.3">
      <c r="B1306"/>
    </row>
    <row r="1307" spans="2:2" ht="12" customHeight="1" x14ac:dyDescent="0.3">
      <c r="B1307"/>
    </row>
    <row r="1308" spans="2:2" ht="12" customHeight="1" x14ac:dyDescent="0.3">
      <c r="B1308"/>
    </row>
    <row r="1309" spans="2:2" ht="12" customHeight="1" x14ac:dyDescent="0.3">
      <c r="B1309"/>
    </row>
    <row r="1310" spans="2:2" ht="12" customHeight="1" x14ac:dyDescent="0.3">
      <c r="B1310"/>
    </row>
    <row r="1311" spans="2:2" ht="12" customHeight="1" x14ac:dyDescent="0.3">
      <c r="B1311"/>
    </row>
    <row r="1312" spans="2:2" ht="12" customHeight="1" x14ac:dyDescent="0.3">
      <c r="B1312"/>
    </row>
    <row r="1313" spans="2:2" ht="12" customHeight="1" x14ac:dyDescent="0.3">
      <c r="B1313"/>
    </row>
    <row r="1314" spans="2:2" ht="12" customHeight="1" x14ac:dyDescent="0.3">
      <c r="B1314"/>
    </row>
    <row r="1315" spans="2:2" ht="12" customHeight="1" x14ac:dyDescent="0.3">
      <c r="B1315"/>
    </row>
    <row r="1316" spans="2:2" ht="12" customHeight="1" x14ac:dyDescent="0.3">
      <c r="B1316"/>
    </row>
    <row r="1317" spans="2:2" ht="12" customHeight="1" x14ac:dyDescent="0.3">
      <c r="B1317"/>
    </row>
    <row r="1318" spans="2:2" ht="12" customHeight="1" x14ac:dyDescent="0.3">
      <c r="B1318"/>
    </row>
    <row r="1319" spans="2:2" ht="12" customHeight="1" x14ac:dyDescent="0.3">
      <c r="B1319"/>
    </row>
    <row r="1320" spans="2:2" ht="12" customHeight="1" x14ac:dyDescent="0.3">
      <c r="B1320"/>
    </row>
    <row r="1321" spans="2:2" ht="12" customHeight="1" x14ac:dyDescent="0.3">
      <c r="B1321"/>
    </row>
    <row r="1322" spans="2:2" ht="12" customHeight="1" x14ac:dyDescent="0.3">
      <c r="B1322"/>
    </row>
    <row r="1323" spans="2:2" ht="12" customHeight="1" x14ac:dyDescent="0.3">
      <c r="B1323"/>
    </row>
    <row r="1324" spans="2:2" ht="12" customHeight="1" x14ac:dyDescent="0.3">
      <c r="B1324"/>
    </row>
    <row r="1325" spans="2:2" ht="12" customHeight="1" x14ac:dyDescent="0.3">
      <c r="B1325"/>
    </row>
    <row r="1326" spans="2:2" ht="12" customHeight="1" x14ac:dyDescent="0.3">
      <c r="B1326"/>
    </row>
    <row r="1327" spans="2:2" ht="12" customHeight="1" x14ac:dyDescent="0.3">
      <c r="B1327"/>
    </row>
    <row r="1328" spans="2:2" ht="12" customHeight="1" x14ac:dyDescent="0.3">
      <c r="B1328"/>
    </row>
    <row r="1329" spans="2:2" ht="12" customHeight="1" x14ac:dyDescent="0.3">
      <c r="B1329"/>
    </row>
    <row r="1330" spans="2:2" ht="12" customHeight="1" x14ac:dyDescent="0.3">
      <c r="B1330"/>
    </row>
    <row r="1331" spans="2:2" ht="12" customHeight="1" x14ac:dyDescent="0.3">
      <c r="B1331"/>
    </row>
    <row r="1332" spans="2:2" ht="12" customHeight="1" x14ac:dyDescent="0.3">
      <c r="B1332"/>
    </row>
    <row r="1333" spans="2:2" ht="12" customHeight="1" x14ac:dyDescent="0.3">
      <c r="B1333"/>
    </row>
    <row r="1334" spans="2:2" ht="12" customHeight="1" x14ac:dyDescent="0.3">
      <c r="B1334"/>
    </row>
    <row r="1335" spans="2:2" ht="12" customHeight="1" x14ac:dyDescent="0.3">
      <c r="B1335"/>
    </row>
    <row r="1336" spans="2:2" ht="12" customHeight="1" x14ac:dyDescent="0.3">
      <c r="B1336"/>
    </row>
    <row r="1337" spans="2:2" ht="12" customHeight="1" x14ac:dyDescent="0.3">
      <c r="B1337"/>
    </row>
    <row r="1338" spans="2:2" ht="12" customHeight="1" x14ac:dyDescent="0.3">
      <c r="B1338"/>
    </row>
    <row r="1339" spans="2:2" ht="12" customHeight="1" x14ac:dyDescent="0.3">
      <c r="B1339"/>
    </row>
    <row r="1340" spans="2:2" ht="12" customHeight="1" x14ac:dyDescent="0.3">
      <c r="B1340"/>
    </row>
    <row r="1341" spans="2:2" ht="12" customHeight="1" x14ac:dyDescent="0.3">
      <c r="B1341"/>
    </row>
    <row r="1342" spans="2:2" ht="12" customHeight="1" x14ac:dyDescent="0.3">
      <c r="B1342"/>
    </row>
    <row r="1343" spans="2:2" ht="12" customHeight="1" x14ac:dyDescent="0.3">
      <c r="B1343"/>
    </row>
    <row r="1344" spans="2:2" ht="12" customHeight="1" x14ac:dyDescent="0.3">
      <c r="B1344"/>
    </row>
    <row r="1345" spans="2:2" ht="12" customHeight="1" x14ac:dyDescent="0.3">
      <c r="B1345"/>
    </row>
    <row r="1346" spans="2:2" ht="12" customHeight="1" x14ac:dyDescent="0.3">
      <c r="B1346"/>
    </row>
    <row r="1347" spans="2:2" ht="12" customHeight="1" x14ac:dyDescent="0.3">
      <c r="B1347"/>
    </row>
    <row r="1348" spans="2:2" ht="12" customHeight="1" x14ac:dyDescent="0.3">
      <c r="B1348"/>
    </row>
    <row r="1349" spans="2:2" ht="12" customHeight="1" x14ac:dyDescent="0.3">
      <c r="B1349"/>
    </row>
    <row r="1350" spans="2:2" ht="12" customHeight="1" x14ac:dyDescent="0.3">
      <c r="B1350"/>
    </row>
    <row r="1351" spans="2:2" ht="12" customHeight="1" x14ac:dyDescent="0.3">
      <c r="B1351"/>
    </row>
    <row r="1352" spans="2:2" ht="12" customHeight="1" x14ac:dyDescent="0.3">
      <c r="B1352"/>
    </row>
    <row r="1353" spans="2:2" ht="12" customHeight="1" x14ac:dyDescent="0.3">
      <c r="B1353"/>
    </row>
    <row r="1354" spans="2:2" ht="12" customHeight="1" x14ac:dyDescent="0.3">
      <c r="B1354"/>
    </row>
    <row r="1355" spans="2:2" ht="12" customHeight="1" x14ac:dyDescent="0.3">
      <c r="B1355"/>
    </row>
    <row r="1356" spans="2:2" ht="12" customHeight="1" x14ac:dyDescent="0.3">
      <c r="B1356"/>
    </row>
    <row r="1357" spans="2:2" ht="12" customHeight="1" x14ac:dyDescent="0.3">
      <c r="B1357"/>
    </row>
    <row r="1358" spans="2:2" ht="12" customHeight="1" x14ac:dyDescent="0.3">
      <c r="B1358"/>
    </row>
    <row r="1359" spans="2:2" ht="12" customHeight="1" x14ac:dyDescent="0.3">
      <c r="B1359"/>
    </row>
    <row r="1360" spans="2:2" ht="12" customHeight="1" x14ac:dyDescent="0.3">
      <c r="B1360"/>
    </row>
    <row r="1361" spans="2:2" ht="12" customHeight="1" x14ac:dyDescent="0.3">
      <c r="B1361"/>
    </row>
    <row r="1362" spans="2:2" ht="12" customHeight="1" x14ac:dyDescent="0.3">
      <c r="B1362"/>
    </row>
    <row r="1363" spans="2:2" ht="12" customHeight="1" x14ac:dyDescent="0.3">
      <c r="B1363"/>
    </row>
    <row r="1364" spans="2:2" ht="12" customHeight="1" x14ac:dyDescent="0.3">
      <c r="B1364"/>
    </row>
    <row r="1365" spans="2:2" ht="12" customHeight="1" x14ac:dyDescent="0.3">
      <c r="B1365"/>
    </row>
    <row r="1366" spans="2:2" ht="12" customHeight="1" x14ac:dyDescent="0.3">
      <c r="B1366"/>
    </row>
    <row r="1367" spans="2:2" ht="12" customHeight="1" x14ac:dyDescent="0.3">
      <c r="B1367"/>
    </row>
    <row r="1368" spans="2:2" ht="12" customHeight="1" x14ac:dyDescent="0.3">
      <c r="B1368"/>
    </row>
    <row r="1369" spans="2:2" ht="12" customHeight="1" x14ac:dyDescent="0.3">
      <c r="B1369"/>
    </row>
    <row r="1370" spans="2:2" ht="12" customHeight="1" x14ac:dyDescent="0.3">
      <c r="B1370"/>
    </row>
    <row r="1371" spans="2:2" ht="12" customHeight="1" x14ac:dyDescent="0.3">
      <c r="B1371"/>
    </row>
    <row r="1372" spans="2:2" ht="12" customHeight="1" x14ac:dyDescent="0.3">
      <c r="B1372"/>
    </row>
    <row r="1373" spans="2:2" ht="12" customHeight="1" x14ac:dyDescent="0.3">
      <c r="B1373"/>
    </row>
    <row r="1374" spans="2:2" ht="12" customHeight="1" x14ac:dyDescent="0.3">
      <c r="B1374"/>
    </row>
    <row r="1375" spans="2:2" ht="12" customHeight="1" x14ac:dyDescent="0.3">
      <c r="B1375"/>
    </row>
    <row r="1376" spans="2:2" ht="12" customHeight="1" x14ac:dyDescent="0.3">
      <c r="B1376"/>
    </row>
    <row r="1377" spans="2:2" ht="12" customHeight="1" x14ac:dyDescent="0.3">
      <c r="B1377"/>
    </row>
    <row r="1378" spans="2:2" ht="12" customHeight="1" x14ac:dyDescent="0.3">
      <c r="B1378"/>
    </row>
    <row r="1379" spans="2:2" ht="12" customHeight="1" x14ac:dyDescent="0.3">
      <c r="B1379"/>
    </row>
    <row r="1380" spans="2:2" ht="12" customHeight="1" x14ac:dyDescent="0.3">
      <c r="B1380"/>
    </row>
    <row r="1381" spans="2:2" ht="12" customHeight="1" x14ac:dyDescent="0.3">
      <c r="B1381"/>
    </row>
    <row r="1382" spans="2:2" ht="12" customHeight="1" x14ac:dyDescent="0.3">
      <c r="B1382"/>
    </row>
    <row r="1383" spans="2:2" ht="12" customHeight="1" x14ac:dyDescent="0.3">
      <c r="B1383"/>
    </row>
    <row r="1384" spans="2:2" ht="12" customHeight="1" x14ac:dyDescent="0.3">
      <c r="B1384"/>
    </row>
    <row r="1385" spans="2:2" ht="12" customHeight="1" x14ac:dyDescent="0.3">
      <c r="B1385"/>
    </row>
    <row r="1386" spans="2:2" ht="12" customHeight="1" x14ac:dyDescent="0.3">
      <c r="B1386"/>
    </row>
    <row r="1387" spans="2:2" ht="12" customHeight="1" x14ac:dyDescent="0.3">
      <c r="B1387"/>
    </row>
    <row r="1388" spans="2:2" ht="12" customHeight="1" x14ac:dyDescent="0.3">
      <c r="B1388"/>
    </row>
    <row r="1389" spans="2:2" ht="12" customHeight="1" x14ac:dyDescent="0.3">
      <c r="B1389"/>
    </row>
    <row r="1390" spans="2:2" ht="12" customHeight="1" x14ac:dyDescent="0.3">
      <c r="B1390"/>
    </row>
    <row r="1391" spans="2:2" ht="12" customHeight="1" x14ac:dyDescent="0.3">
      <c r="B1391"/>
    </row>
    <row r="1392" spans="2:2" ht="12" customHeight="1" x14ac:dyDescent="0.3">
      <c r="B1392"/>
    </row>
    <row r="1393" spans="2:2" ht="12" customHeight="1" x14ac:dyDescent="0.3">
      <c r="B1393"/>
    </row>
    <row r="1394" spans="2:2" ht="12" customHeight="1" x14ac:dyDescent="0.3">
      <c r="B1394"/>
    </row>
    <row r="1395" spans="2:2" ht="12" customHeight="1" x14ac:dyDescent="0.3">
      <c r="B1395"/>
    </row>
    <row r="1396" spans="2:2" ht="12" customHeight="1" x14ac:dyDescent="0.3">
      <c r="B1396"/>
    </row>
    <row r="1397" spans="2:2" ht="12" customHeight="1" x14ac:dyDescent="0.3">
      <c r="B1397"/>
    </row>
    <row r="1398" spans="2:2" ht="12" customHeight="1" x14ac:dyDescent="0.3">
      <c r="B1398"/>
    </row>
    <row r="1399" spans="2:2" ht="12" customHeight="1" x14ac:dyDescent="0.3">
      <c r="B1399"/>
    </row>
    <row r="1400" spans="2:2" ht="12" customHeight="1" x14ac:dyDescent="0.3">
      <c r="B1400"/>
    </row>
    <row r="1401" spans="2:2" ht="12" customHeight="1" x14ac:dyDescent="0.3">
      <c r="B1401"/>
    </row>
    <row r="1402" spans="2:2" ht="12" customHeight="1" x14ac:dyDescent="0.3">
      <c r="B1402"/>
    </row>
    <row r="1403" spans="2:2" ht="12" customHeight="1" x14ac:dyDescent="0.3">
      <c r="B1403"/>
    </row>
    <row r="1404" spans="2:2" ht="12" customHeight="1" x14ac:dyDescent="0.3">
      <c r="B1404"/>
    </row>
    <row r="1405" spans="2:2" ht="12" customHeight="1" x14ac:dyDescent="0.3">
      <c r="B1405"/>
    </row>
    <row r="1406" spans="2:2" ht="12" customHeight="1" x14ac:dyDescent="0.3">
      <c r="B1406"/>
    </row>
    <row r="1407" spans="2:2" ht="12" customHeight="1" x14ac:dyDescent="0.3">
      <c r="B1407"/>
    </row>
    <row r="1408" spans="2:2" ht="12" customHeight="1" x14ac:dyDescent="0.3">
      <c r="B1408"/>
    </row>
    <row r="1409" spans="2:2" ht="12" customHeight="1" x14ac:dyDescent="0.3">
      <c r="B1409"/>
    </row>
    <row r="1410" spans="2:2" ht="12" customHeight="1" x14ac:dyDescent="0.3">
      <c r="B1410"/>
    </row>
    <row r="1411" spans="2:2" ht="12" customHeight="1" x14ac:dyDescent="0.3">
      <c r="B1411"/>
    </row>
    <row r="1412" spans="2:2" ht="12" customHeight="1" x14ac:dyDescent="0.3">
      <c r="B1412"/>
    </row>
    <row r="1413" spans="2:2" ht="12" customHeight="1" x14ac:dyDescent="0.3">
      <c r="B1413"/>
    </row>
    <row r="1414" spans="2:2" ht="12" customHeight="1" x14ac:dyDescent="0.3">
      <c r="B1414"/>
    </row>
    <row r="1415" spans="2:2" ht="12" customHeight="1" x14ac:dyDescent="0.3">
      <c r="B1415"/>
    </row>
    <row r="1416" spans="2:2" ht="12" customHeight="1" x14ac:dyDescent="0.3">
      <c r="B1416"/>
    </row>
    <row r="1417" spans="2:2" ht="12" customHeight="1" x14ac:dyDescent="0.3">
      <c r="B1417"/>
    </row>
    <row r="1418" spans="2:2" ht="12" customHeight="1" x14ac:dyDescent="0.3">
      <c r="B1418"/>
    </row>
    <row r="1419" spans="2:2" ht="12" customHeight="1" x14ac:dyDescent="0.3">
      <c r="B1419"/>
    </row>
    <row r="1420" spans="2:2" ht="12" customHeight="1" x14ac:dyDescent="0.3">
      <c r="B1420"/>
    </row>
    <row r="1421" spans="2:2" ht="12" customHeight="1" x14ac:dyDescent="0.3">
      <c r="B1421"/>
    </row>
    <row r="1422" spans="2:2" ht="12" customHeight="1" x14ac:dyDescent="0.3">
      <c r="B1422"/>
    </row>
    <row r="1423" spans="2:2" ht="12" customHeight="1" x14ac:dyDescent="0.3">
      <c r="B1423"/>
    </row>
    <row r="1424" spans="2:2" ht="12" customHeight="1" x14ac:dyDescent="0.3">
      <c r="B1424"/>
    </row>
    <row r="1425" spans="2:2" ht="12" customHeight="1" x14ac:dyDescent="0.3">
      <c r="B1425"/>
    </row>
    <row r="1426" spans="2:2" ht="12" customHeight="1" x14ac:dyDescent="0.3">
      <c r="B1426"/>
    </row>
    <row r="1427" spans="2:2" ht="12" customHeight="1" x14ac:dyDescent="0.3">
      <c r="B1427"/>
    </row>
    <row r="1428" spans="2:2" ht="12" customHeight="1" x14ac:dyDescent="0.3">
      <c r="B1428"/>
    </row>
    <row r="1429" spans="2:2" ht="12" customHeight="1" x14ac:dyDescent="0.3">
      <c r="B1429"/>
    </row>
    <row r="1430" spans="2:2" ht="12" customHeight="1" x14ac:dyDescent="0.3">
      <c r="B1430"/>
    </row>
    <row r="1431" spans="2:2" ht="12" customHeight="1" x14ac:dyDescent="0.3">
      <c r="B1431"/>
    </row>
    <row r="1432" spans="2:2" ht="12" customHeight="1" x14ac:dyDescent="0.3">
      <c r="B1432"/>
    </row>
    <row r="1433" spans="2:2" ht="12" customHeight="1" x14ac:dyDescent="0.3">
      <c r="B1433"/>
    </row>
    <row r="1434" spans="2:2" ht="12" customHeight="1" x14ac:dyDescent="0.3">
      <c r="B1434"/>
    </row>
    <row r="1435" spans="2:2" ht="12" customHeight="1" x14ac:dyDescent="0.3">
      <c r="B1435"/>
    </row>
    <row r="1436" spans="2:2" ht="12" customHeight="1" x14ac:dyDescent="0.3">
      <c r="B1436"/>
    </row>
    <row r="1437" spans="2:2" ht="12" customHeight="1" x14ac:dyDescent="0.3">
      <c r="B1437"/>
    </row>
    <row r="1438" spans="2:2" ht="12" customHeight="1" x14ac:dyDescent="0.3">
      <c r="B1438"/>
    </row>
    <row r="1439" spans="2:2" ht="12" customHeight="1" x14ac:dyDescent="0.3">
      <c r="B1439"/>
    </row>
    <row r="1440" spans="2:2" ht="12" customHeight="1" x14ac:dyDescent="0.3">
      <c r="B1440"/>
    </row>
    <row r="1441" spans="2:2" ht="12" customHeight="1" x14ac:dyDescent="0.3">
      <c r="B1441"/>
    </row>
    <row r="1442" spans="2:2" ht="12" customHeight="1" x14ac:dyDescent="0.3">
      <c r="B1442"/>
    </row>
    <row r="1443" spans="2:2" ht="12" customHeight="1" x14ac:dyDescent="0.3">
      <c r="B1443"/>
    </row>
    <row r="1444" spans="2:2" ht="12" customHeight="1" x14ac:dyDescent="0.3">
      <c r="B1444"/>
    </row>
    <row r="1445" spans="2:2" ht="12" customHeight="1" x14ac:dyDescent="0.3">
      <c r="B1445"/>
    </row>
    <row r="1446" spans="2:2" ht="12" customHeight="1" x14ac:dyDescent="0.3">
      <c r="B1446"/>
    </row>
    <row r="1447" spans="2:2" ht="12" customHeight="1" x14ac:dyDescent="0.3">
      <c r="B1447"/>
    </row>
    <row r="1448" spans="2:2" ht="12" customHeight="1" x14ac:dyDescent="0.3">
      <c r="B1448"/>
    </row>
    <row r="1449" spans="2:2" ht="12" customHeight="1" x14ac:dyDescent="0.3">
      <c r="B1449"/>
    </row>
    <row r="1450" spans="2:2" ht="12" customHeight="1" x14ac:dyDescent="0.3">
      <c r="B1450"/>
    </row>
    <row r="1451" spans="2:2" ht="12" customHeight="1" x14ac:dyDescent="0.3">
      <c r="B1451"/>
    </row>
    <row r="1452" spans="2:2" ht="12" customHeight="1" x14ac:dyDescent="0.3">
      <c r="B1452"/>
    </row>
    <row r="1453" spans="2:2" ht="12" customHeight="1" x14ac:dyDescent="0.3">
      <c r="B1453"/>
    </row>
    <row r="1454" spans="2:2" ht="12" customHeight="1" x14ac:dyDescent="0.3">
      <c r="B1454"/>
    </row>
    <row r="1455" spans="2:2" ht="12" customHeight="1" x14ac:dyDescent="0.3">
      <c r="B1455"/>
    </row>
    <row r="1456" spans="2:2" ht="12" customHeight="1" x14ac:dyDescent="0.3">
      <c r="B1456"/>
    </row>
    <row r="1457" spans="2:2" ht="12" customHeight="1" x14ac:dyDescent="0.3">
      <c r="B1457"/>
    </row>
    <row r="1458" spans="2:2" ht="12" customHeight="1" x14ac:dyDescent="0.3">
      <c r="B1458"/>
    </row>
    <row r="1459" spans="2:2" ht="12" customHeight="1" x14ac:dyDescent="0.3">
      <c r="B1459"/>
    </row>
    <row r="1460" spans="2:2" ht="12" customHeight="1" x14ac:dyDescent="0.3">
      <c r="B1460"/>
    </row>
    <row r="1461" spans="2:2" ht="12" customHeight="1" x14ac:dyDescent="0.3">
      <c r="B1461"/>
    </row>
    <row r="1462" spans="2:2" ht="12" customHeight="1" x14ac:dyDescent="0.3">
      <c r="B1462"/>
    </row>
    <row r="1463" spans="2:2" ht="12" customHeight="1" x14ac:dyDescent="0.3">
      <c r="B1463"/>
    </row>
    <row r="1464" spans="2:2" ht="12" customHeight="1" x14ac:dyDescent="0.3">
      <c r="B1464"/>
    </row>
    <row r="1465" spans="2:2" ht="12" customHeight="1" x14ac:dyDescent="0.3">
      <c r="B1465"/>
    </row>
    <row r="1466" spans="2:2" ht="12" customHeight="1" x14ac:dyDescent="0.3">
      <c r="B1466"/>
    </row>
    <row r="1467" spans="2:2" ht="12" customHeight="1" x14ac:dyDescent="0.3">
      <c r="B1467"/>
    </row>
    <row r="1468" spans="2:2" ht="12" customHeight="1" x14ac:dyDescent="0.3">
      <c r="B1468"/>
    </row>
    <row r="1469" spans="2:2" ht="12" customHeight="1" x14ac:dyDescent="0.3">
      <c r="B1469"/>
    </row>
    <row r="1470" spans="2:2" ht="12" customHeight="1" x14ac:dyDescent="0.3">
      <c r="B1470"/>
    </row>
    <row r="1471" spans="2:2" ht="12" customHeight="1" x14ac:dyDescent="0.3">
      <c r="B1471"/>
    </row>
    <row r="1472" spans="2:2" ht="12" customHeight="1" x14ac:dyDescent="0.3">
      <c r="B1472"/>
    </row>
    <row r="1473" spans="2:2" ht="12" customHeight="1" x14ac:dyDescent="0.3">
      <c r="B1473"/>
    </row>
    <row r="1474" spans="2:2" ht="12" customHeight="1" x14ac:dyDescent="0.3">
      <c r="B1474"/>
    </row>
    <row r="1475" spans="2:2" ht="12" customHeight="1" x14ac:dyDescent="0.3">
      <c r="B1475"/>
    </row>
    <row r="1476" spans="2:2" ht="12" customHeight="1" x14ac:dyDescent="0.3">
      <c r="B1476"/>
    </row>
    <row r="1477" spans="2:2" ht="12" customHeight="1" x14ac:dyDescent="0.3">
      <c r="B1477"/>
    </row>
    <row r="1478" spans="2:2" ht="12" customHeight="1" x14ac:dyDescent="0.3">
      <c r="B1478"/>
    </row>
    <row r="1479" spans="2:2" ht="12" customHeight="1" x14ac:dyDescent="0.3">
      <c r="B1479"/>
    </row>
    <row r="1480" spans="2:2" ht="12" customHeight="1" x14ac:dyDescent="0.3">
      <c r="B1480"/>
    </row>
    <row r="1481" spans="2:2" ht="12" customHeight="1" x14ac:dyDescent="0.3">
      <c r="B1481"/>
    </row>
    <row r="1482" spans="2:2" ht="12" customHeight="1" x14ac:dyDescent="0.3">
      <c r="B1482"/>
    </row>
    <row r="1483" spans="2:2" ht="12" customHeight="1" x14ac:dyDescent="0.3">
      <c r="B1483"/>
    </row>
    <row r="1484" spans="2:2" ht="12" customHeight="1" x14ac:dyDescent="0.3">
      <c r="B1484"/>
    </row>
    <row r="1485" spans="2:2" ht="12" customHeight="1" x14ac:dyDescent="0.3">
      <c r="B1485"/>
    </row>
    <row r="1486" spans="2:2" ht="12" customHeight="1" x14ac:dyDescent="0.3">
      <c r="B1486"/>
    </row>
    <row r="1487" spans="2:2" ht="12" customHeight="1" x14ac:dyDescent="0.3">
      <c r="B1487"/>
    </row>
    <row r="1488" spans="2:2" ht="12" customHeight="1" x14ac:dyDescent="0.3">
      <c r="B1488"/>
    </row>
    <row r="1489" spans="2:2" ht="12" customHeight="1" x14ac:dyDescent="0.3">
      <c r="B1489"/>
    </row>
    <row r="1490" spans="2:2" ht="12" customHeight="1" x14ac:dyDescent="0.3">
      <c r="B1490"/>
    </row>
    <row r="1491" spans="2:2" ht="12" customHeight="1" x14ac:dyDescent="0.3">
      <c r="B1491"/>
    </row>
    <row r="1492" spans="2:2" ht="12" customHeight="1" x14ac:dyDescent="0.3">
      <c r="B1492"/>
    </row>
    <row r="1493" spans="2:2" ht="12" customHeight="1" x14ac:dyDescent="0.3">
      <c r="B1493"/>
    </row>
    <row r="1494" spans="2:2" ht="12" customHeight="1" x14ac:dyDescent="0.3">
      <c r="B1494"/>
    </row>
    <row r="1495" spans="2:2" ht="12" customHeight="1" x14ac:dyDescent="0.3">
      <c r="B1495"/>
    </row>
    <row r="1496" spans="2:2" ht="12" customHeight="1" x14ac:dyDescent="0.3">
      <c r="B1496"/>
    </row>
    <row r="1497" spans="2:2" ht="12" customHeight="1" x14ac:dyDescent="0.3">
      <c r="B1497"/>
    </row>
    <row r="1498" spans="2:2" ht="12" customHeight="1" x14ac:dyDescent="0.3">
      <c r="B1498"/>
    </row>
    <row r="1499" spans="2:2" ht="12" customHeight="1" x14ac:dyDescent="0.3">
      <c r="B1499"/>
    </row>
    <row r="1500" spans="2:2" ht="12" customHeight="1" x14ac:dyDescent="0.3">
      <c r="B1500"/>
    </row>
    <row r="1501" spans="2:2" ht="12" customHeight="1" x14ac:dyDescent="0.3">
      <c r="B1501"/>
    </row>
    <row r="1502" spans="2:2" ht="12" customHeight="1" x14ac:dyDescent="0.3">
      <c r="B1502"/>
    </row>
    <row r="1503" spans="2:2" ht="12" customHeight="1" x14ac:dyDescent="0.3">
      <c r="B1503"/>
    </row>
    <row r="1504" spans="2:2" ht="12" customHeight="1" x14ac:dyDescent="0.3">
      <c r="B1504"/>
    </row>
    <row r="1505" spans="2:2" ht="12" customHeight="1" x14ac:dyDescent="0.3">
      <c r="B1505"/>
    </row>
    <row r="1506" spans="2:2" ht="12" customHeight="1" x14ac:dyDescent="0.3">
      <c r="B1506"/>
    </row>
    <row r="1507" spans="2:2" ht="12" customHeight="1" x14ac:dyDescent="0.3">
      <c r="B1507"/>
    </row>
    <row r="1508" spans="2:2" ht="12" customHeight="1" x14ac:dyDescent="0.3">
      <c r="B1508"/>
    </row>
    <row r="1509" spans="2:2" ht="12" customHeight="1" x14ac:dyDescent="0.3">
      <c r="B1509"/>
    </row>
    <row r="1510" spans="2:2" ht="12" customHeight="1" x14ac:dyDescent="0.3">
      <c r="B1510"/>
    </row>
    <row r="1511" spans="2:2" ht="12" customHeight="1" x14ac:dyDescent="0.3">
      <c r="B1511"/>
    </row>
    <row r="1512" spans="2:2" ht="12" customHeight="1" x14ac:dyDescent="0.3">
      <c r="B1512"/>
    </row>
    <row r="1513" spans="2:2" ht="12" customHeight="1" x14ac:dyDescent="0.3">
      <c r="B1513"/>
    </row>
    <row r="1514" spans="2:2" ht="12" customHeight="1" x14ac:dyDescent="0.3">
      <c r="B1514"/>
    </row>
    <row r="1515" spans="2:2" ht="12" customHeight="1" x14ac:dyDescent="0.3">
      <c r="B1515"/>
    </row>
    <row r="1516" spans="2:2" ht="12" customHeight="1" x14ac:dyDescent="0.3">
      <c r="B1516"/>
    </row>
    <row r="1517" spans="2:2" ht="12" customHeight="1" x14ac:dyDescent="0.3">
      <c r="B1517"/>
    </row>
    <row r="1518" spans="2:2" ht="12" customHeight="1" x14ac:dyDescent="0.3">
      <c r="B1518"/>
    </row>
    <row r="1519" spans="2:2" ht="12" customHeight="1" x14ac:dyDescent="0.3">
      <c r="B1519"/>
    </row>
    <row r="1520" spans="2:2" ht="12" customHeight="1" x14ac:dyDescent="0.3">
      <c r="B1520"/>
    </row>
    <row r="1521" spans="2:2" ht="12" customHeight="1" x14ac:dyDescent="0.3">
      <c r="B1521"/>
    </row>
    <row r="1522" spans="2:2" ht="12" customHeight="1" x14ac:dyDescent="0.3">
      <c r="B1522"/>
    </row>
    <row r="1523" spans="2:2" ht="12" customHeight="1" x14ac:dyDescent="0.3">
      <c r="B1523"/>
    </row>
    <row r="1524" spans="2:2" ht="12" customHeight="1" x14ac:dyDescent="0.3">
      <c r="B1524"/>
    </row>
    <row r="1525" spans="2:2" ht="12" customHeight="1" x14ac:dyDescent="0.3">
      <c r="B1525"/>
    </row>
    <row r="1526" spans="2:2" ht="12" customHeight="1" x14ac:dyDescent="0.3">
      <c r="B1526"/>
    </row>
    <row r="1527" spans="2:2" ht="12" customHeight="1" x14ac:dyDescent="0.3">
      <c r="B1527"/>
    </row>
    <row r="1528" spans="2:2" ht="12" customHeight="1" x14ac:dyDescent="0.3">
      <c r="B1528"/>
    </row>
    <row r="1529" spans="2:2" ht="12" customHeight="1" x14ac:dyDescent="0.3">
      <c r="B1529"/>
    </row>
    <row r="1530" spans="2:2" ht="12" customHeight="1" x14ac:dyDescent="0.3">
      <c r="B1530"/>
    </row>
    <row r="1531" spans="2:2" ht="12" customHeight="1" x14ac:dyDescent="0.3">
      <c r="B1531"/>
    </row>
    <row r="1532" spans="2:2" ht="12" customHeight="1" x14ac:dyDescent="0.3">
      <c r="B1532"/>
    </row>
    <row r="1533" spans="2:2" ht="12" customHeight="1" x14ac:dyDescent="0.3">
      <c r="B1533"/>
    </row>
    <row r="1534" spans="2:2" ht="12" customHeight="1" x14ac:dyDescent="0.3">
      <c r="B1534"/>
    </row>
    <row r="1535" spans="2:2" ht="12" customHeight="1" x14ac:dyDescent="0.3">
      <c r="B1535"/>
    </row>
    <row r="1536" spans="2:2" ht="12" customHeight="1" x14ac:dyDescent="0.3">
      <c r="B1536"/>
    </row>
    <row r="1537" spans="2:2" ht="12" customHeight="1" x14ac:dyDescent="0.3">
      <c r="B1537"/>
    </row>
    <row r="1538" spans="2:2" ht="12" customHeight="1" x14ac:dyDescent="0.3">
      <c r="B1538"/>
    </row>
    <row r="1539" spans="2:2" ht="12" customHeight="1" x14ac:dyDescent="0.3">
      <c r="B1539"/>
    </row>
    <row r="1540" spans="2:2" ht="12" customHeight="1" x14ac:dyDescent="0.3">
      <c r="B1540"/>
    </row>
    <row r="1541" spans="2:2" ht="12" customHeight="1" x14ac:dyDescent="0.3">
      <c r="B1541"/>
    </row>
    <row r="1542" spans="2:2" ht="12" customHeight="1" x14ac:dyDescent="0.3">
      <c r="B1542"/>
    </row>
    <row r="1543" spans="2:2" ht="12" customHeight="1" x14ac:dyDescent="0.3">
      <c r="B1543"/>
    </row>
    <row r="1544" spans="2:2" ht="12" customHeight="1" x14ac:dyDescent="0.3">
      <c r="B1544"/>
    </row>
    <row r="1545" spans="2:2" ht="12" customHeight="1" x14ac:dyDescent="0.3">
      <c r="B1545"/>
    </row>
    <row r="1546" spans="2:2" ht="12" customHeight="1" x14ac:dyDescent="0.3">
      <c r="B1546"/>
    </row>
    <row r="1547" spans="2:2" ht="12" customHeight="1" x14ac:dyDescent="0.3">
      <c r="B1547"/>
    </row>
    <row r="1548" spans="2:2" ht="12" customHeight="1" x14ac:dyDescent="0.3">
      <c r="B1548"/>
    </row>
    <row r="1549" spans="2:2" ht="12" customHeight="1" x14ac:dyDescent="0.3">
      <c r="B1549"/>
    </row>
    <row r="1550" spans="2:2" ht="12" customHeight="1" x14ac:dyDescent="0.3">
      <c r="B1550"/>
    </row>
    <row r="1551" spans="2:2" ht="12" customHeight="1" x14ac:dyDescent="0.3">
      <c r="B1551"/>
    </row>
    <row r="1552" spans="2:2" ht="12" customHeight="1" x14ac:dyDescent="0.3">
      <c r="B1552"/>
    </row>
    <row r="1553" spans="2:2" ht="12" customHeight="1" x14ac:dyDescent="0.3">
      <c r="B1553"/>
    </row>
    <row r="1554" spans="2:2" ht="12" customHeight="1" x14ac:dyDescent="0.3">
      <c r="B1554"/>
    </row>
    <row r="1555" spans="2:2" ht="12" customHeight="1" x14ac:dyDescent="0.3">
      <c r="B1555"/>
    </row>
    <row r="1556" spans="2:2" ht="12" customHeight="1" x14ac:dyDescent="0.3">
      <c r="B1556"/>
    </row>
    <row r="1557" spans="2:2" ht="12" customHeight="1" x14ac:dyDescent="0.3">
      <c r="B1557"/>
    </row>
    <row r="1558" spans="2:2" ht="12" customHeight="1" x14ac:dyDescent="0.3">
      <c r="B1558"/>
    </row>
    <row r="1559" spans="2:2" ht="12" customHeight="1" x14ac:dyDescent="0.3">
      <c r="B1559"/>
    </row>
    <row r="1560" spans="2:2" ht="12" customHeight="1" x14ac:dyDescent="0.3">
      <c r="B1560"/>
    </row>
    <row r="1561" spans="2:2" ht="12" customHeight="1" x14ac:dyDescent="0.3">
      <c r="B1561"/>
    </row>
    <row r="1562" spans="2:2" ht="12" customHeight="1" x14ac:dyDescent="0.3">
      <c r="B1562"/>
    </row>
    <row r="1563" spans="2:2" ht="12" customHeight="1" x14ac:dyDescent="0.3">
      <c r="B1563"/>
    </row>
    <row r="1564" spans="2:2" ht="12" customHeight="1" x14ac:dyDescent="0.3">
      <c r="B1564"/>
    </row>
    <row r="1565" spans="2:2" ht="12" customHeight="1" x14ac:dyDescent="0.3">
      <c r="B1565"/>
    </row>
    <row r="1566" spans="2:2" ht="12" customHeight="1" x14ac:dyDescent="0.3">
      <c r="B1566"/>
    </row>
    <row r="1567" spans="2:2" ht="12" customHeight="1" x14ac:dyDescent="0.3">
      <c r="B1567"/>
    </row>
    <row r="1568" spans="2:2" ht="12" customHeight="1" x14ac:dyDescent="0.3">
      <c r="B1568"/>
    </row>
    <row r="1569" spans="2:2" ht="12" customHeight="1" x14ac:dyDescent="0.3">
      <c r="B1569"/>
    </row>
    <row r="1570" spans="2:2" ht="12" customHeight="1" x14ac:dyDescent="0.3">
      <c r="B1570"/>
    </row>
    <row r="1571" spans="2:2" ht="12" customHeight="1" x14ac:dyDescent="0.3">
      <c r="B1571"/>
    </row>
    <row r="1572" spans="2:2" ht="12" customHeight="1" x14ac:dyDescent="0.3">
      <c r="B1572"/>
    </row>
    <row r="1573" spans="2:2" ht="12" customHeight="1" x14ac:dyDescent="0.3">
      <c r="B1573"/>
    </row>
    <row r="1574" spans="2:2" ht="12" customHeight="1" x14ac:dyDescent="0.3">
      <c r="B1574"/>
    </row>
    <row r="1575" spans="2:2" ht="12" customHeight="1" x14ac:dyDescent="0.3">
      <c r="B1575"/>
    </row>
    <row r="1576" spans="2:2" ht="12" customHeight="1" x14ac:dyDescent="0.3">
      <c r="B1576"/>
    </row>
    <row r="1577" spans="2:2" ht="12" customHeight="1" x14ac:dyDescent="0.3">
      <c r="B1577"/>
    </row>
    <row r="1578" spans="2:2" ht="12" customHeight="1" x14ac:dyDescent="0.3">
      <c r="B1578"/>
    </row>
    <row r="1579" spans="2:2" ht="12" customHeight="1" x14ac:dyDescent="0.3">
      <c r="B1579"/>
    </row>
    <row r="1580" spans="2:2" ht="12" customHeight="1" x14ac:dyDescent="0.3">
      <c r="B1580"/>
    </row>
    <row r="1581" spans="2:2" ht="12" customHeight="1" x14ac:dyDescent="0.3">
      <c r="B1581"/>
    </row>
    <row r="1582" spans="2:2" ht="12" customHeight="1" x14ac:dyDescent="0.3">
      <c r="B1582"/>
    </row>
    <row r="1583" spans="2:2" ht="12" customHeight="1" x14ac:dyDescent="0.3">
      <c r="B1583"/>
    </row>
    <row r="1584" spans="2:2" ht="12" customHeight="1" x14ac:dyDescent="0.3">
      <c r="B1584"/>
    </row>
    <row r="1585" spans="2:2" ht="12" customHeight="1" x14ac:dyDescent="0.3">
      <c r="B1585"/>
    </row>
    <row r="1586" spans="2:2" ht="12" customHeight="1" x14ac:dyDescent="0.3">
      <c r="B1586"/>
    </row>
    <row r="1587" spans="2:2" ht="12" customHeight="1" x14ac:dyDescent="0.3">
      <c r="B1587"/>
    </row>
    <row r="1588" spans="2:2" ht="12" customHeight="1" x14ac:dyDescent="0.3">
      <c r="B1588"/>
    </row>
    <row r="1589" spans="2:2" ht="12" customHeight="1" x14ac:dyDescent="0.3">
      <c r="B1589"/>
    </row>
    <row r="1590" spans="2:2" ht="12" customHeight="1" x14ac:dyDescent="0.3">
      <c r="B1590"/>
    </row>
    <row r="1591" spans="2:2" ht="12" customHeight="1" x14ac:dyDescent="0.3">
      <c r="B1591"/>
    </row>
    <row r="1592" spans="2:2" ht="12" customHeight="1" x14ac:dyDescent="0.3">
      <c r="B1592"/>
    </row>
    <row r="1593" spans="2:2" ht="12" customHeight="1" x14ac:dyDescent="0.3">
      <c r="B1593"/>
    </row>
    <row r="1594" spans="2:2" ht="12" customHeight="1" x14ac:dyDescent="0.3">
      <c r="B1594"/>
    </row>
    <row r="1595" spans="2:2" ht="12" customHeight="1" x14ac:dyDescent="0.3">
      <c r="B1595"/>
    </row>
    <row r="1596" spans="2:2" ht="12" customHeight="1" x14ac:dyDescent="0.3">
      <c r="B1596"/>
    </row>
    <row r="1597" spans="2:2" ht="12" customHeight="1" x14ac:dyDescent="0.3">
      <c r="B1597"/>
    </row>
    <row r="1598" spans="2:2" ht="12" customHeight="1" x14ac:dyDescent="0.3">
      <c r="B1598"/>
    </row>
    <row r="1599" spans="2:2" ht="12" customHeight="1" x14ac:dyDescent="0.3">
      <c r="B1599"/>
    </row>
    <row r="1600" spans="2:2" ht="12" customHeight="1" x14ac:dyDescent="0.3">
      <c r="B1600"/>
    </row>
    <row r="1601" spans="2:2" ht="12" customHeight="1" x14ac:dyDescent="0.3">
      <c r="B1601"/>
    </row>
    <row r="1602" spans="2:2" ht="12" customHeight="1" x14ac:dyDescent="0.3">
      <c r="B1602"/>
    </row>
    <row r="1603" spans="2:2" ht="12" customHeight="1" x14ac:dyDescent="0.3">
      <c r="B1603"/>
    </row>
    <row r="1604" spans="2:2" ht="12" customHeight="1" x14ac:dyDescent="0.3">
      <c r="B1604"/>
    </row>
    <row r="1605" spans="2:2" ht="12" customHeight="1" x14ac:dyDescent="0.3">
      <c r="B1605"/>
    </row>
    <row r="1606" spans="2:2" ht="12" customHeight="1" x14ac:dyDescent="0.3">
      <c r="B1606"/>
    </row>
    <row r="1607" spans="2:2" ht="12" customHeight="1" x14ac:dyDescent="0.3">
      <c r="B1607"/>
    </row>
    <row r="1608" spans="2:2" ht="12" customHeight="1" x14ac:dyDescent="0.3">
      <c r="B1608"/>
    </row>
    <row r="1609" spans="2:2" ht="12" customHeight="1" x14ac:dyDescent="0.3">
      <c r="B1609"/>
    </row>
    <row r="1610" spans="2:2" ht="12" customHeight="1" x14ac:dyDescent="0.3">
      <c r="B1610"/>
    </row>
    <row r="1611" spans="2:2" ht="12" customHeight="1" x14ac:dyDescent="0.3">
      <c r="B1611"/>
    </row>
    <row r="1612" spans="2:2" ht="12" customHeight="1" x14ac:dyDescent="0.3">
      <c r="B1612"/>
    </row>
    <row r="1613" spans="2:2" ht="12" customHeight="1" x14ac:dyDescent="0.3">
      <c r="B1613"/>
    </row>
    <row r="1614" spans="2:2" ht="12" customHeight="1" x14ac:dyDescent="0.3">
      <c r="B1614"/>
    </row>
    <row r="1615" spans="2:2" ht="12" customHeight="1" x14ac:dyDescent="0.3">
      <c r="B1615"/>
    </row>
    <row r="1616" spans="2:2" ht="12" customHeight="1" x14ac:dyDescent="0.3">
      <c r="B1616"/>
    </row>
    <row r="1617" spans="2:2" ht="12" customHeight="1" x14ac:dyDescent="0.3">
      <c r="B1617"/>
    </row>
    <row r="1618" spans="2:2" ht="12" customHeight="1" x14ac:dyDescent="0.3">
      <c r="B1618"/>
    </row>
    <row r="1619" spans="2:2" ht="12" customHeight="1" x14ac:dyDescent="0.3">
      <c r="B1619"/>
    </row>
    <row r="1620" spans="2:2" ht="12" customHeight="1" x14ac:dyDescent="0.3">
      <c r="B1620"/>
    </row>
    <row r="1621" spans="2:2" ht="12" customHeight="1" x14ac:dyDescent="0.3">
      <c r="B1621"/>
    </row>
    <row r="1622" spans="2:2" ht="12" customHeight="1" x14ac:dyDescent="0.3">
      <c r="B1622"/>
    </row>
    <row r="1623" spans="2:2" ht="12" customHeight="1" x14ac:dyDescent="0.3">
      <c r="B1623"/>
    </row>
    <row r="1624" spans="2:2" ht="12" customHeight="1" x14ac:dyDescent="0.3">
      <c r="B1624"/>
    </row>
    <row r="1625" spans="2:2" ht="12" customHeight="1" x14ac:dyDescent="0.3">
      <c r="B1625"/>
    </row>
    <row r="1626" spans="2:2" ht="12" customHeight="1" x14ac:dyDescent="0.3">
      <c r="B1626"/>
    </row>
    <row r="1627" spans="2:2" ht="12" customHeight="1" x14ac:dyDescent="0.3">
      <c r="B1627"/>
    </row>
    <row r="1628" spans="2:2" ht="12" customHeight="1" x14ac:dyDescent="0.3">
      <c r="B1628"/>
    </row>
    <row r="1629" spans="2:2" ht="12" customHeight="1" x14ac:dyDescent="0.3">
      <c r="B1629"/>
    </row>
    <row r="1630" spans="2:2" ht="12" customHeight="1" x14ac:dyDescent="0.3">
      <c r="B1630"/>
    </row>
    <row r="1631" spans="2:2" ht="12" customHeight="1" x14ac:dyDescent="0.3">
      <c r="B1631"/>
    </row>
    <row r="1632" spans="2:2" ht="12" customHeight="1" x14ac:dyDescent="0.3">
      <c r="B1632"/>
    </row>
    <row r="1633" spans="2:2" ht="12" customHeight="1" x14ac:dyDescent="0.3">
      <c r="B1633"/>
    </row>
    <row r="1634" spans="2:2" ht="12" customHeight="1" x14ac:dyDescent="0.3">
      <c r="B1634"/>
    </row>
    <row r="1635" spans="2:2" ht="12" customHeight="1" x14ac:dyDescent="0.3">
      <c r="B1635"/>
    </row>
    <row r="1636" spans="2:2" ht="12" customHeight="1" x14ac:dyDescent="0.3">
      <c r="B1636"/>
    </row>
    <row r="1637" spans="2:2" ht="12" customHeight="1" x14ac:dyDescent="0.3">
      <c r="B1637"/>
    </row>
    <row r="1638" spans="2:2" ht="12" customHeight="1" x14ac:dyDescent="0.3">
      <c r="B1638"/>
    </row>
    <row r="1639" spans="2:2" ht="12" customHeight="1" x14ac:dyDescent="0.3">
      <c r="B1639"/>
    </row>
    <row r="1640" spans="2:2" ht="12" customHeight="1" x14ac:dyDescent="0.3">
      <c r="B1640"/>
    </row>
    <row r="1641" spans="2:2" ht="12" customHeight="1" x14ac:dyDescent="0.3">
      <c r="B1641"/>
    </row>
    <row r="1642" spans="2:2" ht="12" customHeight="1" x14ac:dyDescent="0.3">
      <c r="B1642"/>
    </row>
    <row r="1643" spans="2:2" ht="12" customHeight="1" x14ac:dyDescent="0.3">
      <c r="B1643"/>
    </row>
    <row r="1644" spans="2:2" ht="12" customHeight="1" x14ac:dyDescent="0.3">
      <c r="B1644"/>
    </row>
    <row r="1645" spans="2:2" ht="12" customHeight="1" x14ac:dyDescent="0.3">
      <c r="B1645"/>
    </row>
    <row r="1646" spans="2:2" ht="12" customHeight="1" x14ac:dyDescent="0.3">
      <c r="B1646"/>
    </row>
    <row r="1647" spans="2:2" ht="12" customHeight="1" x14ac:dyDescent="0.3">
      <c r="B1647"/>
    </row>
    <row r="1648" spans="2:2" ht="12" customHeight="1" x14ac:dyDescent="0.3">
      <c r="B1648"/>
    </row>
    <row r="1649" spans="2:2" ht="12" customHeight="1" x14ac:dyDescent="0.3">
      <c r="B1649"/>
    </row>
    <row r="1650" spans="2:2" ht="12" customHeight="1" x14ac:dyDescent="0.3">
      <c r="B1650"/>
    </row>
    <row r="1651" spans="2:2" ht="12" customHeight="1" x14ac:dyDescent="0.3">
      <c r="B1651"/>
    </row>
    <row r="1652" spans="2:2" ht="12" customHeight="1" x14ac:dyDescent="0.3">
      <c r="B1652"/>
    </row>
    <row r="1653" spans="2:2" ht="12" customHeight="1" x14ac:dyDescent="0.3">
      <c r="B1653"/>
    </row>
    <row r="1654" spans="2:2" ht="12" customHeight="1" x14ac:dyDescent="0.3">
      <c r="B1654"/>
    </row>
    <row r="1655" spans="2:2" ht="12" customHeight="1" x14ac:dyDescent="0.3">
      <c r="B1655"/>
    </row>
    <row r="1656" spans="2:2" ht="12" customHeight="1" x14ac:dyDescent="0.3">
      <c r="B1656"/>
    </row>
    <row r="1657" spans="2:2" ht="12" customHeight="1" x14ac:dyDescent="0.3">
      <c r="B1657"/>
    </row>
    <row r="1658" spans="2:2" ht="12" customHeight="1" x14ac:dyDescent="0.3">
      <c r="B1658"/>
    </row>
    <row r="1659" spans="2:2" ht="12" customHeight="1" x14ac:dyDescent="0.3">
      <c r="B1659"/>
    </row>
    <row r="1660" spans="2:2" ht="12" customHeight="1" x14ac:dyDescent="0.3">
      <c r="B1660"/>
    </row>
    <row r="1661" spans="2:2" ht="12" customHeight="1" x14ac:dyDescent="0.3">
      <c r="B1661"/>
    </row>
    <row r="1662" spans="2:2" ht="12" customHeight="1" x14ac:dyDescent="0.3">
      <c r="B1662"/>
    </row>
    <row r="1663" spans="2:2" ht="12" customHeight="1" x14ac:dyDescent="0.3">
      <c r="B1663"/>
    </row>
    <row r="1664" spans="2:2" ht="12" customHeight="1" x14ac:dyDescent="0.3">
      <c r="B1664"/>
    </row>
    <row r="1665" spans="2:2" ht="12" customHeight="1" x14ac:dyDescent="0.3">
      <c r="B1665"/>
    </row>
    <row r="1666" spans="2:2" ht="12" customHeight="1" x14ac:dyDescent="0.3">
      <c r="B1666"/>
    </row>
    <row r="1667" spans="2:2" ht="12" customHeight="1" x14ac:dyDescent="0.3">
      <c r="B1667"/>
    </row>
    <row r="1668" spans="2:2" ht="12" customHeight="1" x14ac:dyDescent="0.3">
      <c r="B1668"/>
    </row>
    <row r="1669" spans="2:2" ht="12" customHeight="1" x14ac:dyDescent="0.3">
      <c r="B1669"/>
    </row>
    <row r="1670" spans="2:2" ht="12" customHeight="1" x14ac:dyDescent="0.3">
      <c r="B1670"/>
    </row>
    <row r="1671" spans="2:2" ht="12" customHeight="1" x14ac:dyDescent="0.3">
      <c r="B1671"/>
    </row>
    <row r="1672" spans="2:2" ht="12" customHeight="1" x14ac:dyDescent="0.3">
      <c r="B1672"/>
    </row>
    <row r="1673" spans="2:2" ht="12" customHeight="1" x14ac:dyDescent="0.3">
      <c r="B1673"/>
    </row>
    <row r="1674" spans="2:2" ht="12" customHeight="1" x14ac:dyDescent="0.3">
      <c r="B1674"/>
    </row>
    <row r="1675" spans="2:2" ht="12" customHeight="1" x14ac:dyDescent="0.3">
      <c r="B1675"/>
    </row>
    <row r="1676" spans="2:2" ht="12" customHeight="1" x14ac:dyDescent="0.3">
      <c r="B1676"/>
    </row>
    <row r="1677" spans="2:2" ht="12" customHeight="1" x14ac:dyDescent="0.3">
      <c r="B1677"/>
    </row>
    <row r="1678" spans="2:2" ht="12" customHeight="1" x14ac:dyDescent="0.3">
      <c r="B1678"/>
    </row>
    <row r="1679" spans="2:2" ht="12" customHeight="1" x14ac:dyDescent="0.3">
      <c r="B1679"/>
    </row>
    <row r="1680" spans="2:2" ht="12" customHeight="1" x14ac:dyDescent="0.3">
      <c r="B1680"/>
    </row>
    <row r="1681" spans="2:2" ht="12" customHeight="1" x14ac:dyDescent="0.3">
      <c r="B1681"/>
    </row>
    <row r="1682" spans="2:2" ht="12" customHeight="1" x14ac:dyDescent="0.3">
      <c r="B1682"/>
    </row>
    <row r="1683" spans="2:2" ht="12" customHeight="1" x14ac:dyDescent="0.3">
      <c r="B1683"/>
    </row>
    <row r="1684" spans="2:2" ht="12" customHeight="1" x14ac:dyDescent="0.3">
      <c r="B1684"/>
    </row>
    <row r="1685" spans="2:2" ht="12" customHeight="1" x14ac:dyDescent="0.3">
      <c r="B1685"/>
    </row>
    <row r="1686" spans="2:2" ht="12" customHeight="1" x14ac:dyDescent="0.3">
      <c r="B1686"/>
    </row>
    <row r="1687" spans="2:2" ht="12" customHeight="1" x14ac:dyDescent="0.3">
      <c r="B1687"/>
    </row>
    <row r="1688" spans="2:2" ht="12" customHeight="1" x14ac:dyDescent="0.3">
      <c r="B1688"/>
    </row>
    <row r="1689" spans="2:2" ht="12" customHeight="1" x14ac:dyDescent="0.3">
      <c r="B1689"/>
    </row>
    <row r="1690" spans="2:2" ht="12" customHeight="1" x14ac:dyDescent="0.3">
      <c r="B1690"/>
    </row>
    <row r="1691" spans="2:2" ht="12" customHeight="1" x14ac:dyDescent="0.3">
      <c r="B1691"/>
    </row>
    <row r="1692" spans="2:2" ht="12" customHeight="1" x14ac:dyDescent="0.3">
      <c r="B1692"/>
    </row>
    <row r="1693" spans="2:2" ht="12" customHeight="1" x14ac:dyDescent="0.3">
      <c r="B1693"/>
    </row>
    <row r="1694" spans="2:2" ht="12" customHeight="1" x14ac:dyDescent="0.3">
      <c r="B1694"/>
    </row>
    <row r="1695" spans="2:2" ht="12" customHeight="1" x14ac:dyDescent="0.3">
      <c r="B1695"/>
    </row>
    <row r="1696" spans="2:2" ht="12" customHeight="1" x14ac:dyDescent="0.3">
      <c r="B1696"/>
    </row>
    <row r="1697" spans="2:2" ht="12" customHeight="1" x14ac:dyDescent="0.3">
      <c r="B1697"/>
    </row>
    <row r="1698" spans="2:2" ht="12" customHeight="1" x14ac:dyDescent="0.3">
      <c r="B1698"/>
    </row>
    <row r="1699" spans="2:2" ht="12" customHeight="1" x14ac:dyDescent="0.3">
      <c r="B1699"/>
    </row>
    <row r="1700" spans="2:2" ht="12" customHeight="1" x14ac:dyDescent="0.3">
      <c r="B1700"/>
    </row>
    <row r="1701" spans="2:2" ht="12" customHeight="1" x14ac:dyDescent="0.3">
      <c r="B1701"/>
    </row>
    <row r="1702" spans="2:2" ht="12" customHeight="1" x14ac:dyDescent="0.3">
      <c r="B1702"/>
    </row>
    <row r="1703" spans="2:2" ht="12" customHeight="1" x14ac:dyDescent="0.3">
      <c r="B1703"/>
    </row>
    <row r="1704" spans="2:2" ht="12" customHeight="1" x14ac:dyDescent="0.3">
      <c r="B1704"/>
    </row>
    <row r="1705" spans="2:2" ht="12" customHeight="1" x14ac:dyDescent="0.3">
      <c r="B1705"/>
    </row>
    <row r="1706" spans="2:2" ht="12" customHeight="1" x14ac:dyDescent="0.3">
      <c r="B1706"/>
    </row>
    <row r="1707" spans="2:2" ht="12" customHeight="1" x14ac:dyDescent="0.3">
      <c r="B1707"/>
    </row>
    <row r="1708" spans="2:2" ht="12" customHeight="1" x14ac:dyDescent="0.3">
      <c r="B1708"/>
    </row>
    <row r="1709" spans="2:2" ht="12" customHeight="1" x14ac:dyDescent="0.3">
      <c r="B1709"/>
    </row>
    <row r="1710" spans="2:2" ht="12" customHeight="1" x14ac:dyDescent="0.3">
      <c r="B1710"/>
    </row>
    <row r="1711" spans="2:2" ht="12" customHeight="1" x14ac:dyDescent="0.3">
      <c r="B1711"/>
    </row>
    <row r="1712" spans="2:2" ht="12" customHeight="1" x14ac:dyDescent="0.3">
      <c r="B1712"/>
    </row>
    <row r="1713" spans="2:2" ht="12" customHeight="1" x14ac:dyDescent="0.3">
      <c r="B1713"/>
    </row>
    <row r="1714" spans="2:2" ht="12" customHeight="1" x14ac:dyDescent="0.3">
      <c r="B1714"/>
    </row>
    <row r="1715" spans="2:2" ht="12" customHeight="1" x14ac:dyDescent="0.3">
      <c r="B1715"/>
    </row>
    <row r="1716" spans="2:2" ht="12" customHeight="1" x14ac:dyDescent="0.3">
      <c r="B1716"/>
    </row>
    <row r="1717" spans="2:2" ht="12" customHeight="1" x14ac:dyDescent="0.3">
      <c r="B1717"/>
    </row>
    <row r="1718" spans="2:2" ht="12" customHeight="1" x14ac:dyDescent="0.3">
      <c r="B1718"/>
    </row>
    <row r="1719" spans="2:2" ht="12" customHeight="1" x14ac:dyDescent="0.3">
      <c r="B1719"/>
    </row>
    <row r="1720" spans="2:2" ht="12" customHeight="1" x14ac:dyDescent="0.3">
      <c r="B1720"/>
    </row>
    <row r="1721" spans="2:2" ht="12" customHeight="1" x14ac:dyDescent="0.3">
      <c r="B1721"/>
    </row>
    <row r="1722" spans="2:2" ht="12" customHeight="1" x14ac:dyDescent="0.3">
      <c r="B1722"/>
    </row>
    <row r="1723" spans="2:2" ht="12" customHeight="1" x14ac:dyDescent="0.3">
      <c r="B1723"/>
    </row>
    <row r="1724" spans="2:2" ht="12" customHeight="1" x14ac:dyDescent="0.3">
      <c r="B1724"/>
    </row>
    <row r="1725" spans="2:2" ht="12" customHeight="1" x14ac:dyDescent="0.3">
      <c r="B1725"/>
    </row>
    <row r="1726" spans="2:2" ht="12" customHeight="1" x14ac:dyDescent="0.3">
      <c r="B1726"/>
    </row>
    <row r="1727" spans="2:2" ht="12" customHeight="1" x14ac:dyDescent="0.3">
      <c r="B1727"/>
    </row>
    <row r="1728" spans="2:2" ht="12" customHeight="1" x14ac:dyDescent="0.3">
      <c r="B1728"/>
    </row>
    <row r="1729" spans="2:2" ht="12" customHeight="1" x14ac:dyDescent="0.3">
      <c r="B1729"/>
    </row>
    <row r="1730" spans="2:2" ht="12" customHeight="1" x14ac:dyDescent="0.3">
      <c r="B1730"/>
    </row>
    <row r="1731" spans="2:2" ht="12" customHeight="1" x14ac:dyDescent="0.3">
      <c r="B1731"/>
    </row>
    <row r="1732" spans="2:2" ht="12" customHeight="1" x14ac:dyDescent="0.3">
      <c r="B1732"/>
    </row>
    <row r="1733" spans="2:2" ht="12" customHeight="1" x14ac:dyDescent="0.3">
      <c r="B1733"/>
    </row>
    <row r="1734" spans="2:2" ht="12" customHeight="1" x14ac:dyDescent="0.3">
      <c r="B1734"/>
    </row>
    <row r="1735" spans="2:2" ht="12" customHeight="1" x14ac:dyDescent="0.3">
      <c r="B1735"/>
    </row>
    <row r="1736" spans="2:2" ht="12" customHeight="1" x14ac:dyDescent="0.3">
      <c r="B1736"/>
    </row>
    <row r="1737" spans="2:2" ht="12" customHeight="1" x14ac:dyDescent="0.3">
      <c r="B1737"/>
    </row>
    <row r="1738" spans="2:2" ht="12" customHeight="1" x14ac:dyDescent="0.3">
      <c r="B1738"/>
    </row>
    <row r="1739" spans="2:2" ht="12" customHeight="1" x14ac:dyDescent="0.3">
      <c r="B1739"/>
    </row>
    <row r="1740" spans="2:2" ht="12" customHeight="1" x14ac:dyDescent="0.3">
      <c r="B1740"/>
    </row>
    <row r="1741" spans="2:2" ht="12" customHeight="1" x14ac:dyDescent="0.3">
      <c r="B1741"/>
    </row>
    <row r="1742" spans="2:2" ht="12" customHeight="1" x14ac:dyDescent="0.3">
      <c r="B1742"/>
    </row>
    <row r="1743" spans="2:2" ht="12" customHeight="1" x14ac:dyDescent="0.3">
      <c r="B1743"/>
    </row>
    <row r="1744" spans="2:2" ht="12" customHeight="1" x14ac:dyDescent="0.3">
      <c r="B1744"/>
    </row>
    <row r="1745" spans="2:2" ht="12" customHeight="1" x14ac:dyDescent="0.3">
      <c r="B1745"/>
    </row>
    <row r="1746" spans="2:2" ht="12" customHeight="1" x14ac:dyDescent="0.3">
      <c r="B1746"/>
    </row>
    <row r="1747" spans="2:2" ht="12" customHeight="1" x14ac:dyDescent="0.3">
      <c r="B1747"/>
    </row>
    <row r="1748" spans="2:2" ht="12" customHeight="1" x14ac:dyDescent="0.3">
      <c r="B1748"/>
    </row>
    <row r="1749" spans="2:2" ht="12" customHeight="1" x14ac:dyDescent="0.3">
      <c r="B1749"/>
    </row>
    <row r="1750" spans="2:2" ht="12" customHeight="1" x14ac:dyDescent="0.3">
      <c r="B1750"/>
    </row>
    <row r="1751" spans="2:2" ht="12" customHeight="1" x14ac:dyDescent="0.3">
      <c r="B1751"/>
    </row>
    <row r="1752" spans="2:2" ht="12" customHeight="1" x14ac:dyDescent="0.3">
      <c r="B1752"/>
    </row>
    <row r="1753" spans="2:2" ht="12" customHeight="1" x14ac:dyDescent="0.3">
      <c r="B1753"/>
    </row>
    <row r="1754" spans="2:2" ht="12" customHeight="1" x14ac:dyDescent="0.3">
      <c r="B1754"/>
    </row>
    <row r="1755" spans="2:2" ht="12" customHeight="1" x14ac:dyDescent="0.3">
      <c r="B1755"/>
    </row>
    <row r="1756" spans="2:2" ht="12" customHeight="1" x14ac:dyDescent="0.3">
      <c r="B1756"/>
    </row>
    <row r="1757" spans="2:2" ht="12" customHeight="1" x14ac:dyDescent="0.3">
      <c r="B1757"/>
    </row>
    <row r="1758" spans="2:2" ht="12" customHeight="1" x14ac:dyDescent="0.3">
      <c r="B1758"/>
    </row>
    <row r="1759" spans="2:2" ht="12" customHeight="1" x14ac:dyDescent="0.3">
      <c r="B1759"/>
    </row>
    <row r="1760" spans="2:2" ht="12" customHeight="1" x14ac:dyDescent="0.3">
      <c r="B1760"/>
    </row>
    <row r="1761" spans="2:2" ht="12" customHeight="1" x14ac:dyDescent="0.3">
      <c r="B1761"/>
    </row>
    <row r="1762" spans="2:2" ht="12" customHeight="1" x14ac:dyDescent="0.3">
      <c r="B1762"/>
    </row>
    <row r="1763" spans="2:2" ht="12" customHeight="1" x14ac:dyDescent="0.3">
      <c r="B1763"/>
    </row>
    <row r="1764" spans="2:2" ht="12" customHeight="1" x14ac:dyDescent="0.3">
      <c r="B1764"/>
    </row>
    <row r="1765" spans="2:2" ht="12" customHeight="1" x14ac:dyDescent="0.3">
      <c r="B1765"/>
    </row>
    <row r="1766" spans="2:2" ht="12" customHeight="1" x14ac:dyDescent="0.3">
      <c r="B1766"/>
    </row>
    <row r="1767" spans="2:2" ht="12" customHeight="1" x14ac:dyDescent="0.3">
      <c r="B1767"/>
    </row>
    <row r="1768" spans="2:2" ht="12" customHeight="1" x14ac:dyDescent="0.3">
      <c r="B1768"/>
    </row>
    <row r="1769" spans="2:2" ht="12" customHeight="1" x14ac:dyDescent="0.3">
      <c r="B1769"/>
    </row>
    <row r="1770" spans="2:2" ht="12" customHeight="1" x14ac:dyDescent="0.3">
      <c r="B1770"/>
    </row>
    <row r="1771" spans="2:2" ht="12" customHeight="1" x14ac:dyDescent="0.3">
      <c r="B1771"/>
    </row>
    <row r="1772" spans="2:2" ht="12" customHeight="1" x14ac:dyDescent="0.3">
      <c r="B1772"/>
    </row>
    <row r="1773" spans="2:2" ht="12" customHeight="1" x14ac:dyDescent="0.3">
      <c r="B1773"/>
    </row>
    <row r="1774" spans="2:2" ht="12" customHeight="1" x14ac:dyDescent="0.3">
      <c r="B1774"/>
    </row>
    <row r="1775" spans="2:2" ht="12" customHeight="1" x14ac:dyDescent="0.3">
      <c r="B1775"/>
    </row>
    <row r="1776" spans="2:2" ht="12" customHeight="1" x14ac:dyDescent="0.3">
      <c r="B1776"/>
    </row>
    <row r="1777" spans="2:2" ht="12" customHeight="1" x14ac:dyDescent="0.3">
      <c r="B1777"/>
    </row>
    <row r="1778" spans="2:2" ht="12" customHeight="1" x14ac:dyDescent="0.3">
      <c r="B1778"/>
    </row>
    <row r="1779" spans="2:2" ht="12" customHeight="1" x14ac:dyDescent="0.3">
      <c r="B1779"/>
    </row>
    <row r="1780" spans="2:2" ht="12" customHeight="1" x14ac:dyDescent="0.3">
      <c r="B1780"/>
    </row>
    <row r="1781" spans="2:2" ht="12" customHeight="1" x14ac:dyDescent="0.3">
      <c r="B1781"/>
    </row>
    <row r="1782" spans="2:2" ht="12" customHeight="1" x14ac:dyDescent="0.3">
      <c r="B1782"/>
    </row>
    <row r="1783" spans="2:2" ht="12" customHeight="1" x14ac:dyDescent="0.3">
      <c r="B1783"/>
    </row>
    <row r="1784" spans="2:2" ht="12" customHeight="1" x14ac:dyDescent="0.3">
      <c r="B1784"/>
    </row>
    <row r="1785" spans="2:2" ht="12" customHeight="1" x14ac:dyDescent="0.3">
      <c r="B1785"/>
    </row>
    <row r="1786" spans="2:2" ht="12" customHeight="1" x14ac:dyDescent="0.3">
      <c r="B1786"/>
    </row>
    <row r="1787" spans="2:2" ht="12" customHeight="1" x14ac:dyDescent="0.3">
      <c r="B1787"/>
    </row>
    <row r="1788" spans="2:2" ht="12" customHeight="1" x14ac:dyDescent="0.3">
      <c r="B1788"/>
    </row>
    <row r="1789" spans="2:2" ht="12" customHeight="1" x14ac:dyDescent="0.3">
      <c r="B1789"/>
    </row>
    <row r="1790" spans="2:2" ht="12" customHeight="1" x14ac:dyDescent="0.3">
      <c r="B1790"/>
    </row>
    <row r="1791" spans="2:2" ht="12" customHeight="1" x14ac:dyDescent="0.3">
      <c r="B1791"/>
    </row>
    <row r="1792" spans="2:2" ht="12" customHeight="1" x14ac:dyDescent="0.3">
      <c r="B1792"/>
    </row>
    <row r="1793" spans="2:2" ht="12" customHeight="1" x14ac:dyDescent="0.3">
      <c r="B1793"/>
    </row>
    <row r="1794" spans="2:2" ht="12" customHeight="1" x14ac:dyDescent="0.3">
      <c r="B1794"/>
    </row>
    <row r="1795" spans="2:2" ht="12" customHeight="1" x14ac:dyDescent="0.3">
      <c r="B1795"/>
    </row>
    <row r="1796" spans="2:2" ht="12" customHeight="1" x14ac:dyDescent="0.3">
      <c r="B1796"/>
    </row>
    <row r="1797" spans="2:2" ht="12" customHeight="1" x14ac:dyDescent="0.3">
      <c r="B1797"/>
    </row>
    <row r="1798" spans="2:2" ht="12" customHeight="1" x14ac:dyDescent="0.3">
      <c r="B1798"/>
    </row>
    <row r="1799" spans="2:2" ht="12" customHeight="1" x14ac:dyDescent="0.3">
      <c r="B1799"/>
    </row>
    <row r="1800" spans="2:2" ht="12" customHeight="1" x14ac:dyDescent="0.3">
      <c r="B1800"/>
    </row>
    <row r="1801" spans="2:2" ht="12" customHeight="1" x14ac:dyDescent="0.3">
      <c r="B1801"/>
    </row>
    <row r="1802" spans="2:2" ht="12" customHeight="1" x14ac:dyDescent="0.3">
      <c r="B1802"/>
    </row>
    <row r="1803" spans="2:2" ht="12" customHeight="1" x14ac:dyDescent="0.3">
      <c r="B1803"/>
    </row>
    <row r="1804" spans="2:2" ht="12" customHeight="1" x14ac:dyDescent="0.3">
      <c r="B1804"/>
    </row>
    <row r="1805" spans="2:2" ht="12" customHeight="1" x14ac:dyDescent="0.3">
      <c r="B1805"/>
    </row>
    <row r="1806" spans="2:2" ht="12" customHeight="1" x14ac:dyDescent="0.3">
      <c r="B1806"/>
    </row>
    <row r="1807" spans="2:2" ht="12" customHeight="1" x14ac:dyDescent="0.3">
      <c r="B1807"/>
    </row>
    <row r="1808" spans="2:2" ht="12" customHeight="1" x14ac:dyDescent="0.3">
      <c r="B1808"/>
    </row>
    <row r="1809" spans="2:2" ht="12" customHeight="1" x14ac:dyDescent="0.3">
      <c r="B1809"/>
    </row>
    <row r="1810" spans="2:2" ht="12" customHeight="1" x14ac:dyDescent="0.3">
      <c r="B1810"/>
    </row>
    <row r="1811" spans="2:2" ht="12" customHeight="1" x14ac:dyDescent="0.3">
      <c r="B1811"/>
    </row>
    <row r="1812" spans="2:2" ht="12" customHeight="1" x14ac:dyDescent="0.3">
      <c r="B1812"/>
    </row>
    <row r="1813" spans="2:2" ht="12" customHeight="1" x14ac:dyDescent="0.3">
      <c r="B1813"/>
    </row>
    <row r="1814" spans="2:2" ht="12" customHeight="1" x14ac:dyDescent="0.3">
      <c r="B1814"/>
    </row>
    <row r="1815" spans="2:2" ht="12" customHeight="1" x14ac:dyDescent="0.3">
      <c r="B1815"/>
    </row>
    <row r="1816" spans="2:2" ht="12" customHeight="1" x14ac:dyDescent="0.3">
      <c r="B1816"/>
    </row>
    <row r="1817" spans="2:2" ht="12" customHeight="1" x14ac:dyDescent="0.3">
      <c r="B1817"/>
    </row>
    <row r="1818" spans="2:2" ht="12" customHeight="1" x14ac:dyDescent="0.3">
      <c r="B1818"/>
    </row>
    <row r="1819" spans="2:2" ht="12" customHeight="1" x14ac:dyDescent="0.3">
      <c r="B1819"/>
    </row>
    <row r="1820" spans="2:2" ht="12" customHeight="1" x14ac:dyDescent="0.3">
      <c r="B1820"/>
    </row>
    <row r="1821" spans="2:2" ht="12" customHeight="1" x14ac:dyDescent="0.3">
      <c r="B1821"/>
    </row>
    <row r="1822" spans="2:2" ht="12" customHeight="1" x14ac:dyDescent="0.3">
      <c r="B1822"/>
    </row>
    <row r="1823" spans="2:2" ht="12" customHeight="1" x14ac:dyDescent="0.3">
      <c r="B1823"/>
    </row>
    <row r="1824" spans="2:2" ht="12" customHeight="1" x14ac:dyDescent="0.3">
      <c r="B1824"/>
    </row>
    <row r="1825" spans="2:2" ht="12" customHeight="1" x14ac:dyDescent="0.3">
      <c r="B1825"/>
    </row>
    <row r="1826" spans="2:2" ht="12" customHeight="1" x14ac:dyDescent="0.3">
      <c r="B1826"/>
    </row>
    <row r="1827" spans="2:2" ht="12" customHeight="1" x14ac:dyDescent="0.3">
      <c r="B1827"/>
    </row>
    <row r="1828" spans="2:2" ht="12" customHeight="1" x14ac:dyDescent="0.3">
      <c r="B1828"/>
    </row>
    <row r="1829" spans="2:2" ht="12" customHeight="1" x14ac:dyDescent="0.3">
      <c r="B1829"/>
    </row>
    <row r="1830" spans="2:2" ht="12" customHeight="1" x14ac:dyDescent="0.3">
      <c r="B1830"/>
    </row>
    <row r="1831" spans="2:2" ht="12" customHeight="1" x14ac:dyDescent="0.3">
      <c r="B1831"/>
    </row>
    <row r="1832" spans="2:2" ht="12" customHeight="1" x14ac:dyDescent="0.3">
      <c r="B1832"/>
    </row>
    <row r="1833" spans="2:2" ht="12" customHeight="1" x14ac:dyDescent="0.3">
      <c r="B1833"/>
    </row>
    <row r="1834" spans="2:2" ht="12" customHeight="1" x14ac:dyDescent="0.3">
      <c r="B1834"/>
    </row>
    <row r="1835" spans="2:2" ht="12" customHeight="1" x14ac:dyDescent="0.3">
      <c r="B1835"/>
    </row>
    <row r="1836" spans="2:2" ht="12" customHeight="1" x14ac:dyDescent="0.3">
      <c r="B1836"/>
    </row>
    <row r="1837" spans="2:2" ht="12" customHeight="1" x14ac:dyDescent="0.3">
      <c r="B1837"/>
    </row>
    <row r="1838" spans="2:2" ht="12" customHeight="1" x14ac:dyDescent="0.3">
      <c r="B1838"/>
    </row>
    <row r="1839" spans="2:2" ht="12" customHeight="1" x14ac:dyDescent="0.3">
      <c r="B1839"/>
    </row>
    <row r="1840" spans="2:2" ht="12" customHeight="1" x14ac:dyDescent="0.3">
      <c r="B1840"/>
    </row>
    <row r="1841" spans="2:2" ht="12" customHeight="1" x14ac:dyDescent="0.3">
      <c r="B1841"/>
    </row>
    <row r="1842" spans="2:2" ht="12" customHeight="1" x14ac:dyDescent="0.3">
      <c r="B1842"/>
    </row>
    <row r="1843" spans="2:2" ht="12" customHeight="1" x14ac:dyDescent="0.3">
      <c r="B1843"/>
    </row>
    <row r="1844" spans="2:2" ht="12" customHeight="1" x14ac:dyDescent="0.3">
      <c r="B1844"/>
    </row>
    <row r="1845" spans="2:2" ht="12" customHeight="1" x14ac:dyDescent="0.3">
      <c r="B1845"/>
    </row>
    <row r="1846" spans="2:2" ht="12" customHeight="1" x14ac:dyDescent="0.3">
      <c r="B1846"/>
    </row>
    <row r="1847" spans="2:2" ht="12" customHeight="1" x14ac:dyDescent="0.3">
      <c r="B1847"/>
    </row>
    <row r="1848" spans="2:2" ht="12" customHeight="1" x14ac:dyDescent="0.3">
      <c r="B1848"/>
    </row>
    <row r="1849" spans="2:2" ht="12" customHeight="1" x14ac:dyDescent="0.3">
      <c r="B1849"/>
    </row>
    <row r="1850" spans="2:2" ht="12" customHeight="1" x14ac:dyDescent="0.3">
      <c r="B1850"/>
    </row>
    <row r="1851" spans="2:2" ht="12" customHeight="1" x14ac:dyDescent="0.3">
      <c r="B1851"/>
    </row>
    <row r="1852" spans="2:2" ht="12" customHeight="1" x14ac:dyDescent="0.3">
      <c r="B1852"/>
    </row>
    <row r="1853" spans="2:2" ht="12" customHeight="1" x14ac:dyDescent="0.3">
      <c r="B1853"/>
    </row>
    <row r="1854" spans="2:2" ht="12" customHeight="1" x14ac:dyDescent="0.3">
      <c r="B1854"/>
    </row>
    <row r="1855" spans="2:2" ht="12" customHeight="1" x14ac:dyDescent="0.3">
      <c r="B1855"/>
    </row>
    <row r="1856" spans="2:2" ht="12" customHeight="1" x14ac:dyDescent="0.3">
      <c r="B1856"/>
    </row>
    <row r="1857" spans="2:2" ht="12" customHeight="1" x14ac:dyDescent="0.3">
      <c r="B1857"/>
    </row>
    <row r="1858" spans="2:2" ht="12" customHeight="1" x14ac:dyDescent="0.3">
      <c r="B1858"/>
    </row>
    <row r="1859" spans="2:2" ht="12" customHeight="1" x14ac:dyDescent="0.3">
      <c r="B1859"/>
    </row>
    <row r="1860" spans="2:2" ht="12" customHeight="1" x14ac:dyDescent="0.3">
      <c r="B1860"/>
    </row>
    <row r="1861" spans="2:2" ht="12" customHeight="1" x14ac:dyDescent="0.3">
      <c r="B1861"/>
    </row>
    <row r="1862" spans="2:2" ht="12" customHeight="1" x14ac:dyDescent="0.3">
      <c r="B1862"/>
    </row>
    <row r="1863" spans="2:2" ht="12" customHeight="1" x14ac:dyDescent="0.3">
      <c r="B1863"/>
    </row>
    <row r="1864" spans="2:2" ht="12" customHeight="1" x14ac:dyDescent="0.3">
      <c r="B1864"/>
    </row>
    <row r="1865" spans="2:2" ht="12" customHeight="1" x14ac:dyDescent="0.3">
      <c r="B1865"/>
    </row>
    <row r="1866" spans="2:2" ht="12" customHeight="1" x14ac:dyDescent="0.3">
      <c r="B1866"/>
    </row>
  </sheetData>
  <mergeCells count="32">
    <mergeCell ref="C2:H2"/>
    <mergeCell ref="CC4:CE4"/>
    <mergeCell ref="C3:H3"/>
    <mergeCell ref="AA4:AC4"/>
    <mergeCell ref="AD4:AF4"/>
    <mergeCell ref="AJ4:AL4"/>
    <mergeCell ref="AP4:AR4"/>
    <mergeCell ref="AS4:AU4"/>
    <mergeCell ref="BN4:BP4"/>
    <mergeCell ref="O4:Q4"/>
    <mergeCell ref="BE4:BG4"/>
    <mergeCell ref="BZ4:CB4"/>
    <mergeCell ref="AY4:BA4"/>
    <mergeCell ref="AM4:AO4"/>
    <mergeCell ref="U4:W4"/>
    <mergeCell ref="BW4:BY4"/>
    <mergeCell ref="A4:B4"/>
    <mergeCell ref="CF4:CH4"/>
    <mergeCell ref="CI4:CK4"/>
    <mergeCell ref="C4:E4"/>
    <mergeCell ref="F4:H4"/>
    <mergeCell ref="BQ4:BS4"/>
    <mergeCell ref="BK4:BM4"/>
    <mergeCell ref="L4:N4"/>
    <mergeCell ref="X4:Z4"/>
    <mergeCell ref="R4:T4"/>
    <mergeCell ref="AV4:AX4"/>
    <mergeCell ref="BT4:BV4"/>
    <mergeCell ref="AG4:AI4"/>
    <mergeCell ref="BB4:BD4"/>
    <mergeCell ref="BH4:BJ4"/>
    <mergeCell ref="I4:K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1511.90.90 Imports</vt:lpstr>
      <vt:lpstr>1511.90.90 Exports</vt:lpstr>
      <vt:lpstr>'1511.90.90 Exports'!Print_Area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2026-07-06T11:58:30Z</dcterms:modified>
</cp:coreProperties>
</file>